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4E040D2-6386-4356-91D1-C3FE8A38A0C2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E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<sst xmlns="http://schemas.openxmlformats.org/spreadsheetml/2006/main" count="426" uniqueCount="252">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</sst>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510</c:v>
                </c:pt>
                <c:pt idx="1">
                  <c:v>30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22.3</c:v>
                </c:pt>
                <c:pt idx="1">
                  <c:v>2.5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17.207272727272731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17.207272727272731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78</c:v>
                </c:pt>
                <c:pt idx="805">
                  <c:v>77</c:v>
                </c:pt>
                <c:pt idx="806">
                  <c:v>78</c:v>
                </c:pt>
                <c:pt idx="807">
                  <c:v>77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76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76</c:v>
                </c:pt>
                <c:pt idx="819">
                  <c:v>76</c:v>
                </c:pt>
                <c:pt idx="820">
                  <c:v>75</c:v>
                </c:pt>
                <c:pt idx="821">
                  <c:v>75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77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74</c:v>
                </c:pt>
                <c:pt idx="855">
                  <c:v>75</c:v>
                </c:pt>
                <c:pt idx="856">
                  <c:v>75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75</c:v>
                </c:pt>
                <c:pt idx="889">
                  <c:v>76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76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76</c:v>
                </c:pt>
                <c:pt idx="902">
                  <c:v>76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76</c:v>
                </c:pt>
                <c:pt idx="950">
                  <c:v>77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75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74</c:v>
                </c:pt>
                <c:pt idx="966">
                  <c:v>73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83</c:v>
                </c:pt>
                <c:pt idx="1172">
                  <c:v>83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  <c:pt idx="785">
                  <c:v>9.6</c:v>
                </c:pt>
                <c:pt idx="786">
                  <c:v>9.6999999999999993</c:v>
                </c:pt>
                <c:pt idx="787">
                  <c:v>9.6999999999999993</c:v>
                </c:pt>
                <c:pt idx="788">
                  <c:v>9.8000000000000007</c:v>
                </c:pt>
                <c:pt idx="789">
                  <c:v>9.6999999999999993</c:v>
                </c:pt>
                <c:pt idx="790">
                  <c:v>9.6</c:v>
                </c:pt>
                <c:pt idx="791">
                  <c:v>9.5</c:v>
                </c:pt>
                <c:pt idx="792">
                  <c:v>9.4</c:v>
                </c:pt>
                <c:pt idx="793">
                  <c:v>9.4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</c:v>
                </c:pt>
                <c:pt idx="798">
                  <c:v>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8.8000000000000007</c:v>
                </c:pt>
                <c:pt idx="802">
                  <c:v>8.6999999999999993</c:v>
                </c:pt>
                <c:pt idx="803">
                  <c:v>8.8000000000000007</c:v>
                </c:pt>
                <c:pt idx="804">
                  <c:v>8.8000000000000007</c:v>
                </c:pt>
                <c:pt idx="805">
                  <c:v>8.9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9.1999999999999993</c:v>
                </c:pt>
                <c:pt idx="815">
                  <c:v>9.1999999999999993</c:v>
                </c:pt>
                <c:pt idx="816">
                  <c:v>9.4</c:v>
                </c:pt>
                <c:pt idx="817">
                  <c:v>9.5</c:v>
                </c:pt>
                <c:pt idx="818">
                  <c:v>9.6999999999999993</c:v>
                </c:pt>
                <c:pt idx="819">
                  <c:v>9.8000000000000007</c:v>
                </c:pt>
                <c:pt idx="820">
                  <c:v>9.8000000000000007</c:v>
                </c:pt>
                <c:pt idx="821">
                  <c:v>9.6999999999999993</c:v>
                </c:pt>
                <c:pt idx="822">
                  <c:v>9.6</c:v>
                </c:pt>
                <c:pt idx="823">
                  <c:v>9.6</c:v>
                </c:pt>
                <c:pt idx="824">
                  <c:v>9.5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9.4</c:v>
                </c:pt>
                <c:pt idx="840">
                  <c:v>9.5</c:v>
                </c:pt>
                <c:pt idx="841">
                  <c:v>9.4</c:v>
                </c:pt>
                <c:pt idx="842">
                  <c:v>9.5</c:v>
                </c:pt>
                <c:pt idx="843">
                  <c:v>9.6999999999999993</c:v>
                </c:pt>
                <c:pt idx="844">
                  <c:v>9.8000000000000007</c:v>
                </c:pt>
                <c:pt idx="845">
                  <c:v>9.9</c:v>
                </c:pt>
                <c:pt idx="846">
                  <c:v>10.1</c:v>
                </c:pt>
                <c:pt idx="847">
                  <c:v>10.199999999999999</c:v>
                </c:pt>
                <c:pt idx="848">
                  <c:v>10.1</c:v>
                </c:pt>
                <c:pt idx="849">
                  <c:v>10</c:v>
                </c:pt>
                <c:pt idx="850">
                  <c:v>10.1</c:v>
                </c:pt>
                <c:pt idx="851">
                  <c:v>10.1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9.8000000000000007</c:v>
                </c:pt>
                <c:pt idx="861">
                  <c:v>9.8000000000000007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9.8000000000000007</c:v>
                </c:pt>
                <c:pt idx="870">
                  <c:v>9.8000000000000007</c:v>
                </c:pt>
                <c:pt idx="871">
                  <c:v>9.8000000000000007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9.6</c:v>
                </c:pt>
                <c:pt idx="877">
                  <c:v>9.5</c:v>
                </c:pt>
                <c:pt idx="878">
                  <c:v>9.6</c:v>
                </c:pt>
                <c:pt idx="879">
                  <c:v>9.6</c:v>
                </c:pt>
                <c:pt idx="880">
                  <c:v>9.6999999999999993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9.9</c:v>
                </c:pt>
                <c:pt idx="886">
                  <c:v>9.9</c:v>
                </c:pt>
                <c:pt idx="887">
                  <c:v>9.8000000000000007</c:v>
                </c:pt>
                <c:pt idx="888">
                  <c:v>9.6999999999999993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9.6</c:v>
                </c:pt>
                <c:pt idx="894">
                  <c:v>9.6</c:v>
                </c:pt>
                <c:pt idx="895">
                  <c:v>9.6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9.5</c:v>
                </c:pt>
                <c:pt idx="900">
                  <c:v>9.6</c:v>
                </c:pt>
                <c:pt idx="901">
                  <c:v>9.8000000000000007</c:v>
                </c:pt>
                <c:pt idx="902">
                  <c:v>10</c:v>
                </c:pt>
                <c:pt idx="903">
                  <c:v>10.1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10.4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</c:v>
                </c:pt>
                <c:pt idx="910">
                  <c:v>9.9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</c:v>
                </c:pt>
                <c:pt idx="914">
                  <c:v>9.6</c:v>
                </c:pt>
                <c:pt idx="915">
                  <c:v>9.5</c:v>
                </c:pt>
                <c:pt idx="916">
                  <c:v>9.5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9.3000000000000007</c:v>
                </c:pt>
                <c:pt idx="922">
                  <c:v>9.3000000000000007</c:v>
                </c:pt>
                <c:pt idx="923">
                  <c:v>9.3000000000000007</c:v>
                </c:pt>
                <c:pt idx="924">
                  <c:v>9.3000000000000007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9.5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9.8000000000000007</c:v>
                </c:pt>
                <c:pt idx="942">
                  <c:v>9.9</c:v>
                </c:pt>
                <c:pt idx="943">
                  <c:v>9.9</c:v>
                </c:pt>
                <c:pt idx="944">
                  <c:v>9.9</c:v>
                </c:pt>
                <c:pt idx="945">
                  <c:v>9.9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10.1</c:v>
                </c:pt>
                <c:pt idx="952">
                  <c:v>10.199999999999999</c:v>
                </c:pt>
                <c:pt idx="953">
                  <c:v>10.3</c:v>
                </c:pt>
                <c:pt idx="954">
                  <c:v>10.3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10.6</c:v>
                </c:pt>
                <c:pt idx="961">
                  <c:v>10.6</c:v>
                </c:pt>
                <c:pt idx="962">
                  <c:v>10.7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10.5</c:v>
                </c:pt>
                <c:pt idx="975">
                  <c:v>10.4</c:v>
                </c:pt>
                <c:pt idx="976">
                  <c:v>10.3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10.3</c:v>
                </c:pt>
                <c:pt idx="986">
                  <c:v>10.3</c:v>
                </c:pt>
                <c:pt idx="987">
                  <c:v>10.3</c:v>
                </c:pt>
                <c:pt idx="988">
                  <c:v>10.3</c:v>
                </c:pt>
                <c:pt idx="989">
                  <c:v>10.199999999999999</c:v>
                </c:pt>
                <c:pt idx="990">
                  <c:v>10.199999999999999</c:v>
                </c:pt>
                <c:pt idx="991">
                  <c:v>10.199999999999999</c:v>
                </c:pt>
                <c:pt idx="992">
                  <c:v>10.1</c:v>
                </c:pt>
                <c:pt idx="993">
                  <c:v>10.1</c:v>
                </c:pt>
                <c:pt idx="994">
                  <c:v>10.1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9.9</c:v>
                </c:pt>
                <c:pt idx="1008">
                  <c:v>9.9</c:v>
                </c:pt>
                <c:pt idx="1009">
                  <c:v>9.9</c:v>
                </c:pt>
                <c:pt idx="1010">
                  <c:v>9.9</c:v>
                </c:pt>
                <c:pt idx="1011">
                  <c:v>9.9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9.9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10</c:v>
                </c:pt>
                <c:pt idx="1021">
                  <c:v>9.9</c:v>
                </c:pt>
                <c:pt idx="1022">
                  <c:v>10</c:v>
                </c:pt>
                <c:pt idx="1023">
                  <c:v>10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10.1</c:v>
                </c:pt>
                <c:pt idx="1048">
                  <c:v>10.1</c:v>
                </c:pt>
                <c:pt idx="1049">
                  <c:v>10.1</c:v>
                </c:pt>
                <c:pt idx="1050">
                  <c:v>10.1</c:v>
                </c:pt>
                <c:pt idx="1051">
                  <c:v>10.1</c:v>
                </c:pt>
                <c:pt idx="1052">
                  <c:v>10.1</c:v>
                </c:pt>
                <c:pt idx="1053">
                  <c:v>10.1</c:v>
                </c:pt>
                <c:pt idx="1054">
                  <c:v>10.1</c:v>
                </c:pt>
                <c:pt idx="1055">
                  <c:v>10.1</c:v>
                </c:pt>
                <c:pt idx="1056">
                  <c:v>10.1</c:v>
                </c:pt>
                <c:pt idx="1057">
                  <c:v>10.1</c:v>
                </c:pt>
                <c:pt idx="1058">
                  <c:v>10.1</c:v>
                </c:pt>
                <c:pt idx="1059">
                  <c:v>10</c:v>
                </c:pt>
                <c:pt idx="1060">
                  <c:v>10.1</c:v>
                </c:pt>
                <c:pt idx="1061">
                  <c:v>10</c:v>
                </c:pt>
                <c:pt idx="1062">
                  <c:v>10</c:v>
                </c:pt>
                <c:pt idx="1063">
                  <c:v>10.1</c:v>
                </c:pt>
                <c:pt idx="1064">
                  <c:v>10.1</c:v>
                </c:pt>
                <c:pt idx="1065">
                  <c:v>10.1</c:v>
                </c:pt>
                <c:pt idx="1066">
                  <c:v>10.1</c:v>
                </c:pt>
                <c:pt idx="1067">
                  <c:v>10.1</c:v>
                </c:pt>
                <c:pt idx="1068">
                  <c:v>10.1</c:v>
                </c:pt>
                <c:pt idx="1069">
                  <c:v>10.1</c:v>
                </c:pt>
                <c:pt idx="1070">
                  <c:v>10.1</c:v>
                </c:pt>
                <c:pt idx="1071">
                  <c:v>10.1</c:v>
                </c:pt>
                <c:pt idx="1072">
                  <c:v>10.1</c:v>
                </c:pt>
                <c:pt idx="1073">
                  <c:v>10.1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10.1</c:v>
                </c:pt>
                <c:pt idx="1082">
                  <c:v>10</c:v>
                </c:pt>
                <c:pt idx="1083">
                  <c:v>10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9.8000000000000007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9.9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9.9</c:v>
                </c:pt>
                <c:pt idx="1117">
                  <c:v>9.9</c:v>
                </c:pt>
                <c:pt idx="1118">
                  <c:v>9.9</c:v>
                </c:pt>
                <c:pt idx="1119">
                  <c:v>9.9</c:v>
                </c:pt>
                <c:pt idx="1120">
                  <c:v>9.9</c:v>
                </c:pt>
                <c:pt idx="1121">
                  <c:v>10</c:v>
                </c:pt>
                <c:pt idx="1122">
                  <c:v>9.9</c:v>
                </c:pt>
                <c:pt idx="1123">
                  <c:v>9.9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10.1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9.9</c:v>
                </c:pt>
                <c:pt idx="1156">
                  <c:v>9.9</c:v>
                </c:pt>
                <c:pt idx="1157">
                  <c:v>9.9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9.9</c:v>
                </c:pt>
                <c:pt idx="1162">
                  <c:v>9.9</c:v>
                </c:pt>
                <c:pt idx="1163">
                  <c:v>9.9</c:v>
                </c:pt>
                <c:pt idx="1164">
                  <c:v>9.9</c:v>
                </c:pt>
                <c:pt idx="1165">
                  <c:v>9.9</c:v>
                </c:pt>
                <c:pt idx="1166">
                  <c:v>9.9</c:v>
                </c:pt>
                <c:pt idx="1167">
                  <c:v>9.8000000000000007</c:v>
                </c:pt>
                <c:pt idx="1168">
                  <c:v>9.8000000000000007</c:v>
                </c:pt>
                <c:pt idx="1169">
                  <c:v>9.8000000000000007</c:v>
                </c:pt>
                <c:pt idx="1170">
                  <c:v>9.8000000000000007</c:v>
                </c:pt>
                <c:pt idx="1171">
                  <c:v>9.8000000000000007</c:v>
                </c:pt>
                <c:pt idx="1172">
                  <c:v>9.8000000000000007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  <c:pt idx="785">
                  <c:v>6.8</c:v>
                </c:pt>
                <c:pt idx="786">
                  <c:v>14</c:v>
                </c:pt>
                <c:pt idx="787">
                  <c:v>9.6999999999999993</c:v>
                </c:pt>
                <c:pt idx="788">
                  <c:v>15.8</c:v>
                </c:pt>
                <c:pt idx="789">
                  <c:v>15.8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10.1</c:v>
                </c:pt>
                <c:pt idx="793">
                  <c:v>7.9</c:v>
                </c:pt>
                <c:pt idx="794">
                  <c:v>11.9</c:v>
                </c:pt>
                <c:pt idx="795">
                  <c:v>10.8</c:v>
                </c:pt>
                <c:pt idx="796">
                  <c:v>10.8</c:v>
                </c:pt>
                <c:pt idx="797">
                  <c:v>4</c:v>
                </c:pt>
                <c:pt idx="798">
                  <c:v>10.8</c:v>
                </c:pt>
                <c:pt idx="799">
                  <c:v>6.8</c:v>
                </c:pt>
                <c:pt idx="800">
                  <c:v>7.2</c:v>
                </c:pt>
                <c:pt idx="801">
                  <c:v>7.6</c:v>
                </c:pt>
                <c:pt idx="802">
                  <c:v>10.1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6.8</c:v>
                </c:pt>
                <c:pt idx="807">
                  <c:v>4.7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12.6</c:v>
                </c:pt>
                <c:pt idx="813">
                  <c:v>10.1</c:v>
                </c:pt>
                <c:pt idx="814">
                  <c:v>12.6</c:v>
                </c:pt>
                <c:pt idx="815">
                  <c:v>5.4</c:v>
                </c:pt>
                <c:pt idx="816">
                  <c:v>6.1</c:v>
                </c:pt>
                <c:pt idx="817">
                  <c:v>4.7</c:v>
                </c:pt>
                <c:pt idx="818">
                  <c:v>6.1</c:v>
                </c:pt>
                <c:pt idx="819">
                  <c:v>8.3000000000000007</c:v>
                </c:pt>
                <c:pt idx="820">
                  <c:v>6.1</c:v>
                </c:pt>
                <c:pt idx="821">
                  <c:v>15.1</c:v>
                </c:pt>
                <c:pt idx="822">
                  <c:v>8.3000000000000007</c:v>
                </c:pt>
                <c:pt idx="823">
                  <c:v>8.6</c:v>
                </c:pt>
                <c:pt idx="824">
                  <c:v>7.2</c:v>
                </c:pt>
                <c:pt idx="825">
                  <c:v>8.3000000000000007</c:v>
                </c:pt>
                <c:pt idx="826">
                  <c:v>13.7</c:v>
                </c:pt>
                <c:pt idx="827">
                  <c:v>7.9</c:v>
                </c:pt>
                <c:pt idx="828">
                  <c:v>8.6</c:v>
                </c:pt>
                <c:pt idx="829">
                  <c:v>14.4</c:v>
                </c:pt>
                <c:pt idx="830">
                  <c:v>6.5</c:v>
                </c:pt>
                <c:pt idx="831">
                  <c:v>9.4</c:v>
                </c:pt>
                <c:pt idx="832">
                  <c:v>9</c:v>
                </c:pt>
                <c:pt idx="833">
                  <c:v>9.6999999999999993</c:v>
                </c:pt>
                <c:pt idx="834">
                  <c:v>7.9</c:v>
                </c:pt>
                <c:pt idx="835">
                  <c:v>9.4</c:v>
                </c:pt>
                <c:pt idx="836">
                  <c:v>8.6</c:v>
                </c:pt>
                <c:pt idx="837">
                  <c:v>7.9</c:v>
                </c:pt>
                <c:pt idx="838">
                  <c:v>6.8</c:v>
                </c:pt>
                <c:pt idx="839">
                  <c:v>7.6</c:v>
                </c:pt>
                <c:pt idx="840">
                  <c:v>7.9</c:v>
                </c:pt>
                <c:pt idx="841">
                  <c:v>10.8</c:v>
                </c:pt>
                <c:pt idx="842">
                  <c:v>6.8</c:v>
                </c:pt>
                <c:pt idx="843">
                  <c:v>11.5</c:v>
                </c:pt>
                <c:pt idx="844">
                  <c:v>6.8</c:v>
                </c:pt>
                <c:pt idx="845">
                  <c:v>4.7</c:v>
                </c:pt>
                <c:pt idx="846">
                  <c:v>5.4</c:v>
                </c:pt>
                <c:pt idx="847">
                  <c:v>13.3</c:v>
                </c:pt>
                <c:pt idx="848">
                  <c:v>6.1</c:v>
                </c:pt>
                <c:pt idx="849">
                  <c:v>6.5</c:v>
                </c:pt>
                <c:pt idx="850">
                  <c:v>7.6</c:v>
                </c:pt>
                <c:pt idx="851">
                  <c:v>9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9.6999999999999993</c:v>
                </c:pt>
                <c:pt idx="855">
                  <c:v>4.7</c:v>
                </c:pt>
                <c:pt idx="856">
                  <c:v>7.2</c:v>
                </c:pt>
                <c:pt idx="857">
                  <c:v>13</c:v>
                </c:pt>
                <c:pt idx="858">
                  <c:v>11.2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7.2</c:v>
                </c:pt>
                <c:pt idx="863">
                  <c:v>7.6</c:v>
                </c:pt>
                <c:pt idx="864">
                  <c:v>8.6</c:v>
                </c:pt>
                <c:pt idx="865">
                  <c:v>6.1</c:v>
                </c:pt>
                <c:pt idx="866">
                  <c:v>12.2</c:v>
                </c:pt>
                <c:pt idx="867">
                  <c:v>10.1</c:v>
                </c:pt>
                <c:pt idx="868">
                  <c:v>6.8</c:v>
                </c:pt>
                <c:pt idx="869">
                  <c:v>5.4</c:v>
                </c:pt>
                <c:pt idx="870">
                  <c:v>11.9</c:v>
                </c:pt>
                <c:pt idx="871">
                  <c:v>8.6</c:v>
                </c:pt>
                <c:pt idx="872">
                  <c:v>7.2</c:v>
                </c:pt>
                <c:pt idx="873">
                  <c:v>7.6</c:v>
                </c:pt>
                <c:pt idx="874">
                  <c:v>9.4</c:v>
                </c:pt>
                <c:pt idx="875">
                  <c:v>16.600000000000001</c:v>
                </c:pt>
                <c:pt idx="876">
                  <c:v>10.4</c:v>
                </c:pt>
                <c:pt idx="877">
                  <c:v>13.3</c:v>
                </c:pt>
                <c:pt idx="878">
                  <c:v>13.3</c:v>
                </c:pt>
                <c:pt idx="879">
                  <c:v>7.2</c:v>
                </c:pt>
                <c:pt idx="880">
                  <c:v>4.7</c:v>
                </c:pt>
                <c:pt idx="881">
                  <c:v>7.2</c:v>
                </c:pt>
                <c:pt idx="882">
                  <c:v>11.5</c:v>
                </c:pt>
                <c:pt idx="883">
                  <c:v>7.9</c:v>
                </c:pt>
                <c:pt idx="884">
                  <c:v>8.6</c:v>
                </c:pt>
                <c:pt idx="885">
                  <c:v>7.2</c:v>
                </c:pt>
                <c:pt idx="886">
                  <c:v>7.2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7.2</c:v>
                </c:pt>
                <c:pt idx="890">
                  <c:v>10.1</c:v>
                </c:pt>
                <c:pt idx="891">
                  <c:v>10.1</c:v>
                </c:pt>
                <c:pt idx="892">
                  <c:v>9</c:v>
                </c:pt>
                <c:pt idx="893">
                  <c:v>6.8</c:v>
                </c:pt>
                <c:pt idx="894">
                  <c:v>9.4</c:v>
                </c:pt>
                <c:pt idx="895">
                  <c:v>11.5</c:v>
                </c:pt>
                <c:pt idx="896">
                  <c:v>7.9</c:v>
                </c:pt>
                <c:pt idx="897">
                  <c:v>10.8</c:v>
                </c:pt>
                <c:pt idx="898">
                  <c:v>11.5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5.8</c:v>
                </c:pt>
                <c:pt idx="902">
                  <c:v>6.1</c:v>
                </c:pt>
                <c:pt idx="903">
                  <c:v>6.5</c:v>
                </c:pt>
                <c:pt idx="904">
                  <c:v>9</c:v>
                </c:pt>
                <c:pt idx="905">
                  <c:v>6.1</c:v>
                </c:pt>
                <c:pt idx="906">
                  <c:v>7.6</c:v>
                </c:pt>
                <c:pt idx="907">
                  <c:v>9.6999999999999993</c:v>
                </c:pt>
                <c:pt idx="908">
                  <c:v>6.8</c:v>
                </c:pt>
                <c:pt idx="909">
                  <c:v>10.8</c:v>
                </c:pt>
                <c:pt idx="910">
                  <c:v>9.4</c:v>
                </c:pt>
                <c:pt idx="911">
                  <c:v>11.9</c:v>
                </c:pt>
                <c:pt idx="912">
                  <c:v>6.1</c:v>
                </c:pt>
                <c:pt idx="913">
                  <c:v>9.4</c:v>
                </c:pt>
                <c:pt idx="914">
                  <c:v>10.4</c:v>
                </c:pt>
                <c:pt idx="915">
                  <c:v>10.1</c:v>
                </c:pt>
                <c:pt idx="916">
                  <c:v>8.3000000000000007</c:v>
                </c:pt>
                <c:pt idx="917">
                  <c:v>12.2</c:v>
                </c:pt>
                <c:pt idx="918">
                  <c:v>11.9</c:v>
                </c:pt>
                <c:pt idx="919">
                  <c:v>10.1</c:v>
                </c:pt>
                <c:pt idx="920">
                  <c:v>6.8</c:v>
                </c:pt>
                <c:pt idx="921">
                  <c:v>12.2</c:v>
                </c:pt>
                <c:pt idx="922">
                  <c:v>10.4</c:v>
                </c:pt>
                <c:pt idx="923">
                  <c:v>7.2</c:v>
                </c:pt>
                <c:pt idx="924">
                  <c:v>5.4</c:v>
                </c:pt>
                <c:pt idx="925">
                  <c:v>6.8</c:v>
                </c:pt>
                <c:pt idx="926">
                  <c:v>6.5</c:v>
                </c:pt>
                <c:pt idx="927">
                  <c:v>8.3000000000000007</c:v>
                </c:pt>
                <c:pt idx="928">
                  <c:v>10.1</c:v>
                </c:pt>
                <c:pt idx="929">
                  <c:v>11.5</c:v>
                </c:pt>
                <c:pt idx="930">
                  <c:v>6.1</c:v>
                </c:pt>
                <c:pt idx="931">
                  <c:v>6.5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8.6</c:v>
                </c:pt>
                <c:pt idx="935">
                  <c:v>7.9</c:v>
                </c:pt>
                <c:pt idx="936">
                  <c:v>10.4</c:v>
                </c:pt>
                <c:pt idx="937">
                  <c:v>11.5</c:v>
                </c:pt>
                <c:pt idx="938">
                  <c:v>5</c:v>
                </c:pt>
                <c:pt idx="939">
                  <c:v>10.4</c:v>
                </c:pt>
                <c:pt idx="940">
                  <c:v>10.4</c:v>
                </c:pt>
                <c:pt idx="941">
                  <c:v>7.9</c:v>
                </c:pt>
                <c:pt idx="942">
                  <c:v>4.7</c:v>
                </c:pt>
                <c:pt idx="943">
                  <c:v>9</c:v>
                </c:pt>
                <c:pt idx="944">
                  <c:v>10.4</c:v>
                </c:pt>
                <c:pt idx="945">
                  <c:v>7.9</c:v>
                </c:pt>
                <c:pt idx="946">
                  <c:v>7.2</c:v>
                </c:pt>
                <c:pt idx="947">
                  <c:v>8.6</c:v>
                </c:pt>
                <c:pt idx="948">
                  <c:v>8.6</c:v>
                </c:pt>
                <c:pt idx="949">
                  <c:v>6.5</c:v>
                </c:pt>
                <c:pt idx="950">
                  <c:v>6.1</c:v>
                </c:pt>
                <c:pt idx="951">
                  <c:v>6.1</c:v>
                </c:pt>
                <c:pt idx="952">
                  <c:v>5.8</c:v>
                </c:pt>
                <c:pt idx="953">
                  <c:v>7.2</c:v>
                </c:pt>
                <c:pt idx="954">
                  <c:v>2.9</c:v>
                </c:pt>
                <c:pt idx="955">
                  <c:v>6.5</c:v>
                </c:pt>
                <c:pt idx="956">
                  <c:v>10.1</c:v>
                </c:pt>
                <c:pt idx="957">
                  <c:v>5.4</c:v>
                </c:pt>
                <c:pt idx="958">
                  <c:v>6.8</c:v>
                </c:pt>
                <c:pt idx="959">
                  <c:v>7.6</c:v>
                </c:pt>
                <c:pt idx="960">
                  <c:v>7.6</c:v>
                </c:pt>
                <c:pt idx="961">
                  <c:v>5.8</c:v>
                </c:pt>
                <c:pt idx="962">
                  <c:v>6.5</c:v>
                </c:pt>
                <c:pt idx="963">
                  <c:v>5.4</c:v>
                </c:pt>
                <c:pt idx="964">
                  <c:v>5</c:v>
                </c:pt>
                <c:pt idx="965">
                  <c:v>6.5</c:v>
                </c:pt>
                <c:pt idx="966">
                  <c:v>4</c:v>
                </c:pt>
                <c:pt idx="967">
                  <c:v>4.7</c:v>
                </c:pt>
                <c:pt idx="968">
                  <c:v>7.6</c:v>
                </c:pt>
                <c:pt idx="969">
                  <c:v>7.2</c:v>
                </c:pt>
                <c:pt idx="970">
                  <c:v>6.8</c:v>
                </c:pt>
                <c:pt idx="971">
                  <c:v>3.6</c:v>
                </c:pt>
                <c:pt idx="972">
                  <c:v>5</c:v>
                </c:pt>
                <c:pt idx="973">
                  <c:v>3.6</c:v>
                </c:pt>
                <c:pt idx="974">
                  <c:v>5.8</c:v>
                </c:pt>
                <c:pt idx="975">
                  <c:v>6.5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3.6</c:v>
                </c:pt>
                <c:pt idx="980">
                  <c:v>5</c:v>
                </c:pt>
                <c:pt idx="981">
                  <c:v>5.4</c:v>
                </c:pt>
                <c:pt idx="982">
                  <c:v>8.3000000000000007</c:v>
                </c:pt>
                <c:pt idx="983">
                  <c:v>5</c:v>
                </c:pt>
                <c:pt idx="984">
                  <c:v>4</c:v>
                </c:pt>
                <c:pt idx="985">
                  <c:v>5</c:v>
                </c:pt>
                <c:pt idx="986">
                  <c:v>5</c:v>
                </c:pt>
                <c:pt idx="987">
                  <c:v>7.9</c:v>
                </c:pt>
                <c:pt idx="988">
                  <c:v>6.5</c:v>
                </c:pt>
                <c:pt idx="989">
                  <c:v>6.1</c:v>
                </c:pt>
                <c:pt idx="990">
                  <c:v>5.4</c:v>
                </c:pt>
                <c:pt idx="991">
                  <c:v>4.3</c:v>
                </c:pt>
                <c:pt idx="992">
                  <c:v>7.9</c:v>
                </c:pt>
                <c:pt idx="993">
                  <c:v>4</c:v>
                </c:pt>
                <c:pt idx="994">
                  <c:v>8.6</c:v>
                </c:pt>
                <c:pt idx="995">
                  <c:v>8.6</c:v>
                </c:pt>
                <c:pt idx="996">
                  <c:v>5.4</c:v>
                </c:pt>
                <c:pt idx="997">
                  <c:v>7.6</c:v>
                </c:pt>
                <c:pt idx="998">
                  <c:v>8.3000000000000007</c:v>
                </c:pt>
                <c:pt idx="999">
                  <c:v>4.7</c:v>
                </c:pt>
                <c:pt idx="1000">
                  <c:v>6.5</c:v>
                </c:pt>
                <c:pt idx="1001">
                  <c:v>3.6</c:v>
                </c:pt>
                <c:pt idx="1002">
                  <c:v>4</c:v>
                </c:pt>
                <c:pt idx="1003">
                  <c:v>6.1</c:v>
                </c:pt>
                <c:pt idx="1004">
                  <c:v>3.2</c:v>
                </c:pt>
                <c:pt idx="1005">
                  <c:v>4.3</c:v>
                </c:pt>
                <c:pt idx="1006">
                  <c:v>4.3</c:v>
                </c:pt>
                <c:pt idx="1007">
                  <c:v>4.7</c:v>
                </c:pt>
                <c:pt idx="1008">
                  <c:v>4.3</c:v>
                </c:pt>
                <c:pt idx="1009">
                  <c:v>5</c:v>
                </c:pt>
                <c:pt idx="1010">
                  <c:v>5.8</c:v>
                </c:pt>
                <c:pt idx="1011">
                  <c:v>3.6</c:v>
                </c:pt>
                <c:pt idx="1012">
                  <c:v>6.5</c:v>
                </c:pt>
                <c:pt idx="1013">
                  <c:v>5.8</c:v>
                </c:pt>
                <c:pt idx="1014">
                  <c:v>4.7</c:v>
                </c:pt>
                <c:pt idx="1015">
                  <c:v>4.3</c:v>
                </c:pt>
                <c:pt idx="1016">
                  <c:v>4</c:v>
                </c:pt>
                <c:pt idx="1017">
                  <c:v>5.4</c:v>
                </c:pt>
                <c:pt idx="1018">
                  <c:v>4.7</c:v>
                </c:pt>
                <c:pt idx="1019">
                  <c:v>5.4</c:v>
                </c:pt>
                <c:pt idx="1020">
                  <c:v>7.2</c:v>
                </c:pt>
                <c:pt idx="1021">
                  <c:v>6.5</c:v>
                </c:pt>
                <c:pt idx="1022">
                  <c:v>4.7</c:v>
                </c:pt>
                <c:pt idx="1023">
                  <c:v>7.2</c:v>
                </c:pt>
                <c:pt idx="1024">
                  <c:v>7.6</c:v>
                </c:pt>
                <c:pt idx="1025">
                  <c:v>9</c:v>
                </c:pt>
                <c:pt idx="1026">
                  <c:v>6.5</c:v>
                </c:pt>
                <c:pt idx="1027">
                  <c:v>5</c:v>
                </c:pt>
                <c:pt idx="1028">
                  <c:v>5</c:v>
                </c:pt>
                <c:pt idx="1029">
                  <c:v>2.9</c:v>
                </c:pt>
                <c:pt idx="1030">
                  <c:v>3.2</c:v>
                </c:pt>
                <c:pt idx="1031">
                  <c:v>6.5</c:v>
                </c:pt>
                <c:pt idx="1032">
                  <c:v>5.4</c:v>
                </c:pt>
                <c:pt idx="1033">
                  <c:v>8.3000000000000007</c:v>
                </c:pt>
                <c:pt idx="1034">
                  <c:v>5.8</c:v>
                </c:pt>
                <c:pt idx="1035">
                  <c:v>5</c:v>
                </c:pt>
                <c:pt idx="1036">
                  <c:v>4.3</c:v>
                </c:pt>
                <c:pt idx="1037">
                  <c:v>5</c:v>
                </c:pt>
                <c:pt idx="1038">
                  <c:v>6.5</c:v>
                </c:pt>
                <c:pt idx="1039">
                  <c:v>6.5</c:v>
                </c:pt>
                <c:pt idx="1040">
                  <c:v>4.7</c:v>
                </c:pt>
                <c:pt idx="1041">
                  <c:v>7.2</c:v>
                </c:pt>
                <c:pt idx="1042">
                  <c:v>11.2</c:v>
                </c:pt>
                <c:pt idx="1043">
                  <c:v>10.1</c:v>
                </c:pt>
                <c:pt idx="1044">
                  <c:v>9.4</c:v>
                </c:pt>
                <c:pt idx="1045">
                  <c:v>9</c:v>
                </c:pt>
                <c:pt idx="1046">
                  <c:v>8.6</c:v>
                </c:pt>
                <c:pt idx="1047">
                  <c:v>6.1</c:v>
                </c:pt>
                <c:pt idx="1048">
                  <c:v>6.8</c:v>
                </c:pt>
                <c:pt idx="1049">
                  <c:v>10.4</c:v>
                </c:pt>
                <c:pt idx="1050">
                  <c:v>3.2</c:v>
                </c:pt>
                <c:pt idx="1051">
                  <c:v>5</c:v>
                </c:pt>
                <c:pt idx="1052">
                  <c:v>7.2</c:v>
                </c:pt>
                <c:pt idx="1053">
                  <c:v>6.1</c:v>
                </c:pt>
                <c:pt idx="1054">
                  <c:v>7.2</c:v>
                </c:pt>
                <c:pt idx="1055">
                  <c:v>8.3000000000000007</c:v>
                </c:pt>
                <c:pt idx="1056">
                  <c:v>7.9</c:v>
                </c:pt>
                <c:pt idx="1057">
                  <c:v>6.5</c:v>
                </c:pt>
                <c:pt idx="1058">
                  <c:v>6.1</c:v>
                </c:pt>
                <c:pt idx="1059">
                  <c:v>6.1</c:v>
                </c:pt>
                <c:pt idx="1060">
                  <c:v>5.8</c:v>
                </c:pt>
                <c:pt idx="1061">
                  <c:v>7.2</c:v>
                </c:pt>
                <c:pt idx="1062">
                  <c:v>7.9</c:v>
                </c:pt>
                <c:pt idx="1063">
                  <c:v>4.3</c:v>
                </c:pt>
                <c:pt idx="1064">
                  <c:v>6.1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6.5</c:v>
                </c:pt>
                <c:pt idx="1069">
                  <c:v>5</c:v>
                </c:pt>
                <c:pt idx="1070">
                  <c:v>11.9</c:v>
                </c:pt>
                <c:pt idx="1071">
                  <c:v>9</c:v>
                </c:pt>
                <c:pt idx="1072">
                  <c:v>10.4</c:v>
                </c:pt>
                <c:pt idx="1073">
                  <c:v>6.8</c:v>
                </c:pt>
                <c:pt idx="1074">
                  <c:v>10.4</c:v>
                </c:pt>
                <c:pt idx="1075">
                  <c:v>15.1</c:v>
                </c:pt>
                <c:pt idx="1076">
                  <c:v>19.8</c:v>
                </c:pt>
                <c:pt idx="1077">
                  <c:v>7.6</c:v>
                </c:pt>
                <c:pt idx="1078">
                  <c:v>12.2</c:v>
                </c:pt>
                <c:pt idx="1079">
                  <c:v>8.6</c:v>
                </c:pt>
                <c:pt idx="1080">
                  <c:v>10.1</c:v>
                </c:pt>
                <c:pt idx="1081">
                  <c:v>6.1</c:v>
                </c:pt>
                <c:pt idx="1082">
                  <c:v>7.2</c:v>
                </c:pt>
                <c:pt idx="1083">
                  <c:v>10.8</c:v>
                </c:pt>
                <c:pt idx="1084">
                  <c:v>14.8</c:v>
                </c:pt>
                <c:pt idx="1085">
                  <c:v>9</c:v>
                </c:pt>
                <c:pt idx="1086">
                  <c:v>15.5</c:v>
                </c:pt>
                <c:pt idx="1087">
                  <c:v>4.3</c:v>
                </c:pt>
                <c:pt idx="1088">
                  <c:v>9</c:v>
                </c:pt>
                <c:pt idx="1089">
                  <c:v>7.9</c:v>
                </c:pt>
                <c:pt idx="1090">
                  <c:v>5.4</c:v>
                </c:pt>
                <c:pt idx="1091">
                  <c:v>16.2</c:v>
                </c:pt>
                <c:pt idx="1092">
                  <c:v>5</c:v>
                </c:pt>
                <c:pt idx="1093">
                  <c:v>6.5</c:v>
                </c:pt>
                <c:pt idx="1094">
                  <c:v>4.7</c:v>
                </c:pt>
                <c:pt idx="1095">
                  <c:v>7.2</c:v>
                </c:pt>
                <c:pt idx="1096">
                  <c:v>5</c:v>
                </c:pt>
                <c:pt idx="1097">
                  <c:v>5.4</c:v>
                </c:pt>
                <c:pt idx="1098">
                  <c:v>6.8</c:v>
                </c:pt>
                <c:pt idx="1099">
                  <c:v>7.9</c:v>
                </c:pt>
                <c:pt idx="1100">
                  <c:v>4.3</c:v>
                </c:pt>
                <c:pt idx="1101">
                  <c:v>6.5</c:v>
                </c:pt>
                <c:pt idx="1102">
                  <c:v>7.6</c:v>
                </c:pt>
                <c:pt idx="1103">
                  <c:v>5.8</c:v>
                </c:pt>
                <c:pt idx="1104">
                  <c:v>8.6</c:v>
                </c:pt>
                <c:pt idx="1105">
                  <c:v>4.7</c:v>
                </c:pt>
                <c:pt idx="1106">
                  <c:v>7.2</c:v>
                </c:pt>
                <c:pt idx="1107">
                  <c:v>5.4</c:v>
                </c:pt>
                <c:pt idx="1108">
                  <c:v>7.9</c:v>
                </c:pt>
                <c:pt idx="1109">
                  <c:v>5.8</c:v>
                </c:pt>
                <c:pt idx="1110">
                  <c:v>6.8</c:v>
                </c:pt>
                <c:pt idx="1111">
                  <c:v>5.8</c:v>
                </c:pt>
                <c:pt idx="1112">
                  <c:v>8.3000000000000007</c:v>
                </c:pt>
                <c:pt idx="1113">
                  <c:v>5</c:v>
                </c:pt>
                <c:pt idx="1114">
                  <c:v>7.2</c:v>
                </c:pt>
                <c:pt idx="1115">
                  <c:v>5.8</c:v>
                </c:pt>
                <c:pt idx="1116">
                  <c:v>4.3</c:v>
                </c:pt>
                <c:pt idx="1117">
                  <c:v>4.3</c:v>
                </c:pt>
                <c:pt idx="1118">
                  <c:v>5.4</c:v>
                </c:pt>
                <c:pt idx="1119">
                  <c:v>5.4</c:v>
                </c:pt>
                <c:pt idx="1120">
                  <c:v>2.9</c:v>
                </c:pt>
                <c:pt idx="1121">
                  <c:v>3.6</c:v>
                </c:pt>
                <c:pt idx="1122">
                  <c:v>7.6</c:v>
                </c:pt>
                <c:pt idx="1123">
                  <c:v>13</c:v>
                </c:pt>
                <c:pt idx="1124">
                  <c:v>5</c:v>
                </c:pt>
                <c:pt idx="1125">
                  <c:v>5</c:v>
                </c:pt>
                <c:pt idx="1126">
                  <c:v>5.8</c:v>
                </c:pt>
                <c:pt idx="1127">
                  <c:v>15.8</c:v>
                </c:pt>
                <c:pt idx="1128">
                  <c:v>7.6</c:v>
                </c:pt>
                <c:pt idx="1129">
                  <c:v>3.2</c:v>
                </c:pt>
                <c:pt idx="1130">
                  <c:v>4.3</c:v>
                </c:pt>
                <c:pt idx="1131">
                  <c:v>7.2</c:v>
                </c:pt>
                <c:pt idx="1132">
                  <c:v>10.4</c:v>
                </c:pt>
                <c:pt idx="1133">
                  <c:v>6.5</c:v>
                </c:pt>
                <c:pt idx="1134">
                  <c:v>6.8</c:v>
                </c:pt>
                <c:pt idx="1135">
                  <c:v>6.8</c:v>
                </c:pt>
                <c:pt idx="1136">
                  <c:v>9.6999999999999993</c:v>
                </c:pt>
                <c:pt idx="1137">
                  <c:v>5</c:v>
                </c:pt>
                <c:pt idx="1138">
                  <c:v>4.7</c:v>
                </c:pt>
                <c:pt idx="1139">
                  <c:v>10.4</c:v>
                </c:pt>
                <c:pt idx="1140">
                  <c:v>2.9</c:v>
                </c:pt>
                <c:pt idx="1141">
                  <c:v>8.3000000000000007</c:v>
                </c:pt>
                <c:pt idx="1142">
                  <c:v>5.8</c:v>
                </c:pt>
                <c:pt idx="1143">
                  <c:v>7.9</c:v>
                </c:pt>
                <c:pt idx="1144">
                  <c:v>11.5</c:v>
                </c:pt>
                <c:pt idx="1145">
                  <c:v>9.4</c:v>
                </c:pt>
                <c:pt idx="1146">
                  <c:v>10.8</c:v>
                </c:pt>
                <c:pt idx="1147">
                  <c:v>7.6</c:v>
                </c:pt>
                <c:pt idx="1148">
                  <c:v>2.2000000000000002</c:v>
                </c:pt>
                <c:pt idx="1149">
                  <c:v>9</c:v>
                </c:pt>
                <c:pt idx="1150">
                  <c:v>11.9</c:v>
                </c:pt>
                <c:pt idx="1151">
                  <c:v>9.6999999999999993</c:v>
                </c:pt>
                <c:pt idx="1152">
                  <c:v>4.3</c:v>
                </c:pt>
                <c:pt idx="1153">
                  <c:v>4.3</c:v>
                </c:pt>
                <c:pt idx="1154">
                  <c:v>6.8</c:v>
                </c:pt>
                <c:pt idx="1155">
                  <c:v>5.4</c:v>
                </c:pt>
                <c:pt idx="1156">
                  <c:v>6.8</c:v>
                </c:pt>
                <c:pt idx="1157">
                  <c:v>5.4</c:v>
                </c:pt>
                <c:pt idx="1158">
                  <c:v>7.9</c:v>
                </c:pt>
                <c:pt idx="1159">
                  <c:v>7.9</c:v>
                </c:pt>
                <c:pt idx="1160">
                  <c:v>9</c:v>
                </c:pt>
                <c:pt idx="1161">
                  <c:v>9.6999999999999993</c:v>
                </c:pt>
                <c:pt idx="1162">
                  <c:v>5.4</c:v>
                </c:pt>
                <c:pt idx="1163">
                  <c:v>5.4</c:v>
                </c:pt>
                <c:pt idx="1164">
                  <c:v>6.5</c:v>
                </c:pt>
                <c:pt idx="1165">
                  <c:v>5.8</c:v>
                </c:pt>
                <c:pt idx="1166">
                  <c:v>8.6</c:v>
                </c:pt>
                <c:pt idx="1167">
                  <c:v>7.6</c:v>
                </c:pt>
                <c:pt idx="1168">
                  <c:v>13</c:v>
                </c:pt>
                <c:pt idx="1169">
                  <c:v>5.8</c:v>
                </c:pt>
                <c:pt idx="1170">
                  <c:v>9</c:v>
                </c:pt>
                <c:pt idx="1171">
                  <c:v>8.3000000000000007</c:v>
                </c:pt>
                <c:pt idx="1172">
                  <c:v>9</c:v>
                </c:pt>
                <c:pt idx="1173">
                  <c:v>5</c:v>
                </c:pt>
                <c:pt idx="1174">
                  <c:v>9</c:v>
                </c:pt>
                <c:pt idx="1175">
                  <c:v>10.1</c:v>
                </c:pt>
                <c:pt idx="1176">
                  <c:v>7.9</c:v>
                </c:pt>
                <c:pt idx="1177">
                  <c:v>8.3000000000000007</c:v>
                </c:pt>
                <c:pt idx="1178">
                  <c:v>6.5</c:v>
                </c:pt>
                <c:pt idx="1179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9.1</c:v>
                </c:pt>
                <c:pt idx="786">
                  <c:v>9.1999999999999993</c:v>
                </c:pt>
                <c:pt idx="787">
                  <c:v>9.6000000000000014</c:v>
                </c:pt>
                <c:pt idx="788">
                  <c:v>9.8999999999999986</c:v>
                </c:pt>
                <c:pt idx="789">
                  <c:v>10.5</c:v>
                </c:pt>
                <c:pt idx="790">
                  <c:v>10.9</c:v>
                </c:pt>
                <c:pt idx="791">
                  <c:v>11</c:v>
                </c:pt>
                <c:pt idx="792">
                  <c:v>10.700000000000001</c:v>
                </c:pt>
                <c:pt idx="793">
                  <c:v>10.299999999999999</c:v>
                </c:pt>
                <c:pt idx="794">
                  <c:v>10</c:v>
                </c:pt>
                <c:pt idx="795">
                  <c:v>9.6999999999999993</c:v>
                </c:pt>
                <c:pt idx="796">
                  <c:v>9.2000000000000011</c:v>
                </c:pt>
                <c:pt idx="797">
                  <c:v>8.5</c:v>
                </c:pt>
                <c:pt idx="798">
                  <c:v>7.8999999999999986</c:v>
                </c:pt>
                <c:pt idx="799">
                  <c:v>7.5999999999999979</c:v>
                </c:pt>
                <c:pt idx="800">
                  <c:v>7.0999999999999979</c:v>
                </c:pt>
                <c:pt idx="801">
                  <c:v>6.6999999999999993</c:v>
                </c:pt>
                <c:pt idx="802">
                  <c:v>6.3000000000000007</c:v>
                </c:pt>
                <c:pt idx="803">
                  <c:v>5.8000000000000007</c:v>
                </c:pt>
                <c:pt idx="804">
                  <c:v>5.5</c:v>
                </c:pt>
                <c:pt idx="805">
                  <c:v>5.0999999999999996</c:v>
                </c:pt>
                <c:pt idx="806">
                  <c:v>4.8000000000000007</c:v>
                </c:pt>
                <c:pt idx="807">
                  <c:v>4.8000000000000007</c:v>
                </c:pt>
                <c:pt idx="808">
                  <c:v>4.5999999999999996</c:v>
                </c:pt>
                <c:pt idx="809">
                  <c:v>4.6000000000000014</c:v>
                </c:pt>
                <c:pt idx="810">
                  <c:v>4.8000000000000007</c:v>
                </c:pt>
                <c:pt idx="811">
                  <c:v>4.8000000000000007</c:v>
                </c:pt>
                <c:pt idx="812">
                  <c:v>5</c:v>
                </c:pt>
                <c:pt idx="813">
                  <c:v>5.1999999999999993</c:v>
                </c:pt>
                <c:pt idx="814">
                  <c:v>5.3000000000000007</c:v>
                </c:pt>
                <c:pt idx="815">
                  <c:v>5.1999999999999993</c:v>
                </c:pt>
                <c:pt idx="816">
                  <c:v>5.0999999999999996</c:v>
                </c:pt>
                <c:pt idx="817">
                  <c:v>5.1000000000000014</c:v>
                </c:pt>
                <c:pt idx="818">
                  <c:v>4.9000000000000021</c:v>
                </c:pt>
                <c:pt idx="819">
                  <c:v>5.0999999999999979</c:v>
                </c:pt>
                <c:pt idx="820">
                  <c:v>5.6999999999999993</c:v>
                </c:pt>
                <c:pt idx="821">
                  <c:v>6.3000000000000007</c:v>
                </c:pt>
                <c:pt idx="822">
                  <c:v>6.7999999999999989</c:v>
                </c:pt>
                <c:pt idx="823">
                  <c:v>6.9</c:v>
                </c:pt>
                <c:pt idx="824">
                  <c:v>7</c:v>
                </c:pt>
                <c:pt idx="825">
                  <c:v>6.7999999999999989</c:v>
                </c:pt>
                <c:pt idx="826">
                  <c:v>6.8000000000000007</c:v>
                </c:pt>
                <c:pt idx="827">
                  <c:v>6.8000000000000007</c:v>
                </c:pt>
                <c:pt idx="828">
                  <c:v>6.6999999999999993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6.6000000000000014</c:v>
                </c:pt>
                <c:pt idx="832">
                  <c:v>6.6000000000000014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6.2000000000000011</c:v>
                </c:pt>
                <c:pt idx="836">
                  <c:v>5.9</c:v>
                </c:pt>
                <c:pt idx="837">
                  <c:v>5.8000000000000007</c:v>
                </c:pt>
                <c:pt idx="838">
                  <c:v>5.5999999999999979</c:v>
                </c:pt>
                <c:pt idx="839">
                  <c:v>5.2999999999999989</c:v>
                </c:pt>
                <c:pt idx="840">
                  <c:v>5.1000000000000014</c:v>
                </c:pt>
                <c:pt idx="841">
                  <c:v>5.2000000000000011</c:v>
                </c:pt>
                <c:pt idx="842">
                  <c:v>5.1000000000000014</c:v>
                </c:pt>
                <c:pt idx="843">
                  <c:v>4.9000000000000021</c:v>
                </c:pt>
                <c:pt idx="844">
                  <c:v>5.1999999999999993</c:v>
                </c:pt>
                <c:pt idx="845">
                  <c:v>5.4999999999999982</c:v>
                </c:pt>
                <c:pt idx="846">
                  <c:v>5.7999999999999989</c:v>
                </c:pt>
                <c:pt idx="847">
                  <c:v>6.4000000000000021</c:v>
                </c:pt>
                <c:pt idx="848">
                  <c:v>7.2000000000000011</c:v>
                </c:pt>
                <c:pt idx="849">
                  <c:v>7.8000000000000007</c:v>
                </c:pt>
                <c:pt idx="850">
                  <c:v>7.9</c:v>
                </c:pt>
                <c:pt idx="851">
                  <c:v>8.0000000000000018</c:v>
                </c:pt>
                <c:pt idx="852">
                  <c:v>8.1000000000000014</c:v>
                </c:pt>
                <c:pt idx="853">
                  <c:v>8.4</c:v>
                </c:pt>
                <c:pt idx="854">
                  <c:v>8.5</c:v>
                </c:pt>
                <c:pt idx="855">
                  <c:v>8.3999999999999986</c:v>
                </c:pt>
                <c:pt idx="856">
                  <c:v>8.1</c:v>
                </c:pt>
                <c:pt idx="857">
                  <c:v>8</c:v>
                </c:pt>
                <c:pt idx="858">
                  <c:v>7.8000000000000007</c:v>
                </c:pt>
                <c:pt idx="859">
                  <c:v>7.7999999999999989</c:v>
                </c:pt>
                <c:pt idx="860">
                  <c:v>7.5999999999999979</c:v>
                </c:pt>
                <c:pt idx="861">
                  <c:v>7.3000000000000007</c:v>
                </c:pt>
                <c:pt idx="862">
                  <c:v>7</c:v>
                </c:pt>
                <c:pt idx="863">
                  <c:v>6.6999999999999993</c:v>
                </c:pt>
                <c:pt idx="864">
                  <c:v>6.1999999999999993</c:v>
                </c:pt>
                <c:pt idx="865">
                  <c:v>5.8999999999999986</c:v>
                </c:pt>
                <c:pt idx="866">
                  <c:v>5.8000000000000007</c:v>
                </c:pt>
                <c:pt idx="867">
                  <c:v>5.6999999999999993</c:v>
                </c:pt>
                <c:pt idx="868">
                  <c:v>5.5</c:v>
                </c:pt>
                <c:pt idx="869">
                  <c:v>5.3000000000000007</c:v>
                </c:pt>
                <c:pt idx="870">
                  <c:v>5.1999999999999993</c:v>
                </c:pt>
                <c:pt idx="871">
                  <c:v>5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4.6000000000000014</c:v>
                </c:pt>
                <c:pt idx="875">
                  <c:v>4.5999999999999996</c:v>
                </c:pt>
                <c:pt idx="876">
                  <c:v>4.5000000000000018</c:v>
                </c:pt>
                <c:pt idx="877">
                  <c:v>4.5</c:v>
                </c:pt>
                <c:pt idx="878">
                  <c:v>4.2999999999999989</c:v>
                </c:pt>
                <c:pt idx="879">
                  <c:v>4.2999999999999989</c:v>
                </c:pt>
                <c:pt idx="880">
                  <c:v>4.1999999999999993</c:v>
                </c:pt>
                <c:pt idx="881">
                  <c:v>4.0999999999999979</c:v>
                </c:pt>
                <c:pt idx="882">
                  <c:v>4.0999999999999979</c:v>
                </c:pt>
                <c:pt idx="883">
                  <c:v>4.1999999999999993</c:v>
                </c:pt>
                <c:pt idx="884">
                  <c:v>4.1999999999999993</c:v>
                </c:pt>
                <c:pt idx="885">
                  <c:v>3.9000000000000004</c:v>
                </c:pt>
                <c:pt idx="886">
                  <c:v>3.9999999999999982</c:v>
                </c:pt>
                <c:pt idx="887">
                  <c:v>4.1999999999999993</c:v>
                </c:pt>
                <c:pt idx="888">
                  <c:v>4.3000000000000007</c:v>
                </c:pt>
                <c:pt idx="889">
                  <c:v>4.4000000000000004</c:v>
                </c:pt>
                <c:pt idx="890">
                  <c:v>4.2000000000000011</c:v>
                </c:pt>
                <c:pt idx="891">
                  <c:v>4.0000000000000018</c:v>
                </c:pt>
                <c:pt idx="892">
                  <c:v>3.7999999999999989</c:v>
                </c:pt>
                <c:pt idx="893">
                  <c:v>3.7999999999999989</c:v>
                </c:pt>
                <c:pt idx="894">
                  <c:v>3.7999999999999989</c:v>
                </c:pt>
                <c:pt idx="895">
                  <c:v>3.7000000000000011</c:v>
                </c:pt>
                <c:pt idx="896">
                  <c:v>3.5999999999999996</c:v>
                </c:pt>
                <c:pt idx="897">
                  <c:v>3.5000000000000018</c:v>
                </c:pt>
                <c:pt idx="898">
                  <c:v>3.4000000000000004</c:v>
                </c:pt>
                <c:pt idx="899">
                  <c:v>3.5</c:v>
                </c:pt>
                <c:pt idx="900">
                  <c:v>3.3000000000000007</c:v>
                </c:pt>
                <c:pt idx="901">
                  <c:v>3</c:v>
                </c:pt>
                <c:pt idx="902">
                  <c:v>3.1000000000000014</c:v>
                </c:pt>
                <c:pt idx="903">
                  <c:v>3.5000000000000018</c:v>
                </c:pt>
                <c:pt idx="904">
                  <c:v>4</c:v>
                </c:pt>
                <c:pt idx="905">
                  <c:v>4.5</c:v>
                </c:pt>
                <c:pt idx="906">
                  <c:v>4.7999999999999989</c:v>
                </c:pt>
                <c:pt idx="907">
                  <c:v>5.5</c:v>
                </c:pt>
                <c:pt idx="908">
                  <c:v>5.9</c:v>
                </c:pt>
                <c:pt idx="909">
                  <c:v>6</c:v>
                </c:pt>
                <c:pt idx="910">
                  <c:v>5.9999999999999982</c:v>
                </c:pt>
                <c:pt idx="911">
                  <c:v>5.8000000000000007</c:v>
                </c:pt>
                <c:pt idx="912">
                  <c:v>5.6000000000000014</c:v>
                </c:pt>
                <c:pt idx="913">
                  <c:v>5.2999999999999989</c:v>
                </c:pt>
                <c:pt idx="914">
                  <c:v>4.9000000000000004</c:v>
                </c:pt>
                <c:pt idx="915">
                  <c:v>4.5</c:v>
                </c:pt>
                <c:pt idx="916">
                  <c:v>4.1999999999999993</c:v>
                </c:pt>
                <c:pt idx="917">
                  <c:v>3.9999999999999982</c:v>
                </c:pt>
                <c:pt idx="918">
                  <c:v>3.7000000000000011</c:v>
                </c:pt>
                <c:pt idx="919">
                  <c:v>3.4000000000000004</c:v>
                </c:pt>
                <c:pt idx="920">
                  <c:v>3.0999999999999996</c:v>
                </c:pt>
                <c:pt idx="921">
                  <c:v>3</c:v>
                </c:pt>
                <c:pt idx="922">
                  <c:v>2.7999999999999989</c:v>
                </c:pt>
                <c:pt idx="923">
                  <c:v>2.5</c:v>
                </c:pt>
                <c:pt idx="924">
                  <c:v>2.3999999999999986</c:v>
                </c:pt>
                <c:pt idx="925">
                  <c:v>2.0999999999999996</c:v>
                </c:pt>
                <c:pt idx="926">
                  <c:v>2</c:v>
                </c:pt>
                <c:pt idx="927">
                  <c:v>1.7999999999999989</c:v>
                </c:pt>
                <c:pt idx="928">
                  <c:v>1.6999999999999993</c:v>
                </c:pt>
                <c:pt idx="929">
                  <c:v>1.5999999999999996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1.5999999999999996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1.3000000000000007</c:v>
                </c:pt>
                <c:pt idx="939">
                  <c:v>1.4000000000000004</c:v>
                </c:pt>
                <c:pt idx="940">
                  <c:v>1.5</c:v>
                </c:pt>
                <c:pt idx="941">
                  <c:v>1.5</c:v>
                </c:pt>
                <c:pt idx="942">
                  <c:v>1.5999999999999996</c:v>
                </c:pt>
                <c:pt idx="943">
                  <c:v>1.5999999999999996</c:v>
                </c:pt>
                <c:pt idx="944">
                  <c:v>1.6999999999999993</c:v>
                </c:pt>
                <c:pt idx="945">
                  <c:v>1.9000000000000004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2.1999999999999993</c:v>
                </c:pt>
                <c:pt idx="949">
                  <c:v>2.5</c:v>
                </c:pt>
                <c:pt idx="950">
                  <c:v>2.8000000000000007</c:v>
                </c:pt>
                <c:pt idx="951">
                  <c:v>3.0000000000000018</c:v>
                </c:pt>
                <c:pt idx="952">
                  <c:v>3.1999999999999993</c:v>
                </c:pt>
                <c:pt idx="953">
                  <c:v>3.5</c:v>
                </c:pt>
                <c:pt idx="954">
                  <c:v>3.8000000000000007</c:v>
                </c:pt>
                <c:pt idx="955">
                  <c:v>3.8999999999999986</c:v>
                </c:pt>
                <c:pt idx="956">
                  <c:v>4.1999999999999993</c:v>
                </c:pt>
                <c:pt idx="957">
                  <c:v>4.5</c:v>
                </c:pt>
                <c:pt idx="958">
                  <c:v>4.7999999999999989</c:v>
                </c:pt>
                <c:pt idx="959">
                  <c:v>5.0000000000000018</c:v>
                </c:pt>
                <c:pt idx="960">
                  <c:v>5.2000000000000011</c:v>
                </c:pt>
                <c:pt idx="961">
                  <c:v>5.2999999999999989</c:v>
                </c:pt>
                <c:pt idx="962">
                  <c:v>5.3000000000000007</c:v>
                </c:pt>
                <c:pt idx="963">
                  <c:v>5.4000000000000021</c:v>
                </c:pt>
                <c:pt idx="964">
                  <c:v>5.4000000000000021</c:v>
                </c:pt>
                <c:pt idx="965">
                  <c:v>5.4000000000000021</c:v>
                </c:pt>
                <c:pt idx="966">
                  <c:v>5.4</c:v>
                </c:pt>
                <c:pt idx="967">
                  <c:v>5.2000000000000011</c:v>
                </c:pt>
                <c:pt idx="968">
                  <c:v>5.0999999999999996</c:v>
                </c:pt>
                <c:pt idx="969">
                  <c:v>4.8999999999999986</c:v>
                </c:pt>
                <c:pt idx="970">
                  <c:v>4.6999999999999993</c:v>
                </c:pt>
                <c:pt idx="971">
                  <c:v>4.5</c:v>
                </c:pt>
                <c:pt idx="972">
                  <c:v>4.3000000000000007</c:v>
                </c:pt>
                <c:pt idx="973">
                  <c:v>4.0999999999999996</c:v>
                </c:pt>
                <c:pt idx="974">
                  <c:v>4</c:v>
                </c:pt>
                <c:pt idx="975">
                  <c:v>3.9000000000000004</c:v>
                </c:pt>
                <c:pt idx="976">
                  <c:v>3.8000000000000007</c:v>
                </c:pt>
                <c:pt idx="977">
                  <c:v>3.4999999999999982</c:v>
                </c:pt>
                <c:pt idx="978">
                  <c:v>3.2999999999999989</c:v>
                </c:pt>
                <c:pt idx="979">
                  <c:v>3.0999999999999996</c:v>
                </c:pt>
                <c:pt idx="980">
                  <c:v>2.9999999999999982</c:v>
                </c:pt>
                <c:pt idx="981">
                  <c:v>2.9000000000000004</c:v>
                </c:pt>
                <c:pt idx="982">
                  <c:v>2.7999999999999989</c:v>
                </c:pt>
                <c:pt idx="983">
                  <c:v>2.7000000000000011</c:v>
                </c:pt>
                <c:pt idx="984">
                  <c:v>2.5999999999999996</c:v>
                </c:pt>
                <c:pt idx="985">
                  <c:v>2.5999999999999996</c:v>
                </c:pt>
                <c:pt idx="986">
                  <c:v>2.3999999999999986</c:v>
                </c:pt>
                <c:pt idx="987">
                  <c:v>2.2999999999999989</c:v>
                </c:pt>
                <c:pt idx="988">
                  <c:v>2.0999999999999996</c:v>
                </c:pt>
                <c:pt idx="989">
                  <c:v>2.1000000000000014</c:v>
                </c:pt>
                <c:pt idx="990">
                  <c:v>1.9000000000000004</c:v>
                </c:pt>
                <c:pt idx="991">
                  <c:v>1.7000000000000011</c:v>
                </c:pt>
                <c:pt idx="992">
                  <c:v>1.7000000000000011</c:v>
                </c:pt>
                <c:pt idx="993">
                  <c:v>1.5</c:v>
                </c:pt>
                <c:pt idx="994">
                  <c:v>1.3000000000000007</c:v>
                </c:pt>
                <c:pt idx="995">
                  <c:v>1.3000000000000007</c:v>
                </c:pt>
                <c:pt idx="996">
                  <c:v>1.0999999999999996</c:v>
                </c:pt>
                <c:pt idx="997">
                  <c:v>1</c:v>
                </c:pt>
                <c:pt idx="998">
                  <c:v>0.90000000000000036</c:v>
                </c:pt>
                <c:pt idx="999">
                  <c:v>0.69999999999999929</c:v>
                </c:pt>
                <c:pt idx="1000">
                  <c:v>0.59999999999999964</c:v>
                </c:pt>
                <c:pt idx="1001">
                  <c:v>0.40000000000000036</c:v>
                </c:pt>
                <c:pt idx="1002">
                  <c:v>0.30000000000000071</c:v>
                </c:pt>
                <c:pt idx="1003">
                  <c:v>0.19999999999999929</c:v>
                </c:pt>
                <c:pt idx="1004">
                  <c:v>9.9999999999999645E-2</c:v>
                </c:pt>
                <c:pt idx="1005">
                  <c:v>9.9999999999999645E-2</c:v>
                </c:pt>
                <c:pt idx="1006">
                  <c:v>0</c:v>
                </c:pt>
                <c:pt idx="1007">
                  <c:v>0</c:v>
                </c:pt>
                <c:pt idx="1008">
                  <c:v>-9.9999999999999645E-2</c:v>
                </c:pt>
                <c:pt idx="1009">
                  <c:v>-0.20000000000000107</c:v>
                </c:pt>
                <c:pt idx="1010">
                  <c:v>-0.30000000000000071</c:v>
                </c:pt>
                <c:pt idx="1011">
                  <c:v>-0.40000000000000036</c:v>
                </c:pt>
                <c:pt idx="1012">
                  <c:v>-0.5</c:v>
                </c:pt>
                <c:pt idx="1013">
                  <c:v>-0.59999999999999964</c:v>
                </c:pt>
                <c:pt idx="1014">
                  <c:v>-0.59999999999999964</c:v>
                </c:pt>
                <c:pt idx="1015">
                  <c:v>-0.70000000000000107</c:v>
                </c:pt>
                <c:pt idx="1016">
                  <c:v>-0.80000000000000071</c:v>
                </c:pt>
                <c:pt idx="1017">
                  <c:v>-0.80000000000000071</c:v>
                </c:pt>
                <c:pt idx="1018">
                  <c:v>-0.90000000000000036</c:v>
                </c:pt>
                <c:pt idx="1019">
                  <c:v>-0.90000000000000036</c:v>
                </c:pt>
                <c:pt idx="1020">
                  <c:v>-1.0999999999999996</c:v>
                </c:pt>
                <c:pt idx="1021">
                  <c:v>-1</c:v>
                </c:pt>
                <c:pt idx="1022">
                  <c:v>-1.1999999999999993</c:v>
                </c:pt>
                <c:pt idx="1023">
                  <c:v>-1.3000000000000007</c:v>
                </c:pt>
                <c:pt idx="1024">
                  <c:v>-1.2000000000000011</c:v>
                </c:pt>
                <c:pt idx="1025">
                  <c:v>-1.3000000000000007</c:v>
                </c:pt>
                <c:pt idx="1026">
                  <c:v>-1.3000000000000007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-1.5999999999999996</c:v>
                </c:pt>
                <c:pt idx="1030">
                  <c:v>-1.5999999999999996</c:v>
                </c:pt>
                <c:pt idx="1031">
                  <c:v>-1.5999999999999996</c:v>
                </c:pt>
                <c:pt idx="1032">
                  <c:v>-1.6999999999999993</c:v>
                </c:pt>
                <c:pt idx="1033">
                  <c:v>-1.6999999999999993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-1.8000000000000007</c:v>
                </c:pt>
                <c:pt idx="1038">
                  <c:v>-1.8000000000000007</c:v>
                </c:pt>
                <c:pt idx="1039">
                  <c:v>-1.8000000000000007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-1.9000000000000004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-2.2999999999999989</c:v>
                </c:pt>
                <c:pt idx="1051">
                  <c:v>-2.2999999999999989</c:v>
                </c:pt>
                <c:pt idx="1052">
                  <c:v>-2.2999999999999989</c:v>
                </c:pt>
                <c:pt idx="1053">
                  <c:v>-2.2999999999999989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-2.4000000000000004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-2.6999999999999993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-2.7999999999999989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-2.7999999999999989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-2.7000000000000011</c:v>
                </c:pt>
                <c:pt idx="1097">
                  <c:v>-2.6000000000000014</c:v>
                </c:pt>
                <c:pt idx="1098">
                  <c:v>-2.6000000000000014</c:v>
                </c:pt>
                <c:pt idx="1099">
                  <c:v>-2.6000000000000014</c:v>
                </c:pt>
                <c:pt idx="1100">
                  <c:v>-2.7000000000000011</c:v>
                </c:pt>
                <c:pt idx="1101">
                  <c:v>-2.7000000000000011</c:v>
                </c:pt>
                <c:pt idx="1102">
                  <c:v>-2.8000000000000007</c:v>
                </c:pt>
                <c:pt idx="1103">
                  <c:v>-2.8000000000000007</c:v>
                </c:pt>
                <c:pt idx="1104">
                  <c:v>-2.8000000000000007</c:v>
                </c:pt>
                <c:pt idx="1105">
                  <c:v>-2.8000000000000007</c:v>
                </c:pt>
                <c:pt idx="1106">
                  <c:v>-2.8000000000000007</c:v>
                </c:pt>
                <c:pt idx="1107">
                  <c:v>-2.7000000000000011</c:v>
                </c:pt>
                <c:pt idx="1108">
                  <c:v>-2.7000000000000011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-2.8000000000000007</c:v>
                </c:pt>
                <c:pt idx="1114">
                  <c:v>-2.8000000000000007</c:v>
                </c:pt>
                <c:pt idx="1115">
                  <c:v>-2.8000000000000007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-2.9000000000000004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-2.8000000000000007</c:v>
                </c:pt>
                <c:pt idx="1168">
                  <c:v>-2.8000000000000007</c:v>
                </c:pt>
                <c:pt idx="1169">
                  <c:v>-2.8000000000000007</c:v>
                </c:pt>
                <c:pt idx="1170">
                  <c:v>-2.8000000000000007</c:v>
                </c:pt>
                <c:pt idx="1171">
                  <c:v>-2.8000000000000007</c:v>
                </c:pt>
                <c:pt idx="1172">
                  <c:v>-2.8000000000000007</c:v>
                </c:pt>
                <c:pt idx="1173">
                  <c:v>-2.8000000000000007</c:v>
                </c:pt>
                <c:pt idx="1174">
                  <c:v>-2.9000000000000004</c:v>
                </c:pt>
                <c:pt idx="1175">
                  <c:v>-2.7999999999999989</c:v>
                </c:pt>
                <c:pt idx="1176">
                  <c:v>-2.7999999999999989</c:v>
                </c:pt>
                <c:pt idx="1177">
                  <c:v>-2.7999999999999989</c:v>
                </c:pt>
                <c:pt idx="1178">
                  <c:v>-2.8999999999999986</c:v>
                </c:pt>
                <c:pt idx="1179">
                  <c:v>-2.8999999999999986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  <c:pt idx="785">
                  <c:v>52850</c:v>
                </c:pt>
                <c:pt idx="786">
                  <c:v>55680</c:v>
                </c:pt>
                <c:pt idx="787">
                  <c:v>51000</c:v>
                </c:pt>
                <c:pt idx="788">
                  <c:v>32820</c:v>
                </c:pt>
                <c:pt idx="789">
                  <c:v>29350</c:v>
                </c:pt>
                <c:pt idx="790">
                  <c:v>26780</c:v>
                </c:pt>
                <c:pt idx="791">
                  <c:v>24480</c:v>
                </c:pt>
                <c:pt idx="792">
                  <c:v>23410</c:v>
                </c:pt>
                <c:pt idx="793">
                  <c:v>21410</c:v>
                </c:pt>
                <c:pt idx="794">
                  <c:v>19760</c:v>
                </c:pt>
                <c:pt idx="795">
                  <c:v>18160</c:v>
                </c:pt>
                <c:pt idx="796">
                  <c:v>17220</c:v>
                </c:pt>
                <c:pt idx="797">
                  <c:v>16480</c:v>
                </c:pt>
                <c:pt idx="798">
                  <c:v>16120</c:v>
                </c:pt>
                <c:pt idx="799">
                  <c:v>16640</c:v>
                </c:pt>
                <c:pt idx="800">
                  <c:v>17320</c:v>
                </c:pt>
                <c:pt idx="801">
                  <c:v>17450</c:v>
                </c:pt>
                <c:pt idx="802">
                  <c:v>19550</c:v>
                </c:pt>
                <c:pt idx="803">
                  <c:v>25140</c:v>
                </c:pt>
                <c:pt idx="804">
                  <c:v>28160</c:v>
                </c:pt>
                <c:pt idx="805">
                  <c:v>28610</c:v>
                </c:pt>
                <c:pt idx="806">
                  <c:v>28440</c:v>
                </c:pt>
                <c:pt idx="807">
                  <c:v>28690</c:v>
                </c:pt>
                <c:pt idx="808">
                  <c:v>30800</c:v>
                </c:pt>
                <c:pt idx="809">
                  <c:v>34820</c:v>
                </c:pt>
                <c:pt idx="810">
                  <c:v>37140</c:v>
                </c:pt>
                <c:pt idx="811">
                  <c:v>27770</c:v>
                </c:pt>
                <c:pt idx="812">
                  <c:v>26860</c:v>
                </c:pt>
                <c:pt idx="813">
                  <c:v>24290</c:v>
                </c:pt>
                <c:pt idx="814">
                  <c:v>30020</c:v>
                </c:pt>
                <c:pt idx="815">
                  <c:v>48300</c:v>
                </c:pt>
                <c:pt idx="816">
                  <c:v>35330</c:v>
                </c:pt>
                <c:pt idx="817">
                  <c:v>63050</c:v>
                </c:pt>
                <c:pt idx="818">
                  <c:v>41160</c:v>
                </c:pt>
                <c:pt idx="819">
                  <c:v>31420</c:v>
                </c:pt>
                <c:pt idx="820">
                  <c:v>30510</c:v>
                </c:pt>
                <c:pt idx="821">
                  <c:v>36380</c:v>
                </c:pt>
                <c:pt idx="822">
                  <c:v>29380</c:v>
                </c:pt>
                <c:pt idx="823">
                  <c:v>28420</c:v>
                </c:pt>
                <c:pt idx="824">
                  <c:v>32270</c:v>
                </c:pt>
                <c:pt idx="825">
                  <c:v>29970</c:v>
                </c:pt>
                <c:pt idx="826">
                  <c:v>36640</c:v>
                </c:pt>
                <c:pt idx="827">
                  <c:v>31410</c:v>
                </c:pt>
                <c:pt idx="828">
                  <c:v>32700</c:v>
                </c:pt>
                <c:pt idx="829">
                  <c:v>32160</c:v>
                </c:pt>
                <c:pt idx="830">
                  <c:v>24330</c:v>
                </c:pt>
                <c:pt idx="831">
                  <c:v>24450</c:v>
                </c:pt>
                <c:pt idx="832">
                  <c:v>21010</c:v>
                </c:pt>
                <c:pt idx="833">
                  <c:v>19910</c:v>
                </c:pt>
                <c:pt idx="834">
                  <c:v>20430</c:v>
                </c:pt>
                <c:pt idx="835">
                  <c:v>24770</c:v>
                </c:pt>
                <c:pt idx="836">
                  <c:v>23550</c:v>
                </c:pt>
                <c:pt idx="837">
                  <c:v>22170</c:v>
                </c:pt>
                <c:pt idx="838">
                  <c:v>25980</c:v>
                </c:pt>
                <c:pt idx="839">
                  <c:v>19850</c:v>
                </c:pt>
                <c:pt idx="840">
                  <c:v>19630</c:v>
                </c:pt>
                <c:pt idx="841">
                  <c:v>26840</c:v>
                </c:pt>
                <c:pt idx="842">
                  <c:v>39050</c:v>
                </c:pt>
                <c:pt idx="843">
                  <c:v>41450</c:v>
                </c:pt>
                <c:pt idx="844">
                  <c:v>28200</c:v>
                </c:pt>
                <c:pt idx="845">
                  <c:v>56350</c:v>
                </c:pt>
                <c:pt idx="846">
                  <c:v>53460</c:v>
                </c:pt>
                <c:pt idx="847">
                  <c:v>27890</c:v>
                </c:pt>
                <c:pt idx="848">
                  <c:v>24120</c:v>
                </c:pt>
                <c:pt idx="849">
                  <c:v>30330</c:v>
                </c:pt>
                <c:pt idx="850">
                  <c:v>38600</c:v>
                </c:pt>
                <c:pt idx="851">
                  <c:v>47630</c:v>
                </c:pt>
                <c:pt idx="852">
                  <c:v>31210</c:v>
                </c:pt>
                <c:pt idx="853">
                  <c:v>26240</c:v>
                </c:pt>
                <c:pt idx="854">
                  <c:v>27930</c:v>
                </c:pt>
                <c:pt idx="855">
                  <c:v>38070</c:v>
                </c:pt>
                <c:pt idx="856">
                  <c:v>26750</c:v>
                </c:pt>
                <c:pt idx="857">
                  <c:v>45340</c:v>
                </c:pt>
                <c:pt idx="858">
                  <c:v>25110</c:v>
                </c:pt>
                <c:pt idx="859">
                  <c:v>20900</c:v>
                </c:pt>
                <c:pt idx="860">
                  <c:v>18680</c:v>
                </c:pt>
                <c:pt idx="861">
                  <c:v>18380</c:v>
                </c:pt>
                <c:pt idx="862">
                  <c:v>21110</c:v>
                </c:pt>
                <c:pt idx="863">
                  <c:v>26430</c:v>
                </c:pt>
                <c:pt idx="864">
                  <c:v>30820</c:v>
                </c:pt>
                <c:pt idx="865">
                  <c:v>35490</c:v>
                </c:pt>
                <c:pt idx="866">
                  <c:v>29110</c:v>
                </c:pt>
                <c:pt idx="867">
                  <c:v>30230</c:v>
                </c:pt>
                <c:pt idx="868">
                  <c:v>29750</c:v>
                </c:pt>
                <c:pt idx="869">
                  <c:v>28530</c:v>
                </c:pt>
                <c:pt idx="870">
                  <c:v>27610</c:v>
                </c:pt>
                <c:pt idx="871">
                  <c:v>27730</c:v>
                </c:pt>
                <c:pt idx="872">
                  <c:v>27930</c:v>
                </c:pt>
                <c:pt idx="873">
                  <c:v>27560</c:v>
                </c:pt>
                <c:pt idx="874">
                  <c:v>26270</c:v>
                </c:pt>
                <c:pt idx="875">
                  <c:v>25900</c:v>
                </c:pt>
                <c:pt idx="876">
                  <c:v>24910</c:v>
                </c:pt>
                <c:pt idx="877">
                  <c:v>30870</c:v>
                </c:pt>
                <c:pt idx="878">
                  <c:v>27780</c:v>
                </c:pt>
                <c:pt idx="879">
                  <c:v>30320</c:v>
                </c:pt>
                <c:pt idx="880">
                  <c:v>23880</c:v>
                </c:pt>
                <c:pt idx="881">
                  <c:v>21940</c:v>
                </c:pt>
                <c:pt idx="882">
                  <c:v>18660</c:v>
                </c:pt>
                <c:pt idx="883">
                  <c:v>25110</c:v>
                </c:pt>
                <c:pt idx="884">
                  <c:v>31720</c:v>
                </c:pt>
                <c:pt idx="885">
                  <c:v>19480</c:v>
                </c:pt>
                <c:pt idx="886">
                  <c:v>14520</c:v>
                </c:pt>
                <c:pt idx="887">
                  <c:v>14190</c:v>
                </c:pt>
                <c:pt idx="888">
                  <c:v>13550</c:v>
                </c:pt>
                <c:pt idx="889">
                  <c:v>14910</c:v>
                </c:pt>
                <c:pt idx="890">
                  <c:v>27100</c:v>
                </c:pt>
                <c:pt idx="891">
                  <c:v>17530</c:v>
                </c:pt>
                <c:pt idx="892">
                  <c:v>18710</c:v>
                </c:pt>
                <c:pt idx="893">
                  <c:v>20320</c:v>
                </c:pt>
                <c:pt idx="894">
                  <c:v>16200</c:v>
                </c:pt>
                <c:pt idx="895">
                  <c:v>19790</c:v>
                </c:pt>
                <c:pt idx="896">
                  <c:v>20060</c:v>
                </c:pt>
                <c:pt idx="897">
                  <c:v>17560</c:v>
                </c:pt>
                <c:pt idx="898">
                  <c:v>17650</c:v>
                </c:pt>
                <c:pt idx="899">
                  <c:v>22850</c:v>
                </c:pt>
                <c:pt idx="900">
                  <c:v>38230</c:v>
                </c:pt>
                <c:pt idx="901">
                  <c:v>37940</c:v>
                </c:pt>
                <c:pt idx="902">
                  <c:v>30810</c:v>
                </c:pt>
                <c:pt idx="903">
                  <c:v>36940</c:v>
                </c:pt>
                <c:pt idx="904">
                  <c:v>30650</c:v>
                </c:pt>
                <c:pt idx="905">
                  <c:v>35820</c:v>
                </c:pt>
                <c:pt idx="906">
                  <c:v>21240</c:v>
                </c:pt>
                <c:pt idx="907">
                  <c:v>18520</c:v>
                </c:pt>
                <c:pt idx="908">
                  <c:v>17320</c:v>
                </c:pt>
                <c:pt idx="909">
                  <c:v>15930</c:v>
                </c:pt>
                <c:pt idx="910">
                  <c:v>14260</c:v>
                </c:pt>
                <c:pt idx="911">
                  <c:v>12900</c:v>
                </c:pt>
                <c:pt idx="912">
                  <c:v>10880</c:v>
                </c:pt>
                <c:pt idx="913">
                  <c:v>10100</c:v>
                </c:pt>
                <c:pt idx="914">
                  <c:v>9870</c:v>
                </c:pt>
                <c:pt idx="915">
                  <c:v>9930</c:v>
                </c:pt>
                <c:pt idx="916">
                  <c:v>10170</c:v>
                </c:pt>
                <c:pt idx="917">
                  <c:v>10700</c:v>
                </c:pt>
                <c:pt idx="918">
                  <c:v>11470</c:v>
                </c:pt>
                <c:pt idx="919">
                  <c:v>12270</c:v>
                </c:pt>
                <c:pt idx="920">
                  <c:v>12320</c:v>
                </c:pt>
                <c:pt idx="921">
                  <c:v>12090</c:v>
                </c:pt>
                <c:pt idx="922">
                  <c:v>12290</c:v>
                </c:pt>
                <c:pt idx="923">
                  <c:v>12850</c:v>
                </c:pt>
                <c:pt idx="924">
                  <c:v>13510</c:v>
                </c:pt>
                <c:pt idx="925">
                  <c:v>14340</c:v>
                </c:pt>
                <c:pt idx="926">
                  <c:v>15120</c:v>
                </c:pt>
                <c:pt idx="927">
                  <c:v>15770</c:v>
                </c:pt>
                <c:pt idx="928">
                  <c:v>16050</c:v>
                </c:pt>
                <c:pt idx="929">
                  <c:v>15670</c:v>
                </c:pt>
                <c:pt idx="930">
                  <c:v>14760</c:v>
                </c:pt>
                <c:pt idx="931">
                  <c:v>13990</c:v>
                </c:pt>
                <c:pt idx="932">
                  <c:v>13990</c:v>
                </c:pt>
                <c:pt idx="933">
                  <c:v>14690</c:v>
                </c:pt>
                <c:pt idx="934">
                  <c:v>15840</c:v>
                </c:pt>
                <c:pt idx="935">
                  <c:v>16840</c:v>
                </c:pt>
                <c:pt idx="936">
                  <c:v>17790</c:v>
                </c:pt>
                <c:pt idx="937">
                  <c:v>17750</c:v>
                </c:pt>
                <c:pt idx="938">
                  <c:v>17270</c:v>
                </c:pt>
                <c:pt idx="939">
                  <c:v>16490</c:v>
                </c:pt>
                <c:pt idx="940">
                  <c:v>16990</c:v>
                </c:pt>
                <c:pt idx="941">
                  <c:v>17660</c:v>
                </c:pt>
                <c:pt idx="942">
                  <c:v>18280</c:v>
                </c:pt>
                <c:pt idx="943">
                  <c:v>18500</c:v>
                </c:pt>
                <c:pt idx="944">
                  <c:v>18890</c:v>
                </c:pt>
                <c:pt idx="945">
                  <c:v>19860</c:v>
                </c:pt>
                <c:pt idx="946">
                  <c:v>20960</c:v>
                </c:pt>
                <c:pt idx="947">
                  <c:v>21350</c:v>
                </c:pt>
                <c:pt idx="948">
                  <c:v>20410</c:v>
                </c:pt>
                <c:pt idx="949">
                  <c:v>19460</c:v>
                </c:pt>
                <c:pt idx="950">
                  <c:v>19830</c:v>
                </c:pt>
                <c:pt idx="951">
                  <c:v>20220</c:v>
                </c:pt>
                <c:pt idx="952">
                  <c:v>19300</c:v>
                </c:pt>
                <c:pt idx="953">
                  <c:v>18190</c:v>
                </c:pt>
                <c:pt idx="954">
                  <c:v>16310</c:v>
                </c:pt>
                <c:pt idx="955">
                  <c:v>15730</c:v>
                </c:pt>
                <c:pt idx="956">
                  <c:v>16060</c:v>
                </c:pt>
                <c:pt idx="957">
                  <c:v>15590</c:v>
                </c:pt>
                <c:pt idx="958">
                  <c:v>14600</c:v>
                </c:pt>
                <c:pt idx="959">
                  <c:v>13380</c:v>
                </c:pt>
                <c:pt idx="960">
                  <c:v>13300</c:v>
                </c:pt>
                <c:pt idx="961">
                  <c:v>14600</c:v>
                </c:pt>
                <c:pt idx="962">
                  <c:v>16020</c:v>
                </c:pt>
                <c:pt idx="963">
                  <c:v>17030</c:v>
                </c:pt>
                <c:pt idx="964">
                  <c:v>16420</c:v>
                </c:pt>
                <c:pt idx="965">
                  <c:v>15130</c:v>
                </c:pt>
                <c:pt idx="966">
                  <c:v>14210</c:v>
                </c:pt>
                <c:pt idx="967">
                  <c:v>13530</c:v>
                </c:pt>
                <c:pt idx="968">
                  <c:v>13130</c:v>
                </c:pt>
                <c:pt idx="969">
                  <c:v>12870</c:v>
                </c:pt>
                <c:pt idx="970">
                  <c:v>12890</c:v>
                </c:pt>
                <c:pt idx="971">
                  <c:v>12810</c:v>
                </c:pt>
                <c:pt idx="972">
                  <c:v>12670</c:v>
                </c:pt>
                <c:pt idx="973">
                  <c:v>12780</c:v>
                </c:pt>
                <c:pt idx="974">
                  <c:v>12950</c:v>
                </c:pt>
                <c:pt idx="975">
                  <c:v>13010</c:v>
                </c:pt>
                <c:pt idx="976">
                  <c:v>13380</c:v>
                </c:pt>
                <c:pt idx="977">
                  <c:v>13630</c:v>
                </c:pt>
                <c:pt idx="978">
                  <c:v>13610</c:v>
                </c:pt>
                <c:pt idx="979">
                  <c:v>13210</c:v>
                </c:pt>
                <c:pt idx="980">
                  <c:v>12300</c:v>
                </c:pt>
                <c:pt idx="981">
                  <c:v>11970</c:v>
                </c:pt>
                <c:pt idx="982">
                  <c:v>11190</c:v>
                </c:pt>
                <c:pt idx="983">
                  <c:v>10250</c:v>
                </c:pt>
                <c:pt idx="984">
                  <c:v>9640</c:v>
                </c:pt>
                <c:pt idx="985">
                  <c:v>9120</c:v>
                </c:pt>
                <c:pt idx="986">
                  <c:v>8790</c:v>
                </c:pt>
                <c:pt idx="987">
                  <c:v>8590</c:v>
                </c:pt>
                <c:pt idx="988">
                  <c:v>8210</c:v>
                </c:pt>
                <c:pt idx="989">
                  <c:v>7890</c:v>
                </c:pt>
                <c:pt idx="990">
                  <c:v>7720</c:v>
                </c:pt>
                <c:pt idx="991">
                  <c:v>7430</c:v>
                </c:pt>
                <c:pt idx="992">
                  <c:v>7280</c:v>
                </c:pt>
                <c:pt idx="993">
                  <c:v>7260</c:v>
                </c:pt>
                <c:pt idx="994">
                  <c:v>7150</c:v>
                </c:pt>
                <c:pt idx="995">
                  <c:v>6940</c:v>
                </c:pt>
                <c:pt idx="996">
                  <c:v>6600</c:v>
                </c:pt>
                <c:pt idx="997">
                  <c:v>6320</c:v>
                </c:pt>
                <c:pt idx="998">
                  <c:v>6070</c:v>
                </c:pt>
                <c:pt idx="999">
                  <c:v>5720</c:v>
                </c:pt>
                <c:pt idx="1000">
                  <c:v>5520</c:v>
                </c:pt>
                <c:pt idx="1001">
                  <c:v>5390</c:v>
                </c:pt>
                <c:pt idx="1002">
                  <c:v>5160</c:v>
                </c:pt>
                <c:pt idx="1003">
                  <c:v>4960</c:v>
                </c:pt>
                <c:pt idx="1004">
                  <c:v>4820</c:v>
                </c:pt>
                <c:pt idx="1005">
                  <c:v>4560</c:v>
                </c:pt>
                <c:pt idx="1006">
                  <c:v>4230</c:v>
                </c:pt>
                <c:pt idx="1007">
                  <c:v>4120</c:v>
                </c:pt>
                <c:pt idx="1008">
                  <c:v>4210</c:v>
                </c:pt>
                <c:pt idx="1009">
                  <c:v>4260</c:v>
                </c:pt>
                <c:pt idx="1010">
                  <c:v>4310</c:v>
                </c:pt>
                <c:pt idx="1011">
                  <c:v>4450</c:v>
                </c:pt>
                <c:pt idx="1012">
                  <c:v>4650</c:v>
                </c:pt>
                <c:pt idx="1013">
                  <c:v>4770</c:v>
                </c:pt>
                <c:pt idx="1014">
                  <c:v>4620</c:v>
                </c:pt>
                <c:pt idx="1015">
                  <c:v>4370</c:v>
                </c:pt>
                <c:pt idx="1016">
                  <c:v>4090</c:v>
                </c:pt>
                <c:pt idx="1017">
                  <c:v>3720</c:v>
                </c:pt>
                <c:pt idx="1018">
                  <c:v>3290</c:v>
                </c:pt>
                <c:pt idx="1019">
                  <c:v>2950</c:v>
                </c:pt>
                <c:pt idx="1020">
                  <c:v>2730</c:v>
                </c:pt>
                <c:pt idx="1021">
                  <c:v>2650</c:v>
                </c:pt>
                <c:pt idx="1022">
                  <c:v>2620</c:v>
                </c:pt>
                <c:pt idx="1023">
                  <c:v>2650</c:v>
                </c:pt>
                <c:pt idx="1024">
                  <c:v>2780</c:v>
                </c:pt>
                <c:pt idx="1025">
                  <c:v>2910</c:v>
                </c:pt>
                <c:pt idx="1026">
                  <c:v>3000</c:v>
                </c:pt>
                <c:pt idx="1027">
                  <c:v>3000</c:v>
                </c:pt>
                <c:pt idx="1028">
                  <c:v>3000</c:v>
                </c:pt>
                <c:pt idx="1029">
                  <c:v>3070</c:v>
                </c:pt>
                <c:pt idx="1030">
                  <c:v>3130</c:v>
                </c:pt>
                <c:pt idx="1031">
                  <c:v>3060</c:v>
                </c:pt>
                <c:pt idx="1032">
                  <c:v>2840</c:v>
                </c:pt>
                <c:pt idx="1033">
                  <c:v>2600</c:v>
                </c:pt>
                <c:pt idx="1034">
                  <c:v>2420</c:v>
                </c:pt>
                <c:pt idx="1035">
                  <c:v>2370</c:v>
                </c:pt>
                <c:pt idx="1036">
                  <c:v>2280</c:v>
                </c:pt>
                <c:pt idx="1037">
                  <c:v>2240</c:v>
                </c:pt>
                <c:pt idx="1038">
                  <c:v>2090</c:v>
                </c:pt>
                <c:pt idx="1039">
                  <c:v>1940</c:v>
                </c:pt>
                <c:pt idx="1040">
                  <c:v>1830</c:v>
                </c:pt>
                <c:pt idx="1041">
                  <c:v>1780</c:v>
                </c:pt>
                <c:pt idx="1042">
                  <c:v>1650</c:v>
                </c:pt>
                <c:pt idx="1043">
                  <c:v>1570</c:v>
                </c:pt>
                <c:pt idx="1044">
                  <c:v>1590</c:v>
                </c:pt>
                <c:pt idx="1045">
                  <c:v>1490</c:v>
                </c:pt>
                <c:pt idx="1046">
                  <c:v>1500</c:v>
                </c:pt>
                <c:pt idx="1047">
                  <c:v>1600</c:v>
                </c:pt>
                <c:pt idx="1048">
                  <c:v>1600</c:v>
                </c:pt>
                <c:pt idx="1049">
                  <c:v>1590</c:v>
                </c:pt>
                <c:pt idx="1050">
                  <c:v>1550</c:v>
                </c:pt>
                <c:pt idx="1051">
                  <c:v>1410</c:v>
                </c:pt>
                <c:pt idx="1052">
                  <c:v>1200</c:v>
                </c:pt>
                <c:pt idx="1053">
                  <c:v>1050</c:v>
                </c:pt>
                <c:pt idx="1054">
                  <c:v>1000</c:v>
                </c:pt>
                <c:pt idx="1055">
                  <c:v>1050</c:v>
                </c:pt>
                <c:pt idx="1056">
                  <c:v>1010</c:v>
                </c:pt>
                <c:pt idx="1057">
                  <c:v>920</c:v>
                </c:pt>
                <c:pt idx="1058">
                  <c:v>900</c:v>
                </c:pt>
                <c:pt idx="1059">
                  <c:v>860</c:v>
                </c:pt>
                <c:pt idx="1060">
                  <c:v>860</c:v>
                </c:pt>
                <c:pt idx="1061">
                  <c:v>830</c:v>
                </c:pt>
                <c:pt idx="1062">
                  <c:v>760</c:v>
                </c:pt>
                <c:pt idx="1063">
                  <c:v>780</c:v>
                </c:pt>
                <c:pt idx="1064">
                  <c:v>880</c:v>
                </c:pt>
                <c:pt idx="1065">
                  <c:v>930</c:v>
                </c:pt>
                <c:pt idx="1066">
                  <c:v>870</c:v>
                </c:pt>
                <c:pt idx="1067">
                  <c:v>860</c:v>
                </c:pt>
                <c:pt idx="1068">
                  <c:v>760</c:v>
                </c:pt>
                <c:pt idx="1069">
                  <c:v>670</c:v>
                </c:pt>
                <c:pt idx="1070">
                  <c:v>650</c:v>
                </c:pt>
                <c:pt idx="1071">
                  <c:v>680</c:v>
                </c:pt>
                <c:pt idx="1072">
                  <c:v>720</c:v>
                </c:pt>
                <c:pt idx="1073">
                  <c:v>690</c:v>
                </c:pt>
                <c:pt idx="1074">
                  <c:v>640</c:v>
                </c:pt>
                <c:pt idx="1075">
                  <c:v>570</c:v>
                </c:pt>
                <c:pt idx="1076">
                  <c:v>500</c:v>
                </c:pt>
                <c:pt idx="1077">
                  <c:v>450</c:v>
                </c:pt>
                <c:pt idx="1078">
                  <c:v>420</c:v>
                </c:pt>
                <c:pt idx="1079">
                  <c:v>430</c:v>
                </c:pt>
                <c:pt idx="1080">
                  <c:v>440</c:v>
                </c:pt>
                <c:pt idx="1081">
                  <c:v>440</c:v>
                </c:pt>
                <c:pt idx="1082">
                  <c:v>410</c:v>
                </c:pt>
                <c:pt idx="1083">
                  <c:v>360</c:v>
                </c:pt>
                <c:pt idx="1084">
                  <c:v>320</c:v>
                </c:pt>
                <c:pt idx="1085">
                  <c:v>300</c:v>
                </c:pt>
                <c:pt idx="1086">
                  <c:v>310</c:v>
                </c:pt>
                <c:pt idx="1087">
                  <c:v>250</c:v>
                </c:pt>
                <c:pt idx="1088">
                  <c:v>200</c:v>
                </c:pt>
                <c:pt idx="1089">
                  <c:v>180</c:v>
                </c:pt>
                <c:pt idx="1090">
                  <c:v>160</c:v>
                </c:pt>
                <c:pt idx="1091">
                  <c:v>150</c:v>
                </c:pt>
                <c:pt idx="1092">
                  <c:v>130</c:v>
                </c:pt>
                <c:pt idx="1093">
                  <c:v>110</c:v>
                </c:pt>
                <c:pt idx="1094">
                  <c:v>90</c:v>
                </c:pt>
                <c:pt idx="1095">
                  <c:v>80</c:v>
                </c:pt>
                <c:pt idx="1096">
                  <c:v>70</c:v>
                </c:pt>
                <c:pt idx="1097">
                  <c:v>50</c:v>
                </c:pt>
                <c:pt idx="1098">
                  <c:v>40</c:v>
                </c:pt>
                <c:pt idx="1099">
                  <c:v>30</c:v>
                </c:pt>
                <c:pt idx="1100">
                  <c:v>30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31 janvier 2025 à 19:43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98 h 29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7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7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164 h 29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164 h 29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1B3F10A-10FC-4D38-9D2A-9AB5DC06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31 janvier 2025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98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janvier 2025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7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0.35416666666666669</v>
      </c>
      <c r="AI3" s="393">
        <f>Janvier_2025!BA5</f>
        <v>4.103472222222222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510</v>
      </c>
      <c r="AI4" s="438">
        <f>$W$1450/60/24</f>
        <v>0.35416666666666669</v>
      </c>
    </row>
    <row r="5" spans="2:54" s="6" customFormat="1" ht="15.75" thickBot="1" x14ac:dyDescent="0.3">
      <c r="B5" s="223">
        <f>MIN(H9:H1448)</f>
        <v>1023.7</v>
      </c>
      <c r="C5" s="334">
        <f>MAX(C9:C1448)/100</f>
        <v>0.91</v>
      </c>
      <c r="D5" s="228">
        <f>VLOOKUP($B5,$H$9:$R$1448,11,0)</f>
        <v>0.80555555555555602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10.7</v>
      </c>
      <c r="O5" s="33"/>
      <c r="P5" s="255">
        <f>VLOOKUP($N5,$B$9:$R$1448,17,0)</f>
        <v>0.66805555555555596</v>
      </c>
      <c r="Q5" s="692">
        <f>MAX($F$9:$G$1448)</f>
        <v>19.8</v>
      </c>
      <c r="R5" s="194"/>
      <c r="S5" s="429">
        <f>VLOOKUP($Q5,$G$9:$R$3327,12,0)</f>
        <v>0.74722222222222201</v>
      </c>
      <c r="T5" s="410"/>
      <c r="U5" s="692">
        <f>AVERAGE($F$9:$G$1448)</f>
        <v>3.6883050847457595</v>
      </c>
      <c r="V5" s="90" t="s">
        <v>46</v>
      </c>
      <c r="W5" s="280">
        <f>MAX($L$9:$L$1448)</f>
        <v>0.1</v>
      </c>
      <c r="X5" s="219"/>
      <c r="Y5" s="335">
        <f>V1450/60/24</f>
        <v>5.5555555555555558E-3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5.5555555555555558E-3</v>
      </c>
      <c r="AG5" s="490">
        <f>AB5+AF5</f>
        <v>5.5555555555555558E-3</v>
      </c>
      <c r="AH5" s="393">
        <f>$W$1450/60/24</f>
        <v>0.35416666666666669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5.5555555555555558E-3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5.3689830508474579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5.5555555555555558E-3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77</v>
      </c>
      <c r="D794" s="5">
        <v>5.8</v>
      </c>
      <c r="E794" s="5">
        <v>9.6</v>
      </c>
      <c r="F794" s="5">
        <v>4</v>
      </c>
      <c r="G794" s="5">
        <v>6.8</v>
      </c>
      <c r="H794" s="5">
        <v>1028.4000000000001</v>
      </c>
      <c r="I794" s="5">
        <v>52850</v>
      </c>
      <c r="J794" s="5">
        <v>3</v>
      </c>
      <c r="K794" s="5">
        <v>0</v>
      </c>
      <c r="L794" s="5">
        <v>0</v>
      </c>
      <c r="M794" s="5">
        <v>35.299999999999997</v>
      </c>
      <c r="N794">
        <v>153.9</v>
      </c>
      <c r="O794">
        <v>153.9</v>
      </c>
      <c r="P794">
        <v>21.7</v>
      </c>
      <c r="Q794">
        <v>20.7</v>
      </c>
      <c r="R794" s="54">
        <v>0.54513888888888895</v>
      </c>
      <c r="T794" s="93">
        <f t="shared" si="35"/>
        <v>21.7</v>
      </c>
      <c r="U794" s="96">
        <f t="shared" si="38"/>
        <v>9.1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9.6999999999999993</v>
      </c>
      <c r="C795" s="5">
        <v>76</v>
      </c>
      <c r="D795" s="5">
        <v>5.7</v>
      </c>
      <c r="E795" s="5">
        <v>8.1</v>
      </c>
      <c r="F795" s="5">
        <v>10.8</v>
      </c>
      <c r="G795" s="5">
        <v>14</v>
      </c>
      <c r="H795" s="5">
        <v>1028.5</v>
      </c>
      <c r="I795" s="5">
        <v>55680</v>
      </c>
      <c r="J795" s="5">
        <v>4</v>
      </c>
      <c r="K795" s="5">
        <v>0</v>
      </c>
      <c r="L795" s="5">
        <v>0</v>
      </c>
      <c r="M795" s="5">
        <v>35.299999999999997</v>
      </c>
      <c r="N795">
        <v>153.9</v>
      </c>
      <c r="O795">
        <v>153.9</v>
      </c>
      <c r="P795">
        <v>21.9</v>
      </c>
      <c r="Q795">
        <v>20.9</v>
      </c>
      <c r="R795" s="54">
        <v>0.54583333333333295</v>
      </c>
      <c r="T795" s="93">
        <f t="shared" si="35"/>
        <v>21.9</v>
      </c>
      <c r="U795" s="96">
        <f t="shared" si="38"/>
        <v>9.1999999999999993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9.6999999999999993</v>
      </c>
      <c r="C796" s="5">
        <v>76</v>
      </c>
      <c r="D796" s="5">
        <v>5.7</v>
      </c>
      <c r="E796" s="5">
        <v>9.6999999999999993</v>
      </c>
      <c r="F796" s="5">
        <v>4.3</v>
      </c>
      <c r="G796" s="5">
        <v>9.6999999999999993</v>
      </c>
      <c r="H796" s="5">
        <v>1028.5</v>
      </c>
      <c r="I796" s="5">
        <v>51000</v>
      </c>
      <c r="J796" s="5">
        <v>3</v>
      </c>
      <c r="K796" s="5">
        <v>0</v>
      </c>
      <c r="L796" s="5">
        <v>0</v>
      </c>
      <c r="M796" s="5">
        <v>35.299999999999997</v>
      </c>
      <c r="N796">
        <v>153.9</v>
      </c>
      <c r="O796">
        <v>153.9</v>
      </c>
      <c r="P796">
        <v>22.3</v>
      </c>
      <c r="Q796">
        <v>21.2</v>
      </c>
      <c r="R796" s="54">
        <v>0.54652777777777795</v>
      </c>
      <c r="T796" s="93">
        <f t="shared" si="35"/>
        <v>22.3</v>
      </c>
      <c r="U796" s="96">
        <f t="shared" si="38"/>
        <v>9.6000000000000014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9.8000000000000007</v>
      </c>
      <c r="C797" s="5">
        <v>75</v>
      </c>
      <c r="D797" s="5">
        <v>5.6</v>
      </c>
      <c r="E797" s="5">
        <v>9.8000000000000007</v>
      </c>
      <c r="F797" s="5">
        <v>4</v>
      </c>
      <c r="G797" s="5">
        <v>15.8</v>
      </c>
      <c r="H797" s="5">
        <v>1028.2</v>
      </c>
      <c r="I797" s="5">
        <v>32820</v>
      </c>
      <c r="J797" s="5">
        <v>2</v>
      </c>
      <c r="K797" s="5">
        <v>0</v>
      </c>
      <c r="L797" s="5">
        <v>0</v>
      </c>
      <c r="M797" s="5">
        <v>35.299999999999997</v>
      </c>
      <c r="N797">
        <v>153.9</v>
      </c>
      <c r="O797">
        <v>153.9</v>
      </c>
      <c r="P797">
        <v>22.7</v>
      </c>
      <c r="Q797">
        <v>21.2</v>
      </c>
      <c r="R797" s="54">
        <v>0.54722222222222205</v>
      </c>
      <c r="T797" s="93">
        <f t="shared" si="35"/>
        <v>22.7</v>
      </c>
      <c r="U797" s="96">
        <f t="shared" si="38"/>
        <v>9.8999999999999986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76</v>
      </c>
      <c r="D798" s="5">
        <v>5.7</v>
      </c>
      <c r="E798" s="5">
        <v>7.7</v>
      </c>
      <c r="F798" s="5">
        <v>13.7</v>
      </c>
      <c r="G798" s="5">
        <v>15.8</v>
      </c>
      <c r="H798" s="5">
        <v>1028.3</v>
      </c>
      <c r="I798" s="5">
        <v>29350</v>
      </c>
      <c r="J798" s="5">
        <v>2</v>
      </c>
      <c r="K798" s="5">
        <v>0</v>
      </c>
      <c r="L798" s="5">
        <v>0</v>
      </c>
      <c r="M798" s="5">
        <v>35.299999999999997</v>
      </c>
      <c r="N798">
        <v>153.9</v>
      </c>
      <c r="O798">
        <v>153.9</v>
      </c>
      <c r="P798">
        <v>23.2</v>
      </c>
      <c r="Q798">
        <v>21.6</v>
      </c>
      <c r="R798" s="54">
        <v>0.54791666666666705</v>
      </c>
      <c r="T798" s="93">
        <f t="shared" si="35"/>
        <v>23.2</v>
      </c>
      <c r="U798" s="96">
        <f t="shared" si="38"/>
        <v>10.5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76</v>
      </c>
      <c r="D799" s="5">
        <v>5.6</v>
      </c>
      <c r="E799" s="5">
        <v>8.5</v>
      </c>
      <c r="F799" s="5">
        <v>8.3000000000000007</v>
      </c>
      <c r="G799" s="5">
        <v>8.6</v>
      </c>
      <c r="H799" s="5">
        <v>1028.3</v>
      </c>
      <c r="I799" s="5">
        <v>26780</v>
      </c>
      <c r="J799" s="5">
        <v>1</v>
      </c>
      <c r="K799" s="5">
        <v>0</v>
      </c>
      <c r="L799" s="5">
        <v>0</v>
      </c>
      <c r="M799" s="5">
        <v>35.299999999999997</v>
      </c>
      <c r="N799">
        <v>153.9</v>
      </c>
      <c r="O799">
        <v>153.9</v>
      </c>
      <c r="P799">
        <v>23.5</v>
      </c>
      <c r="Q799">
        <v>21.9</v>
      </c>
      <c r="R799" s="54">
        <v>0.54861111111111105</v>
      </c>
      <c r="T799" s="93">
        <f t="shared" si="35"/>
        <v>23.5</v>
      </c>
      <c r="U799" s="96">
        <f t="shared" si="38"/>
        <v>10.9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76</v>
      </c>
      <c r="D800" s="5">
        <v>5.5</v>
      </c>
      <c r="E800" s="5">
        <v>8.6999999999999993</v>
      </c>
      <c r="F800" s="5">
        <v>6.5</v>
      </c>
      <c r="G800" s="5">
        <v>8.3000000000000007</v>
      </c>
      <c r="H800" s="5">
        <v>1028.0999999999999</v>
      </c>
      <c r="I800" s="5">
        <v>24480</v>
      </c>
      <c r="J800" s="5">
        <v>1</v>
      </c>
      <c r="K800" s="5">
        <v>0</v>
      </c>
      <c r="L800" s="5">
        <v>0</v>
      </c>
      <c r="M800" s="5">
        <v>35.299999999999997</v>
      </c>
      <c r="N800">
        <v>153.9</v>
      </c>
      <c r="O800">
        <v>153.9</v>
      </c>
      <c r="P800">
        <v>23.5</v>
      </c>
      <c r="Q800">
        <v>22</v>
      </c>
      <c r="R800" s="54">
        <v>0.54930555555555605</v>
      </c>
      <c r="T800" s="93">
        <f t="shared" si="35"/>
        <v>23.5</v>
      </c>
      <c r="U800" s="96">
        <f t="shared" si="38"/>
        <v>11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9.4</v>
      </c>
      <c r="C801" s="5">
        <v>76</v>
      </c>
      <c r="D801" s="5">
        <v>5.4</v>
      </c>
      <c r="E801" s="5">
        <v>9.4</v>
      </c>
      <c r="F801" s="5">
        <v>2.2000000000000002</v>
      </c>
      <c r="G801" s="5">
        <v>10.1</v>
      </c>
      <c r="H801" s="5">
        <v>1028.4000000000001</v>
      </c>
      <c r="I801" s="5">
        <v>23410</v>
      </c>
      <c r="J801" s="5">
        <v>1</v>
      </c>
      <c r="K801" s="5">
        <v>0</v>
      </c>
      <c r="L801" s="5">
        <v>0</v>
      </c>
      <c r="M801" s="5">
        <v>35.299999999999997</v>
      </c>
      <c r="N801">
        <v>153.9</v>
      </c>
      <c r="O801">
        <v>153.9</v>
      </c>
      <c r="P801">
        <v>23.1</v>
      </c>
      <c r="Q801">
        <v>22</v>
      </c>
      <c r="R801" s="54">
        <v>0.55000000000000004</v>
      </c>
      <c r="T801" s="93">
        <f t="shared" si="35"/>
        <v>23.1</v>
      </c>
      <c r="U801" s="96">
        <f t="shared" si="38"/>
        <v>10.700000000000001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9.4</v>
      </c>
      <c r="C802" s="5">
        <v>76</v>
      </c>
      <c r="D802" s="5">
        <v>5.4</v>
      </c>
      <c r="E802" s="5">
        <v>8.8000000000000007</v>
      </c>
      <c r="F802" s="5">
        <v>6.1</v>
      </c>
      <c r="G802" s="5">
        <v>7.9</v>
      </c>
      <c r="H802" s="5">
        <v>1028.4000000000001</v>
      </c>
      <c r="I802" s="5">
        <v>21410</v>
      </c>
      <c r="J802" s="5">
        <v>1</v>
      </c>
      <c r="K802" s="5">
        <v>0</v>
      </c>
      <c r="L802" s="5">
        <v>0</v>
      </c>
      <c r="M802" s="5">
        <v>35.299999999999997</v>
      </c>
      <c r="N802">
        <v>153.9</v>
      </c>
      <c r="O802">
        <v>153.9</v>
      </c>
      <c r="P802">
        <v>22.7</v>
      </c>
      <c r="Q802">
        <v>21.8</v>
      </c>
      <c r="R802" s="54">
        <v>0.55069444444444404</v>
      </c>
      <c r="T802" s="93">
        <f t="shared" si="35"/>
        <v>22.7</v>
      </c>
      <c r="U802" s="96">
        <f t="shared" si="38"/>
        <v>10.299999999999999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76</v>
      </c>
      <c r="D803" s="5">
        <v>5.2</v>
      </c>
      <c r="E803" s="5">
        <v>8.5</v>
      </c>
      <c r="F803" s="5">
        <v>6.1</v>
      </c>
      <c r="G803" s="5">
        <v>11.9</v>
      </c>
      <c r="H803" s="5">
        <v>1028.0999999999999</v>
      </c>
      <c r="I803" s="5">
        <v>19760</v>
      </c>
      <c r="J803" s="5">
        <v>1</v>
      </c>
      <c r="K803" s="5">
        <v>0</v>
      </c>
      <c r="L803" s="5">
        <v>0</v>
      </c>
      <c r="M803" s="5">
        <v>35.299999999999997</v>
      </c>
      <c r="N803">
        <v>153.9</v>
      </c>
      <c r="O803">
        <v>153.9</v>
      </c>
      <c r="P803">
        <v>22.2</v>
      </c>
      <c r="Q803">
        <v>21.5</v>
      </c>
      <c r="R803" s="54">
        <v>0.55138888888888904</v>
      </c>
      <c r="T803" s="93">
        <f t="shared" si="35"/>
        <v>22.2</v>
      </c>
      <c r="U803" s="96">
        <f t="shared" si="38"/>
        <v>10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76</v>
      </c>
      <c r="D804" s="5">
        <v>5</v>
      </c>
      <c r="E804" s="5">
        <v>8</v>
      </c>
      <c r="F804" s="5">
        <v>7.2</v>
      </c>
      <c r="G804" s="5">
        <v>10.8</v>
      </c>
      <c r="H804" s="5">
        <v>1028.0999999999999</v>
      </c>
      <c r="I804" s="5">
        <v>18160</v>
      </c>
      <c r="J804" s="5">
        <v>1</v>
      </c>
      <c r="K804" s="5">
        <v>0</v>
      </c>
      <c r="L804" s="5">
        <v>0</v>
      </c>
      <c r="M804" s="5">
        <v>35.299999999999997</v>
      </c>
      <c r="N804">
        <v>153.9</v>
      </c>
      <c r="O804">
        <v>153.9</v>
      </c>
      <c r="P804">
        <v>21.7</v>
      </c>
      <c r="Q804">
        <v>21.2</v>
      </c>
      <c r="R804" s="54">
        <v>0.55208333333333304</v>
      </c>
      <c r="T804" s="93">
        <f t="shared" si="35"/>
        <v>21.7</v>
      </c>
      <c r="U804" s="96">
        <f t="shared" si="38"/>
        <v>9.6999999999999993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8.9</v>
      </c>
      <c r="C805" s="5">
        <v>77</v>
      </c>
      <c r="D805" s="5">
        <v>5.0999999999999996</v>
      </c>
      <c r="E805" s="5">
        <v>8.9</v>
      </c>
      <c r="F805" s="5">
        <v>4.3</v>
      </c>
      <c r="G805" s="5">
        <v>10.8</v>
      </c>
      <c r="H805" s="5">
        <v>1028.2</v>
      </c>
      <c r="I805" s="5">
        <v>17220</v>
      </c>
      <c r="J805" s="5">
        <v>1</v>
      </c>
      <c r="K805" s="5">
        <v>0</v>
      </c>
      <c r="L805" s="5">
        <v>0</v>
      </c>
      <c r="M805" s="5">
        <v>35.299999999999997</v>
      </c>
      <c r="N805">
        <v>153.9</v>
      </c>
      <c r="O805">
        <v>153.9</v>
      </c>
      <c r="P805">
        <v>21.1</v>
      </c>
      <c r="Q805">
        <v>20.8</v>
      </c>
      <c r="R805" s="54">
        <v>0.55277777777777803</v>
      </c>
      <c r="T805" s="93">
        <f t="shared" si="35"/>
        <v>21.1</v>
      </c>
      <c r="U805" s="96">
        <f t="shared" si="38"/>
        <v>9.2000000000000011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77</v>
      </c>
      <c r="D806" s="5">
        <v>5.2</v>
      </c>
      <c r="E806" s="5">
        <v>9</v>
      </c>
      <c r="F806" s="5">
        <v>2.2000000000000002</v>
      </c>
      <c r="G806" s="5">
        <v>4</v>
      </c>
      <c r="H806" s="5">
        <v>1028.3</v>
      </c>
      <c r="I806" s="5">
        <v>16480</v>
      </c>
      <c r="J806" s="5">
        <v>1</v>
      </c>
      <c r="K806" s="5">
        <v>0</v>
      </c>
      <c r="L806" s="5">
        <v>0</v>
      </c>
      <c r="M806" s="5">
        <v>35.299999999999997</v>
      </c>
      <c r="N806">
        <v>153.9</v>
      </c>
      <c r="O806">
        <v>153.9</v>
      </c>
      <c r="P806">
        <v>20.5</v>
      </c>
      <c r="Q806">
        <v>20.3</v>
      </c>
      <c r="R806" s="54">
        <v>0.55347222222222203</v>
      </c>
      <c r="T806" s="93">
        <f t="shared" si="35"/>
        <v>20.5</v>
      </c>
      <c r="U806" s="96">
        <f t="shared" si="38"/>
        <v>8.5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77</v>
      </c>
      <c r="D807" s="5">
        <v>5.2</v>
      </c>
      <c r="E807" s="5">
        <v>7.5</v>
      </c>
      <c r="F807" s="5">
        <v>10.1</v>
      </c>
      <c r="G807" s="5">
        <v>10.8</v>
      </c>
      <c r="H807" s="5">
        <v>1028.0999999999999</v>
      </c>
      <c r="I807" s="5">
        <v>16120</v>
      </c>
      <c r="J807" s="5">
        <v>1</v>
      </c>
      <c r="K807" s="5">
        <v>0</v>
      </c>
      <c r="L807" s="5">
        <v>0</v>
      </c>
      <c r="M807" s="5">
        <v>35.299999999999997</v>
      </c>
      <c r="N807">
        <v>153.9</v>
      </c>
      <c r="O807">
        <v>153.9</v>
      </c>
      <c r="P807">
        <v>19.899999999999999</v>
      </c>
      <c r="Q807">
        <v>19.8</v>
      </c>
      <c r="R807" s="54">
        <v>0.55416666666666703</v>
      </c>
      <c r="T807" s="93">
        <f t="shared" si="35"/>
        <v>19.899999999999999</v>
      </c>
      <c r="U807" s="96">
        <f t="shared" si="38"/>
        <v>7.8999999999999986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8.8000000000000007</v>
      </c>
      <c r="C808" s="5">
        <v>77</v>
      </c>
      <c r="D808" s="5">
        <v>5</v>
      </c>
      <c r="E808" s="5">
        <v>7.9</v>
      </c>
      <c r="F808" s="5">
        <v>6.5</v>
      </c>
      <c r="G808" s="5">
        <v>6.8</v>
      </c>
      <c r="H808" s="5">
        <v>1028.0999999999999</v>
      </c>
      <c r="I808" s="5">
        <v>16640</v>
      </c>
      <c r="J808" s="5">
        <v>1</v>
      </c>
      <c r="K808" s="5">
        <v>0</v>
      </c>
      <c r="L808" s="5">
        <v>0</v>
      </c>
      <c r="M808" s="5">
        <v>35.299999999999997</v>
      </c>
      <c r="N808">
        <v>153.9</v>
      </c>
      <c r="O808">
        <v>153.9</v>
      </c>
      <c r="P808">
        <v>19.399999999999999</v>
      </c>
      <c r="Q808">
        <v>19.399999999999999</v>
      </c>
      <c r="R808" s="54">
        <v>0.55486111111111103</v>
      </c>
      <c r="T808" s="93">
        <f t="shared" si="35"/>
        <v>19.399999999999999</v>
      </c>
      <c r="U808" s="96">
        <f t="shared" si="38"/>
        <v>7.5999999999999979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8.8000000000000007</v>
      </c>
      <c r="C809" s="5">
        <v>77</v>
      </c>
      <c r="D809" s="5">
        <v>5</v>
      </c>
      <c r="E809" s="5">
        <v>8.1</v>
      </c>
      <c r="F809" s="5">
        <v>6.1</v>
      </c>
      <c r="G809" s="5">
        <v>7.2</v>
      </c>
      <c r="H809" s="5">
        <v>1028.0999999999999</v>
      </c>
      <c r="I809" s="5">
        <v>17320</v>
      </c>
      <c r="J809" s="5">
        <v>1</v>
      </c>
      <c r="K809" s="5">
        <v>0</v>
      </c>
      <c r="L809" s="5">
        <v>0</v>
      </c>
      <c r="M809" s="5">
        <v>35.299999999999997</v>
      </c>
      <c r="N809">
        <v>153.9</v>
      </c>
      <c r="O809">
        <v>153.9</v>
      </c>
      <c r="P809">
        <v>18.8</v>
      </c>
      <c r="Q809">
        <v>18.899999999999999</v>
      </c>
      <c r="R809" s="54">
        <v>0.55555555555555602</v>
      </c>
      <c r="T809" s="93">
        <f t="shared" si="35"/>
        <v>18.899999999999999</v>
      </c>
      <c r="U809" s="96">
        <f t="shared" si="38"/>
        <v>7.0999999999999979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8.8000000000000007</v>
      </c>
      <c r="C810" s="5">
        <v>78</v>
      </c>
      <c r="D810" s="5">
        <v>5.2</v>
      </c>
      <c r="E810" s="5">
        <v>8.1</v>
      </c>
      <c r="F810" s="5">
        <v>5.8</v>
      </c>
      <c r="G810" s="5">
        <v>7.6</v>
      </c>
      <c r="H810" s="5">
        <v>1028.3</v>
      </c>
      <c r="I810" s="5">
        <v>17450</v>
      </c>
      <c r="J810" s="5">
        <v>1</v>
      </c>
      <c r="K810" s="5">
        <v>0</v>
      </c>
      <c r="L810" s="5">
        <v>0</v>
      </c>
      <c r="M810" s="5">
        <v>35.299999999999997</v>
      </c>
      <c r="N810">
        <v>153.9</v>
      </c>
      <c r="O810">
        <v>153.9</v>
      </c>
      <c r="P810">
        <v>18.3</v>
      </c>
      <c r="Q810">
        <v>18.5</v>
      </c>
      <c r="R810" s="54">
        <v>0.55625000000000002</v>
      </c>
      <c r="T810" s="93">
        <f t="shared" si="35"/>
        <v>18.5</v>
      </c>
      <c r="U810" s="96">
        <f t="shared" si="38"/>
        <v>6.6999999999999993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78</v>
      </c>
      <c r="D811" s="5">
        <v>5.0999999999999996</v>
      </c>
      <c r="E811" s="5">
        <v>7.3</v>
      </c>
      <c r="F811" s="5">
        <v>9</v>
      </c>
      <c r="G811" s="5">
        <v>10.1</v>
      </c>
      <c r="H811" s="5">
        <v>1028.0999999999999</v>
      </c>
      <c r="I811" s="5">
        <v>19550</v>
      </c>
      <c r="J811" s="5">
        <v>1</v>
      </c>
      <c r="K811" s="5">
        <v>0</v>
      </c>
      <c r="L811" s="5">
        <v>0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18</v>
      </c>
      <c r="R811" s="54">
        <v>0.55694444444444402</v>
      </c>
      <c r="T811" s="93">
        <f t="shared" si="35"/>
        <v>18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8.8000000000000007</v>
      </c>
      <c r="C812" s="5">
        <v>78</v>
      </c>
      <c r="D812" s="5">
        <v>5.2</v>
      </c>
      <c r="E812" s="5">
        <v>8.8000000000000007</v>
      </c>
      <c r="F812" s="5">
        <v>3.6</v>
      </c>
      <c r="G812" s="5">
        <v>7.9</v>
      </c>
      <c r="H812" s="5">
        <v>1028.0999999999999</v>
      </c>
      <c r="I812" s="5">
        <v>25140</v>
      </c>
      <c r="J812" s="5">
        <v>1</v>
      </c>
      <c r="K812" s="5">
        <v>0</v>
      </c>
      <c r="L812" s="5">
        <v>0</v>
      </c>
      <c r="M812" s="5">
        <v>35.299999999999997</v>
      </c>
      <c r="N812">
        <v>153.9</v>
      </c>
      <c r="O812">
        <v>153.9</v>
      </c>
      <c r="P812">
        <v>17.5</v>
      </c>
      <c r="Q812">
        <v>17.600000000000001</v>
      </c>
      <c r="R812" s="54">
        <v>0.55763888888888902</v>
      </c>
      <c r="T812" s="93">
        <f t="shared" si="35"/>
        <v>17.600000000000001</v>
      </c>
      <c r="U812" s="96">
        <f t="shared" si="38"/>
        <v>5.8000000000000007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78</v>
      </c>
      <c r="D813" s="5">
        <v>5.2</v>
      </c>
      <c r="E813" s="5">
        <v>7.7</v>
      </c>
      <c r="F813" s="5">
        <v>7.6</v>
      </c>
      <c r="G813" s="5">
        <v>8.3000000000000007</v>
      </c>
      <c r="H813" s="5">
        <v>1028.3</v>
      </c>
      <c r="I813" s="5">
        <v>28160</v>
      </c>
      <c r="J813" s="5">
        <v>2</v>
      </c>
      <c r="K813" s="5">
        <v>0</v>
      </c>
      <c r="L813" s="5">
        <v>0</v>
      </c>
      <c r="M813" s="5">
        <v>35.299999999999997</v>
      </c>
      <c r="N813">
        <v>153.9</v>
      </c>
      <c r="O813">
        <v>153.9</v>
      </c>
      <c r="P813">
        <v>17.100000000000001</v>
      </c>
      <c r="Q813">
        <v>17.3</v>
      </c>
      <c r="R813" s="54">
        <v>0.55833333333333302</v>
      </c>
      <c r="T813" s="93">
        <f t="shared" si="35"/>
        <v>17.3</v>
      </c>
      <c r="U813" s="96">
        <f t="shared" si="38"/>
        <v>5.5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77</v>
      </c>
      <c r="D814" s="5">
        <v>5.0999999999999996</v>
      </c>
      <c r="E814" s="5">
        <v>8.4</v>
      </c>
      <c r="F814" s="5">
        <v>5.4</v>
      </c>
      <c r="G814" s="5">
        <v>9.4</v>
      </c>
      <c r="H814" s="5">
        <v>1028.2</v>
      </c>
      <c r="I814" s="5">
        <v>28610</v>
      </c>
      <c r="J814" s="5">
        <v>2</v>
      </c>
      <c r="K814" s="5">
        <v>0</v>
      </c>
      <c r="L814" s="5">
        <v>0</v>
      </c>
      <c r="M814" s="5">
        <v>35.299999999999997</v>
      </c>
      <c r="N814">
        <v>153.9</v>
      </c>
      <c r="O814">
        <v>153.9</v>
      </c>
      <c r="P814">
        <v>16.899999999999999</v>
      </c>
      <c r="Q814">
        <v>17</v>
      </c>
      <c r="R814" s="54">
        <v>0.55902777777777801</v>
      </c>
      <c r="T814" s="93">
        <f t="shared" si="35"/>
        <v>17</v>
      </c>
      <c r="U814" s="96">
        <f t="shared" si="38"/>
        <v>5.0999999999999996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</v>
      </c>
      <c r="C815" s="5">
        <v>78</v>
      </c>
      <c r="D815" s="5">
        <v>5.4</v>
      </c>
      <c r="E815" s="5">
        <v>8.1999999999999993</v>
      </c>
      <c r="F815" s="5">
        <v>6.5</v>
      </c>
      <c r="G815" s="5">
        <v>6.8</v>
      </c>
      <c r="H815" s="5">
        <v>1028.0999999999999</v>
      </c>
      <c r="I815" s="5">
        <v>28440</v>
      </c>
      <c r="J815" s="5">
        <v>2</v>
      </c>
      <c r="K815" s="5">
        <v>0</v>
      </c>
      <c r="L815" s="5">
        <v>0</v>
      </c>
      <c r="M815" s="5">
        <v>35.299999999999997</v>
      </c>
      <c r="N815">
        <v>153.9</v>
      </c>
      <c r="O815">
        <v>153.9</v>
      </c>
      <c r="P815">
        <v>16.8</v>
      </c>
      <c r="Q815">
        <v>16.8</v>
      </c>
      <c r="R815" s="54">
        <v>0.55972222222222201</v>
      </c>
      <c r="T815" s="93">
        <f t="shared" si="35"/>
        <v>16.8</v>
      </c>
      <c r="U815" s="96">
        <f t="shared" si="38"/>
        <v>4.8000000000000007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</v>
      </c>
      <c r="C816" s="5">
        <v>77</v>
      </c>
      <c r="D816" s="5">
        <v>5.2</v>
      </c>
      <c r="E816" s="5">
        <v>9</v>
      </c>
      <c r="F816" s="5">
        <v>3.6</v>
      </c>
      <c r="G816" s="5">
        <v>4.7</v>
      </c>
      <c r="H816" s="5">
        <v>1028.2</v>
      </c>
      <c r="I816" s="5">
        <v>28690</v>
      </c>
      <c r="J816" s="5">
        <v>2</v>
      </c>
      <c r="K816" s="5">
        <v>0</v>
      </c>
      <c r="L816" s="5">
        <v>0</v>
      </c>
      <c r="M816" s="5">
        <v>35.299999999999997</v>
      </c>
      <c r="N816">
        <v>153.9</v>
      </c>
      <c r="O816">
        <v>153.9</v>
      </c>
      <c r="P816">
        <v>16.8</v>
      </c>
      <c r="Q816">
        <v>16.7</v>
      </c>
      <c r="R816" s="54">
        <v>0.56041666666666701</v>
      </c>
      <c r="T816" s="93">
        <f t="shared" si="35"/>
        <v>16.8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77</v>
      </c>
      <c r="D817" s="5">
        <v>5.3</v>
      </c>
      <c r="E817" s="5">
        <v>8.3000000000000007</v>
      </c>
      <c r="F817" s="5">
        <v>6.5</v>
      </c>
      <c r="G817" s="5">
        <v>6.8</v>
      </c>
      <c r="H817" s="5">
        <v>1028.0999999999999</v>
      </c>
      <c r="I817" s="5">
        <v>30800</v>
      </c>
      <c r="J817" s="5">
        <v>2</v>
      </c>
      <c r="K817" s="5">
        <v>0</v>
      </c>
      <c r="L817" s="5">
        <v>0</v>
      </c>
      <c r="M817" s="5">
        <v>35.299999999999997</v>
      </c>
      <c r="N817">
        <v>153.9</v>
      </c>
      <c r="O817">
        <v>153.9</v>
      </c>
      <c r="P817">
        <v>16.7</v>
      </c>
      <c r="Q817">
        <v>16.600000000000001</v>
      </c>
      <c r="R817" s="54">
        <v>0.56111111111111101</v>
      </c>
      <c r="T817" s="93">
        <f t="shared" si="35"/>
        <v>16.7</v>
      </c>
      <c r="U817" s="96">
        <f t="shared" si="38"/>
        <v>4.5999999999999996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76</v>
      </c>
      <c r="D818" s="5">
        <v>5.2</v>
      </c>
      <c r="E818" s="5">
        <v>7.7</v>
      </c>
      <c r="F818" s="5">
        <v>9.6999999999999993</v>
      </c>
      <c r="G818" s="5">
        <v>9.6999999999999993</v>
      </c>
      <c r="H818" s="5">
        <v>1027.9000000000001</v>
      </c>
      <c r="I818" s="5">
        <v>34820</v>
      </c>
      <c r="J818" s="5">
        <v>2</v>
      </c>
      <c r="K818" s="5">
        <v>0</v>
      </c>
      <c r="L818" s="5">
        <v>0</v>
      </c>
      <c r="M818" s="5">
        <v>35.299999999999997</v>
      </c>
      <c r="N818">
        <v>153.9</v>
      </c>
      <c r="O818">
        <v>153.9</v>
      </c>
      <c r="P818">
        <v>16.8</v>
      </c>
      <c r="Q818">
        <v>16.600000000000001</v>
      </c>
      <c r="R818" s="54">
        <v>0.561805555555556</v>
      </c>
      <c r="T818" s="93">
        <f t="shared" ref="T818:T881" si="39">MAX($P818,$Q818)</f>
        <v>16.8</v>
      </c>
      <c r="U818" s="96">
        <f t="shared" si="38"/>
        <v>4.6000000000000014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77</v>
      </c>
      <c r="D819" s="5">
        <v>5.4</v>
      </c>
      <c r="E819" s="5">
        <v>8.6</v>
      </c>
      <c r="F819" s="5">
        <v>5.8</v>
      </c>
      <c r="G819" s="5">
        <v>7.2</v>
      </c>
      <c r="H819" s="5">
        <v>1028.2</v>
      </c>
      <c r="I819" s="5">
        <v>37140</v>
      </c>
      <c r="J819" s="5">
        <v>2</v>
      </c>
      <c r="K819" s="5">
        <v>0</v>
      </c>
      <c r="L819" s="5">
        <v>0</v>
      </c>
      <c r="M819" s="5">
        <v>35.299999999999997</v>
      </c>
      <c r="N819">
        <v>153.9</v>
      </c>
      <c r="O819">
        <v>153.9</v>
      </c>
      <c r="P819">
        <v>17</v>
      </c>
      <c r="Q819">
        <v>16.600000000000001</v>
      </c>
      <c r="R819" s="54">
        <v>0.5625</v>
      </c>
      <c r="T819" s="93">
        <f t="shared" si="39"/>
        <v>17</v>
      </c>
      <c r="U819" s="96">
        <f t="shared" si="38"/>
        <v>4.8000000000000007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76</v>
      </c>
      <c r="D820" s="5">
        <v>5.3</v>
      </c>
      <c r="E820" s="5">
        <v>8</v>
      </c>
      <c r="F820" s="5">
        <v>8.6</v>
      </c>
      <c r="G820" s="5">
        <v>9.6999999999999993</v>
      </c>
      <c r="H820" s="5">
        <v>1028.2</v>
      </c>
      <c r="I820" s="5">
        <v>27770</v>
      </c>
      <c r="J820" s="5">
        <v>2</v>
      </c>
      <c r="K820" s="5">
        <v>0</v>
      </c>
      <c r="L820" s="5">
        <v>0</v>
      </c>
      <c r="M820" s="5">
        <v>35.299999999999997</v>
      </c>
      <c r="N820">
        <v>153.9</v>
      </c>
      <c r="O820">
        <v>153.9</v>
      </c>
      <c r="P820">
        <v>17.100000000000001</v>
      </c>
      <c r="Q820">
        <v>16.600000000000001</v>
      </c>
      <c r="R820" s="54">
        <v>0.563194444444444</v>
      </c>
      <c r="T820" s="93">
        <f t="shared" si="39"/>
        <v>17.100000000000001</v>
      </c>
      <c r="U820" s="96">
        <f t="shared" si="38"/>
        <v>4.8000000000000007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76</v>
      </c>
      <c r="D821" s="5">
        <v>5.3</v>
      </c>
      <c r="E821" s="5">
        <v>8</v>
      </c>
      <c r="F821" s="5">
        <v>9</v>
      </c>
      <c r="G821" s="5">
        <v>12.6</v>
      </c>
      <c r="H821" s="5">
        <v>1028.3</v>
      </c>
      <c r="I821" s="5">
        <v>26860</v>
      </c>
      <c r="J821" s="5">
        <v>1</v>
      </c>
      <c r="K821" s="5">
        <v>0</v>
      </c>
      <c r="L821" s="5">
        <v>0</v>
      </c>
      <c r="M821" s="5">
        <v>35.299999999999997</v>
      </c>
      <c r="N821">
        <v>153.9</v>
      </c>
      <c r="O821">
        <v>153.9</v>
      </c>
      <c r="P821">
        <v>17.3</v>
      </c>
      <c r="Q821">
        <v>16.7</v>
      </c>
      <c r="R821" s="54">
        <v>0.56388888888888899</v>
      </c>
      <c r="T821" s="93">
        <f t="shared" si="39"/>
        <v>17.3</v>
      </c>
      <c r="U821" s="96">
        <f t="shared" si="38"/>
        <v>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77</v>
      </c>
      <c r="D822" s="5">
        <v>5.5</v>
      </c>
      <c r="E822" s="5">
        <v>7.9</v>
      </c>
      <c r="F822" s="5">
        <v>9.4</v>
      </c>
      <c r="G822" s="5">
        <v>10.1</v>
      </c>
      <c r="H822" s="5">
        <v>1028.0999999999999</v>
      </c>
      <c r="I822" s="5">
        <v>24290</v>
      </c>
      <c r="J822" s="5">
        <v>1</v>
      </c>
      <c r="K822" s="5">
        <v>0</v>
      </c>
      <c r="L822" s="5">
        <v>0</v>
      </c>
      <c r="M822" s="5">
        <v>35.299999999999997</v>
      </c>
      <c r="N822">
        <v>153.9</v>
      </c>
      <c r="O822">
        <v>153.9</v>
      </c>
      <c r="P822">
        <v>17.5</v>
      </c>
      <c r="Q822">
        <v>16.8</v>
      </c>
      <c r="R822" s="54">
        <v>0.56458333333333299</v>
      </c>
      <c r="T822" s="93">
        <f t="shared" si="39"/>
        <v>17.5</v>
      </c>
      <c r="U822" s="96">
        <f t="shared" si="38"/>
        <v>5.1999999999999993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9.1999999999999993</v>
      </c>
      <c r="C823" s="5">
        <v>76</v>
      </c>
      <c r="D823" s="5">
        <v>5.2</v>
      </c>
      <c r="E823" s="5">
        <v>8</v>
      </c>
      <c r="F823" s="5">
        <v>7.9</v>
      </c>
      <c r="G823" s="5">
        <v>12.6</v>
      </c>
      <c r="H823" s="5">
        <v>1028</v>
      </c>
      <c r="I823" s="5">
        <v>30020</v>
      </c>
      <c r="J823" s="5">
        <v>2</v>
      </c>
      <c r="K823" s="5">
        <v>0</v>
      </c>
      <c r="L823" s="5">
        <v>0</v>
      </c>
      <c r="M823" s="5">
        <v>35.299999999999997</v>
      </c>
      <c r="N823">
        <v>153.9</v>
      </c>
      <c r="O823">
        <v>153.9</v>
      </c>
      <c r="P823">
        <v>17.5</v>
      </c>
      <c r="Q823">
        <v>16.899999999999999</v>
      </c>
      <c r="R823" s="54">
        <v>0.56527777777777799</v>
      </c>
      <c r="T823" s="93">
        <f t="shared" si="39"/>
        <v>17.5</v>
      </c>
      <c r="U823" s="96">
        <f t="shared" si="38"/>
        <v>5.3000000000000007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77</v>
      </c>
      <c r="D824" s="5">
        <v>5.4</v>
      </c>
      <c r="E824" s="5">
        <v>9.1999999999999993</v>
      </c>
      <c r="F824" s="5">
        <v>4</v>
      </c>
      <c r="G824" s="5">
        <v>5.4</v>
      </c>
      <c r="H824" s="5">
        <v>1027.9000000000001</v>
      </c>
      <c r="I824" s="5">
        <v>48300</v>
      </c>
      <c r="J824" s="5">
        <v>3</v>
      </c>
      <c r="K824" s="5">
        <v>0</v>
      </c>
      <c r="L824" s="5">
        <v>0</v>
      </c>
      <c r="M824" s="5">
        <v>35.299999999999997</v>
      </c>
      <c r="N824">
        <v>153.9</v>
      </c>
      <c r="O824">
        <v>153.9</v>
      </c>
      <c r="P824">
        <v>17.399999999999999</v>
      </c>
      <c r="Q824">
        <v>16.899999999999999</v>
      </c>
      <c r="R824" s="54">
        <v>0.56597222222222199</v>
      </c>
      <c r="T824" s="93">
        <f t="shared" si="39"/>
        <v>17.399999999999999</v>
      </c>
      <c r="U824" s="96">
        <f t="shared" si="38"/>
        <v>5.1999999999999993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77</v>
      </c>
      <c r="D825" s="5">
        <v>5.6</v>
      </c>
      <c r="E825" s="5">
        <v>9.4</v>
      </c>
      <c r="F825" s="5">
        <v>3.6</v>
      </c>
      <c r="G825" s="5">
        <v>6.1</v>
      </c>
      <c r="H825" s="5">
        <v>1028</v>
      </c>
      <c r="I825" s="5">
        <v>35330</v>
      </c>
      <c r="J825" s="5">
        <v>2</v>
      </c>
      <c r="K825" s="5">
        <v>0</v>
      </c>
      <c r="L825" s="5">
        <v>0</v>
      </c>
      <c r="M825" s="5">
        <v>35.299999999999997</v>
      </c>
      <c r="N825">
        <v>153.9</v>
      </c>
      <c r="O825">
        <v>153.9</v>
      </c>
      <c r="P825">
        <v>17.5</v>
      </c>
      <c r="Q825">
        <v>16.899999999999999</v>
      </c>
      <c r="R825" s="54">
        <v>0.56666666666666698</v>
      </c>
      <c r="T825" s="93">
        <f t="shared" si="39"/>
        <v>17.5</v>
      </c>
      <c r="U825" s="96">
        <f t="shared" si="38"/>
        <v>5.0999999999999996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9.5</v>
      </c>
      <c r="C826" s="5">
        <v>77</v>
      </c>
      <c r="D826" s="5">
        <v>5.7</v>
      </c>
      <c r="E826" s="5">
        <v>9.5</v>
      </c>
      <c r="F826" s="5">
        <v>4.7</v>
      </c>
      <c r="G826" s="5">
        <v>4.7</v>
      </c>
      <c r="H826" s="5">
        <v>1027.9000000000001</v>
      </c>
      <c r="I826" s="5">
        <v>63050</v>
      </c>
      <c r="J826" s="5">
        <v>4</v>
      </c>
      <c r="K826" s="5">
        <v>0</v>
      </c>
      <c r="L826" s="5">
        <v>0</v>
      </c>
      <c r="M826" s="5">
        <v>35.299999999999997</v>
      </c>
      <c r="N826">
        <v>153.9</v>
      </c>
      <c r="O826">
        <v>153.9</v>
      </c>
      <c r="P826">
        <v>17.600000000000001</v>
      </c>
      <c r="Q826">
        <v>17</v>
      </c>
      <c r="R826" s="54">
        <v>0.56736111111111098</v>
      </c>
      <c r="T826" s="93">
        <f t="shared" si="39"/>
        <v>17.600000000000001</v>
      </c>
      <c r="U826" s="96">
        <f t="shared" si="38"/>
        <v>5.1000000000000014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9.6999999999999993</v>
      </c>
      <c r="C827" s="5">
        <v>76</v>
      </c>
      <c r="D827" s="5">
        <v>5.7</v>
      </c>
      <c r="E827" s="5">
        <v>9.6999999999999993</v>
      </c>
      <c r="F827" s="5">
        <v>2.9</v>
      </c>
      <c r="G827" s="5">
        <v>6.1</v>
      </c>
      <c r="H827" s="5">
        <v>1027.9000000000001</v>
      </c>
      <c r="I827" s="5">
        <v>41160</v>
      </c>
      <c r="J827" s="5">
        <v>3</v>
      </c>
      <c r="K827" s="5">
        <v>0</v>
      </c>
      <c r="L827" s="5">
        <v>0</v>
      </c>
      <c r="M827" s="5">
        <v>35.299999999999997</v>
      </c>
      <c r="N827">
        <v>153.9</v>
      </c>
      <c r="O827">
        <v>153.9</v>
      </c>
      <c r="P827">
        <v>17.600000000000001</v>
      </c>
      <c r="Q827">
        <v>17.2</v>
      </c>
      <c r="R827" s="54">
        <v>0.56805555555555598</v>
      </c>
      <c r="T827" s="93">
        <f t="shared" si="39"/>
        <v>17.600000000000001</v>
      </c>
      <c r="U827" s="96">
        <f t="shared" si="38"/>
        <v>4.9000000000000021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76</v>
      </c>
      <c r="D828" s="5">
        <v>5.8</v>
      </c>
      <c r="E828" s="5">
        <v>8.6999999999999993</v>
      </c>
      <c r="F828" s="5">
        <v>8.3000000000000007</v>
      </c>
      <c r="G828" s="5">
        <v>8.3000000000000007</v>
      </c>
      <c r="H828" s="5">
        <v>1028.0999999999999</v>
      </c>
      <c r="I828" s="5">
        <v>31420</v>
      </c>
      <c r="J828" s="5">
        <v>2</v>
      </c>
      <c r="K828" s="5">
        <v>0</v>
      </c>
      <c r="L828" s="5">
        <v>0</v>
      </c>
      <c r="M828" s="5">
        <v>35.299999999999997</v>
      </c>
      <c r="N828">
        <v>153.9</v>
      </c>
      <c r="O828">
        <v>153.9</v>
      </c>
      <c r="P828">
        <v>17.899999999999999</v>
      </c>
      <c r="Q828">
        <v>17.2</v>
      </c>
      <c r="R828" s="54">
        <v>0.56874999999999998</v>
      </c>
      <c r="T828" s="93">
        <f t="shared" si="39"/>
        <v>17.899999999999999</v>
      </c>
      <c r="U828" s="96">
        <f t="shared" si="38"/>
        <v>5.0999999999999979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9.8000000000000007</v>
      </c>
      <c r="C829" s="5">
        <v>75</v>
      </c>
      <c r="D829" s="5">
        <v>5.6</v>
      </c>
      <c r="E829" s="5">
        <v>9.8000000000000007</v>
      </c>
      <c r="F829" s="5">
        <v>2.9</v>
      </c>
      <c r="G829" s="5">
        <v>6.1</v>
      </c>
      <c r="H829" s="5">
        <v>1028.0999999999999</v>
      </c>
      <c r="I829" s="5">
        <v>30510</v>
      </c>
      <c r="J829" s="5">
        <v>2</v>
      </c>
      <c r="K829" s="5">
        <v>0</v>
      </c>
      <c r="L829" s="5">
        <v>0</v>
      </c>
      <c r="M829" s="5">
        <v>35.299999999999997</v>
      </c>
      <c r="N829">
        <v>153.9</v>
      </c>
      <c r="O829">
        <v>153.9</v>
      </c>
      <c r="P829">
        <v>18.5</v>
      </c>
      <c r="Q829">
        <v>17.5</v>
      </c>
      <c r="R829" s="54">
        <v>0.56944444444444398</v>
      </c>
      <c r="T829" s="93">
        <f t="shared" si="39"/>
        <v>18.5</v>
      </c>
      <c r="U829" s="96">
        <f t="shared" si="38"/>
        <v>5.6999999999999993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9.6999999999999993</v>
      </c>
      <c r="C830" s="5">
        <v>75</v>
      </c>
      <c r="D830" s="5">
        <v>5.5</v>
      </c>
      <c r="E830" s="5">
        <v>9</v>
      </c>
      <c r="F830" s="5">
        <v>6.5</v>
      </c>
      <c r="G830" s="5">
        <v>15.1</v>
      </c>
      <c r="H830" s="5">
        <v>1028</v>
      </c>
      <c r="I830" s="5">
        <v>36380</v>
      </c>
      <c r="J830" s="5">
        <v>2</v>
      </c>
      <c r="K830" s="5">
        <v>0</v>
      </c>
      <c r="L830" s="5">
        <v>0</v>
      </c>
      <c r="M830" s="5">
        <v>35.299999999999997</v>
      </c>
      <c r="N830">
        <v>153.9</v>
      </c>
      <c r="O830">
        <v>153.9</v>
      </c>
      <c r="P830">
        <v>19</v>
      </c>
      <c r="Q830">
        <v>17.899999999999999</v>
      </c>
      <c r="R830" s="54">
        <v>0.57013888888888897</v>
      </c>
      <c r="T830" s="93">
        <f t="shared" si="39"/>
        <v>19</v>
      </c>
      <c r="U830" s="96">
        <f t="shared" si="38"/>
        <v>6.3000000000000007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76</v>
      </c>
      <c r="D831" s="5">
        <v>5.6</v>
      </c>
      <c r="E831" s="5">
        <v>8.8000000000000007</v>
      </c>
      <c r="F831" s="5">
        <v>6.5</v>
      </c>
      <c r="G831" s="5">
        <v>8.3000000000000007</v>
      </c>
      <c r="H831" s="5">
        <v>1028</v>
      </c>
      <c r="I831" s="5">
        <v>29380</v>
      </c>
      <c r="J831" s="5">
        <v>2</v>
      </c>
      <c r="K831" s="5">
        <v>0</v>
      </c>
      <c r="L831" s="5">
        <v>0</v>
      </c>
      <c r="M831" s="5">
        <v>35.299999999999997</v>
      </c>
      <c r="N831">
        <v>153.9</v>
      </c>
      <c r="O831">
        <v>153.9</v>
      </c>
      <c r="P831">
        <v>19.399999999999999</v>
      </c>
      <c r="Q831">
        <v>18.2</v>
      </c>
      <c r="R831" s="54">
        <v>0.57083333333333297</v>
      </c>
      <c r="T831" s="93">
        <f t="shared" si="39"/>
        <v>19.399999999999999</v>
      </c>
      <c r="U831" s="96">
        <f t="shared" si="38"/>
        <v>6.7999999999999989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76</v>
      </c>
      <c r="D832" s="5">
        <v>5.6</v>
      </c>
      <c r="E832" s="5">
        <v>9.6</v>
      </c>
      <c r="F832" s="5">
        <v>3.6</v>
      </c>
      <c r="G832" s="5">
        <v>8.6</v>
      </c>
      <c r="H832" s="5">
        <v>1027.8</v>
      </c>
      <c r="I832" s="5">
        <v>28420</v>
      </c>
      <c r="J832" s="5">
        <v>2</v>
      </c>
      <c r="K832" s="5">
        <v>0</v>
      </c>
      <c r="L832" s="5">
        <v>0</v>
      </c>
      <c r="M832" s="5">
        <v>35.299999999999997</v>
      </c>
      <c r="N832">
        <v>153.9</v>
      </c>
      <c r="O832">
        <v>153.9</v>
      </c>
      <c r="P832">
        <v>19.5</v>
      </c>
      <c r="Q832">
        <v>18.3</v>
      </c>
      <c r="R832" s="54">
        <v>0.57152777777777797</v>
      </c>
      <c r="T832" s="93">
        <f t="shared" si="39"/>
        <v>19.5</v>
      </c>
      <c r="U832" s="96">
        <f t="shared" si="38"/>
        <v>6.9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76</v>
      </c>
      <c r="D833" s="5">
        <v>5.5</v>
      </c>
      <c r="E833" s="5">
        <v>9.5</v>
      </c>
      <c r="F833" s="5">
        <v>4.7</v>
      </c>
      <c r="G833" s="5">
        <v>7.2</v>
      </c>
      <c r="H833" s="5">
        <v>1027.8</v>
      </c>
      <c r="I833" s="5">
        <v>32270</v>
      </c>
      <c r="J833" s="5">
        <v>2</v>
      </c>
      <c r="K833" s="5">
        <v>0</v>
      </c>
      <c r="L833" s="5">
        <v>0</v>
      </c>
      <c r="M833" s="5">
        <v>35.299999999999997</v>
      </c>
      <c r="N833">
        <v>153.9</v>
      </c>
      <c r="O833">
        <v>153.9</v>
      </c>
      <c r="P833">
        <v>19.5</v>
      </c>
      <c r="Q833">
        <v>18.399999999999999</v>
      </c>
      <c r="R833" s="54">
        <v>0.57222222222222197</v>
      </c>
      <c r="T833" s="93">
        <f t="shared" si="39"/>
        <v>19.5</v>
      </c>
      <c r="U833" s="96">
        <f t="shared" si="38"/>
        <v>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76</v>
      </c>
      <c r="D834" s="5">
        <v>5.6</v>
      </c>
      <c r="E834" s="5">
        <v>9.6</v>
      </c>
      <c r="F834" s="5">
        <v>3.6</v>
      </c>
      <c r="G834" s="5">
        <v>8.3000000000000007</v>
      </c>
      <c r="H834" s="5">
        <v>1027.8</v>
      </c>
      <c r="I834" s="5">
        <v>29970</v>
      </c>
      <c r="J834" s="5">
        <v>2</v>
      </c>
      <c r="K834" s="5">
        <v>0</v>
      </c>
      <c r="L834" s="5">
        <v>0</v>
      </c>
      <c r="M834" s="5">
        <v>35.299999999999997</v>
      </c>
      <c r="N834">
        <v>153.9</v>
      </c>
      <c r="O834">
        <v>153.9</v>
      </c>
      <c r="P834">
        <v>19.399999999999999</v>
      </c>
      <c r="Q834">
        <v>18.399999999999999</v>
      </c>
      <c r="R834" s="54">
        <v>0.57291666666666696</v>
      </c>
      <c r="T834" s="93">
        <f t="shared" si="39"/>
        <v>19.399999999999999</v>
      </c>
      <c r="U834" s="96">
        <f t="shared" si="38"/>
        <v>6.7999999999999989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76</v>
      </c>
      <c r="D835" s="5">
        <v>5.5</v>
      </c>
      <c r="E835" s="5">
        <v>8.4</v>
      </c>
      <c r="F835" s="5">
        <v>8.3000000000000007</v>
      </c>
      <c r="G835" s="5">
        <v>13.7</v>
      </c>
      <c r="H835" s="5">
        <v>1027.9000000000001</v>
      </c>
      <c r="I835" s="5">
        <v>36640</v>
      </c>
      <c r="J835" s="5">
        <v>2</v>
      </c>
      <c r="K835" s="5">
        <v>0</v>
      </c>
      <c r="L835" s="5">
        <v>0</v>
      </c>
      <c r="M835" s="5">
        <v>35.299999999999997</v>
      </c>
      <c r="N835">
        <v>153.9</v>
      </c>
      <c r="O835">
        <v>153.9</v>
      </c>
      <c r="P835">
        <v>19.3</v>
      </c>
      <c r="Q835">
        <v>18.3</v>
      </c>
      <c r="R835" s="54">
        <v>0.57361111111111096</v>
      </c>
      <c r="T835" s="93">
        <f t="shared" si="39"/>
        <v>19.3</v>
      </c>
      <c r="U835" s="96">
        <f t="shared" si="38"/>
        <v>6.8000000000000007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76</v>
      </c>
      <c r="D836" s="5">
        <v>5.5</v>
      </c>
      <c r="E836" s="5">
        <v>9.5</v>
      </c>
      <c r="F836" s="5">
        <v>3.2</v>
      </c>
      <c r="G836" s="5">
        <v>7.9</v>
      </c>
      <c r="H836" s="5">
        <v>1027.8</v>
      </c>
      <c r="I836" s="5">
        <v>31410</v>
      </c>
      <c r="J836" s="5">
        <v>2</v>
      </c>
      <c r="K836" s="5">
        <v>0</v>
      </c>
      <c r="L836" s="5">
        <v>0</v>
      </c>
      <c r="M836" s="5">
        <v>35.299999999999997</v>
      </c>
      <c r="N836">
        <v>153.9</v>
      </c>
      <c r="O836">
        <v>153.9</v>
      </c>
      <c r="P836">
        <v>19.3</v>
      </c>
      <c r="Q836">
        <v>18.3</v>
      </c>
      <c r="R836" s="54">
        <v>0.57430555555555596</v>
      </c>
      <c r="T836" s="93">
        <f t="shared" si="39"/>
        <v>19.3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9.5</v>
      </c>
      <c r="C837" s="5">
        <v>75</v>
      </c>
      <c r="D837" s="5">
        <v>5.3</v>
      </c>
      <c r="E837" s="5">
        <v>9.1999999999999993</v>
      </c>
      <c r="F837" s="5">
        <v>5</v>
      </c>
      <c r="G837" s="5">
        <v>8.6</v>
      </c>
      <c r="H837" s="5">
        <v>1027.9000000000001</v>
      </c>
      <c r="I837" s="5">
        <v>32700</v>
      </c>
      <c r="J837" s="5">
        <v>2</v>
      </c>
      <c r="K837" s="5">
        <v>0</v>
      </c>
      <c r="L837" s="5">
        <v>0</v>
      </c>
      <c r="M837" s="5">
        <v>35.299999999999997</v>
      </c>
      <c r="N837">
        <v>153.9</v>
      </c>
      <c r="O837">
        <v>153.9</v>
      </c>
      <c r="P837">
        <v>19.2</v>
      </c>
      <c r="Q837">
        <v>18.3</v>
      </c>
      <c r="R837" s="54">
        <v>0.57499999999999996</v>
      </c>
      <c r="T837" s="93">
        <f t="shared" si="39"/>
        <v>19.2</v>
      </c>
      <c r="U837" s="96">
        <f t="shared" si="38"/>
        <v>6.6999999999999993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9.5</v>
      </c>
      <c r="C838" s="5">
        <v>75</v>
      </c>
      <c r="D838" s="5">
        <v>5.3</v>
      </c>
      <c r="E838" s="5">
        <v>7.9</v>
      </c>
      <c r="F838" s="5">
        <v>10.8</v>
      </c>
      <c r="G838" s="5">
        <v>14.4</v>
      </c>
      <c r="H838" s="5">
        <v>1027.8</v>
      </c>
      <c r="I838" s="5">
        <v>32160</v>
      </c>
      <c r="J838" s="5">
        <v>2</v>
      </c>
      <c r="K838" s="5">
        <v>0</v>
      </c>
      <c r="L838" s="5">
        <v>0</v>
      </c>
      <c r="M838" s="5">
        <v>35.299999999999997</v>
      </c>
      <c r="N838">
        <v>153.9</v>
      </c>
      <c r="O838">
        <v>153.9</v>
      </c>
      <c r="P838">
        <v>19.100000000000001</v>
      </c>
      <c r="Q838">
        <v>18.3</v>
      </c>
      <c r="R838" s="54">
        <v>0.57569444444444495</v>
      </c>
      <c r="T838" s="93">
        <f t="shared" si="39"/>
        <v>19.100000000000001</v>
      </c>
      <c r="U838" s="96">
        <f t="shared" si="38"/>
        <v>6.6000000000000014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75</v>
      </c>
      <c r="D839" s="5">
        <v>5.3</v>
      </c>
      <c r="E839" s="5">
        <v>9.5</v>
      </c>
      <c r="F839" s="5">
        <v>2.2000000000000002</v>
      </c>
      <c r="G839" s="5">
        <v>6.5</v>
      </c>
      <c r="H839" s="5">
        <v>1027.7</v>
      </c>
      <c r="I839" s="5">
        <v>24330</v>
      </c>
      <c r="J839" s="5">
        <v>1</v>
      </c>
      <c r="K839" s="5">
        <v>0</v>
      </c>
      <c r="L839" s="5">
        <v>0</v>
      </c>
      <c r="M839" s="5">
        <v>35.299999999999997</v>
      </c>
      <c r="N839">
        <v>153.9</v>
      </c>
      <c r="O839">
        <v>153.9</v>
      </c>
      <c r="P839">
        <v>19.100000000000001</v>
      </c>
      <c r="Q839">
        <v>18.3</v>
      </c>
      <c r="R839" s="54">
        <v>0.57638888888888895</v>
      </c>
      <c r="T839" s="93">
        <f t="shared" si="39"/>
        <v>19.100000000000001</v>
      </c>
      <c r="U839" s="96">
        <f t="shared" si="38"/>
        <v>6.6000000000000014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75</v>
      </c>
      <c r="D840" s="5">
        <v>5.3</v>
      </c>
      <c r="E840" s="5">
        <v>8.1</v>
      </c>
      <c r="F840" s="5">
        <v>9.4</v>
      </c>
      <c r="G840" s="5">
        <v>9.4</v>
      </c>
      <c r="H840" s="5">
        <v>1027.5999999999999</v>
      </c>
      <c r="I840" s="5">
        <v>24450</v>
      </c>
      <c r="J840" s="5">
        <v>1</v>
      </c>
      <c r="K840" s="5">
        <v>0</v>
      </c>
      <c r="L840" s="5">
        <v>0</v>
      </c>
      <c r="M840" s="5">
        <v>35.299999999999997</v>
      </c>
      <c r="N840">
        <v>153.9</v>
      </c>
      <c r="O840">
        <v>153.9</v>
      </c>
      <c r="P840">
        <v>19.100000000000001</v>
      </c>
      <c r="Q840">
        <v>18.3</v>
      </c>
      <c r="R840" s="54">
        <v>0.57708333333333295</v>
      </c>
      <c r="T840" s="93">
        <f t="shared" si="39"/>
        <v>19.100000000000001</v>
      </c>
      <c r="U840" s="96">
        <f t="shared" si="38"/>
        <v>6.6000000000000014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75</v>
      </c>
      <c r="D841" s="5">
        <v>5.3</v>
      </c>
      <c r="E841" s="5">
        <v>8.6999999999999993</v>
      </c>
      <c r="F841" s="5">
        <v>6.8</v>
      </c>
      <c r="G841" s="5">
        <v>9</v>
      </c>
      <c r="H841" s="5">
        <v>1027.7</v>
      </c>
      <c r="I841" s="5">
        <v>21010</v>
      </c>
      <c r="J841" s="5">
        <v>1</v>
      </c>
      <c r="K841" s="5">
        <v>0</v>
      </c>
      <c r="L841" s="5">
        <v>0</v>
      </c>
      <c r="M841" s="5">
        <v>35.299999999999997</v>
      </c>
      <c r="N841">
        <v>153.9</v>
      </c>
      <c r="O841">
        <v>153.9</v>
      </c>
      <c r="P841">
        <v>19.100000000000001</v>
      </c>
      <c r="Q841">
        <v>18.3</v>
      </c>
      <c r="R841" s="54">
        <v>0.57777777777777795</v>
      </c>
      <c r="T841" s="93">
        <f t="shared" si="39"/>
        <v>19.100000000000001</v>
      </c>
      <c r="U841" s="96">
        <f t="shared" si="38"/>
        <v>6.6000000000000014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75</v>
      </c>
      <c r="D842" s="5">
        <v>5.3</v>
      </c>
      <c r="E842" s="5">
        <v>8.6</v>
      </c>
      <c r="F842" s="5">
        <v>7.2</v>
      </c>
      <c r="G842" s="5">
        <v>9.6999999999999993</v>
      </c>
      <c r="H842" s="5">
        <v>1027.5999999999999</v>
      </c>
      <c r="I842" s="5">
        <v>19910</v>
      </c>
      <c r="J842" s="5">
        <v>1</v>
      </c>
      <c r="K842" s="5">
        <v>0</v>
      </c>
      <c r="L842" s="5">
        <v>0</v>
      </c>
      <c r="M842" s="5">
        <v>35.299999999999997</v>
      </c>
      <c r="N842">
        <v>153.9</v>
      </c>
      <c r="O842">
        <v>153.9</v>
      </c>
      <c r="P842">
        <v>19</v>
      </c>
      <c r="Q842">
        <v>18.3</v>
      </c>
      <c r="R842" s="54">
        <v>0.57847222222222205</v>
      </c>
      <c r="T842" s="93">
        <f t="shared" si="39"/>
        <v>19</v>
      </c>
      <c r="U842" s="96">
        <f t="shared" si="38"/>
        <v>6.5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76</v>
      </c>
      <c r="D843" s="5">
        <v>5.5</v>
      </c>
      <c r="E843" s="5">
        <v>9.1999999999999993</v>
      </c>
      <c r="F843" s="5">
        <v>5</v>
      </c>
      <c r="G843" s="5">
        <v>7.9</v>
      </c>
      <c r="H843" s="5">
        <v>1027.5</v>
      </c>
      <c r="I843" s="5">
        <v>20430</v>
      </c>
      <c r="J843" s="5">
        <v>1</v>
      </c>
      <c r="K843" s="5">
        <v>0</v>
      </c>
      <c r="L843" s="5">
        <v>0</v>
      </c>
      <c r="M843" s="5">
        <v>35.299999999999997</v>
      </c>
      <c r="N843">
        <v>153.9</v>
      </c>
      <c r="O843">
        <v>153.9</v>
      </c>
      <c r="P843">
        <v>18.899999999999999</v>
      </c>
      <c r="Q843">
        <v>18.2</v>
      </c>
      <c r="R843" s="54">
        <v>0.57916666666666705</v>
      </c>
      <c r="T843" s="93">
        <f t="shared" si="39"/>
        <v>18.899999999999999</v>
      </c>
      <c r="U843" s="96">
        <f t="shared" si="38"/>
        <v>6.3999999999999986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76</v>
      </c>
      <c r="D844" s="5">
        <v>5.4</v>
      </c>
      <c r="E844" s="5">
        <v>9</v>
      </c>
      <c r="F844" s="5">
        <v>5.4</v>
      </c>
      <c r="G844" s="5">
        <v>9.4</v>
      </c>
      <c r="H844" s="5">
        <v>1027.5</v>
      </c>
      <c r="I844" s="5">
        <v>24770</v>
      </c>
      <c r="J844" s="5">
        <v>1</v>
      </c>
      <c r="K844" s="5">
        <v>0</v>
      </c>
      <c r="L844" s="5">
        <v>0</v>
      </c>
      <c r="M844" s="5">
        <v>35.299999999999997</v>
      </c>
      <c r="N844">
        <v>153.9</v>
      </c>
      <c r="O844">
        <v>153.9</v>
      </c>
      <c r="P844">
        <v>18.600000000000001</v>
      </c>
      <c r="Q844">
        <v>18.100000000000001</v>
      </c>
      <c r="R844" s="54">
        <v>0.57986111111111105</v>
      </c>
      <c r="T844" s="93">
        <f t="shared" si="39"/>
        <v>18.600000000000001</v>
      </c>
      <c r="U844" s="96">
        <f t="shared" si="38"/>
        <v>6.2000000000000011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9.4</v>
      </c>
      <c r="C845" s="5">
        <v>76</v>
      </c>
      <c r="D845" s="5">
        <v>5.4</v>
      </c>
      <c r="E845" s="5">
        <v>8.6</v>
      </c>
      <c r="F845" s="5">
        <v>6.5</v>
      </c>
      <c r="G845" s="5">
        <v>8.6</v>
      </c>
      <c r="H845" s="5">
        <v>1027.3</v>
      </c>
      <c r="I845" s="5">
        <v>23550</v>
      </c>
      <c r="J845" s="5">
        <v>1</v>
      </c>
      <c r="K845" s="5">
        <v>0</v>
      </c>
      <c r="L845" s="5">
        <v>0</v>
      </c>
      <c r="M845" s="5">
        <v>35.299999999999997</v>
      </c>
      <c r="N845">
        <v>153.9</v>
      </c>
      <c r="O845">
        <v>153.9</v>
      </c>
      <c r="P845">
        <v>18.3</v>
      </c>
      <c r="Q845">
        <v>17.899999999999999</v>
      </c>
      <c r="R845" s="54">
        <v>0.58055555555555605</v>
      </c>
      <c r="T845" s="93">
        <f t="shared" si="39"/>
        <v>18.3</v>
      </c>
      <c r="U845" s="96">
        <f t="shared" si="38"/>
        <v>5.9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76</v>
      </c>
      <c r="D846" s="5">
        <v>5.3</v>
      </c>
      <c r="E846" s="5">
        <v>8.1999999999999993</v>
      </c>
      <c r="F846" s="5">
        <v>7.9</v>
      </c>
      <c r="G846" s="5">
        <v>7.9</v>
      </c>
      <c r="H846" s="5">
        <v>1027.5999999999999</v>
      </c>
      <c r="I846" s="5">
        <v>22170</v>
      </c>
      <c r="J846" s="5">
        <v>1</v>
      </c>
      <c r="K846" s="5">
        <v>0</v>
      </c>
      <c r="L846" s="5">
        <v>0</v>
      </c>
      <c r="M846" s="5">
        <v>35.299999999999997</v>
      </c>
      <c r="N846">
        <v>153.9</v>
      </c>
      <c r="O846">
        <v>153.9</v>
      </c>
      <c r="P846">
        <v>18.100000000000001</v>
      </c>
      <c r="Q846">
        <v>17.8</v>
      </c>
      <c r="R846" s="54">
        <v>0.58125000000000004</v>
      </c>
      <c r="T846" s="93">
        <f t="shared" si="39"/>
        <v>18.100000000000001</v>
      </c>
      <c r="U846" s="96">
        <f t="shared" si="38"/>
        <v>5.8000000000000007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9.3000000000000007</v>
      </c>
      <c r="C847" s="5">
        <v>76</v>
      </c>
      <c r="D847" s="5">
        <v>5.3</v>
      </c>
      <c r="E847" s="5">
        <v>8.4</v>
      </c>
      <c r="F847" s="5">
        <v>6.8</v>
      </c>
      <c r="G847" s="5">
        <v>6.8</v>
      </c>
      <c r="H847" s="5">
        <v>1027.4000000000001</v>
      </c>
      <c r="I847" s="5">
        <v>25980</v>
      </c>
      <c r="J847" s="5">
        <v>1</v>
      </c>
      <c r="K847" s="5">
        <v>0</v>
      </c>
      <c r="L847" s="5">
        <v>0</v>
      </c>
      <c r="M847" s="5">
        <v>35.299999999999997</v>
      </c>
      <c r="N847">
        <v>153.9</v>
      </c>
      <c r="O847">
        <v>153.9</v>
      </c>
      <c r="P847">
        <v>17.899999999999999</v>
      </c>
      <c r="Q847">
        <v>17.600000000000001</v>
      </c>
      <c r="R847" s="54">
        <v>0.58194444444444404</v>
      </c>
      <c r="T847" s="93">
        <f t="shared" si="39"/>
        <v>17.899999999999999</v>
      </c>
      <c r="U847" s="96">
        <f t="shared" si="38"/>
        <v>5.5999999999999979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77</v>
      </c>
      <c r="D848" s="5">
        <v>5.6</v>
      </c>
      <c r="E848" s="5">
        <v>9.1</v>
      </c>
      <c r="F848" s="5">
        <v>5</v>
      </c>
      <c r="G848" s="5">
        <v>7.6</v>
      </c>
      <c r="H848" s="5">
        <v>1027.5999999999999</v>
      </c>
      <c r="I848" s="5">
        <v>19850</v>
      </c>
      <c r="J848" s="5">
        <v>1</v>
      </c>
      <c r="K848" s="5">
        <v>0</v>
      </c>
      <c r="L848" s="5">
        <v>0</v>
      </c>
      <c r="M848" s="5">
        <v>35.299999999999997</v>
      </c>
      <c r="N848">
        <v>153.9</v>
      </c>
      <c r="O848">
        <v>153.9</v>
      </c>
      <c r="P848">
        <v>17.7</v>
      </c>
      <c r="Q848">
        <v>17.5</v>
      </c>
      <c r="R848" s="54">
        <v>0.58263888888888904</v>
      </c>
      <c r="T848" s="93">
        <f t="shared" si="39"/>
        <v>17.7</v>
      </c>
      <c r="U848" s="96">
        <f t="shared" ref="U848:U911" si="42">(T848-B848)-3</f>
        <v>5.2999999999999989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9.5</v>
      </c>
      <c r="C849" s="5">
        <v>76</v>
      </c>
      <c r="D849" s="5">
        <v>5.5</v>
      </c>
      <c r="E849" s="5">
        <v>8.9</v>
      </c>
      <c r="F849" s="5">
        <v>5.8</v>
      </c>
      <c r="G849" s="5">
        <v>7.9</v>
      </c>
      <c r="H849" s="5">
        <v>1027.5</v>
      </c>
      <c r="I849" s="5">
        <v>19630</v>
      </c>
      <c r="J849" s="5">
        <v>1</v>
      </c>
      <c r="K849" s="5">
        <v>0</v>
      </c>
      <c r="L849" s="5">
        <v>0</v>
      </c>
      <c r="M849" s="5">
        <v>35.299999999999997</v>
      </c>
      <c r="N849">
        <v>153.9</v>
      </c>
      <c r="O849">
        <v>153.9</v>
      </c>
      <c r="P849">
        <v>17.600000000000001</v>
      </c>
      <c r="Q849">
        <v>17.399999999999999</v>
      </c>
      <c r="R849" s="54">
        <v>0.58333333333333304</v>
      </c>
      <c r="T849" s="93">
        <f t="shared" si="39"/>
        <v>17.600000000000001</v>
      </c>
      <c r="U849" s="96">
        <f t="shared" si="42"/>
        <v>5.1000000000000014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76</v>
      </c>
      <c r="D850" s="5">
        <v>5.4</v>
      </c>
      <c r="E850" s="5">
        <v>8.6</v>
      </c>
      <c r="F850" s="5">
        <v>6.5</v>
      </c>
      <c r="G850" s="5">
        <v>10.8</v>
      </c>
      <c r="H850" s="5">
        <v>1027.5</v>
      </c>
      <c r="I850" s="5">
        <v>26840</v>
      </c>
      <c r="J850" s="5">
        <v>1</v>
      </c>
      <c r="K850" s="5">
        <v>0</v>
      </c>
      <c r="L850" s="5">
        <v>0</v>
      </c>
      <c r="M850" s="5">
        <v>35.299999999999997</v>
      </c>
      <c r="N850">
        <v>153.9</v>
      </c>
      <c r="O850">
        <v>153.9</v>
      </c>
      <c r="P850">
        <v>17.600000000000001</v>
      </c>
      <c r="Q850">
        <v>17.399999999999999</v>
      </c>
      <c r="R850" s="54">
        <v>0.58402777777777803</v>
      </c>
      <c r="T850" s="93">
        <f t="shared" si="39"/>
        <v>17.600000000000001</v>
      </c>
      <c r="U850" s="96">
        <f t="shared" si="42"/>
        <v>5.2000000000000011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9.5</v>
      </c>
      <c r="C851" s="5">
        <v>76</v>
      </c>
      <c r="D851" s="5">
        <v>5.5</v>
      </c>
      <c r="E851" s="5">
        <v>9.1999999999999993</v>
      </c>
      <c r="F851" s="5">
        <v>5</v>
      </c>
      <c r="G851" s="5">
        <v>6.8</v>
      </c>
      <c r="H851" s="5">
        <v>1027.4000000000001</v>
      </c>
      <c r="I851" s="5">
        <v>39050</v>
      </c>
      <c r="J851" s="5">
        <v>2</v>
      </c>
      <c r="K851" s="5">
        <v>0</v>
      </c>
      <c r="L851" s="5">
        <v>0</v>
      </c>
      <c r="M851" s="5">
        <v>35.299999999999997</v>
      </c>
      <c r="N851">
        <v>153.9</v>
      </c>
      <c r="O851">
        <v>153.9</v>
      </c>
      <c r="P851">
        <v>17.600000000000001</v>
      </c>
      <c r="Q851">
        <v>17.3</v>
      </c>
      <c r="R851" s="54">
        <v>0.58472222222222203</v>
      </c>
      <c r="T851" s="93">
        <f t="shared" si="39"/>
        <v>17.600000000000001</v>
      </c>
      <c r="U851" s="96">
        <f t="shared" si="42"/>
        <v>5.1000000000000014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9.6999999999999993</v>
      </c>
      <c r="C852" s="5">
        <v>75</v>
      </c>
      <c r="D852" s="5">
        <v>5.5</v>
      </c>
      <c r="E852" s="5">
        <v>8.3000000000000007</v>
      </c>
      <c r="F852" s="5">
        <v>10.1</v>
      </c>
      <c r="G852" s="5">
        <v>11.5</v>
      </c>
      <c r="H852" s="5">
        <v>1027.5</v>
      </c>
      <c r="I852" s="5">
        <v>41450</v>
      </c>
      <c r="J852" s="5">
        <v>3</v>
      </c>
      <c r="K852" s="5">
        <v>0</v>
      </c>
      <c r="L852" s="5">
        <v>0</v>
      </c>
      <c r="M852" s="5">
        <v>35.299999999999997</v>
      </c>
      <c r="N852">
        <v>153.9</v>
      </c>
      <c r="O852">
        <v>153.9</v>
      </c>
      <c r="P852">
        <v>17.600000000000001</v>
      </c>
      <c r="Q852">
        <v>17.3</v>
      </c>
      <c r="R852" s="54">
        <v>0.58541666666666703</v>
      </c>
      <c r="T852" s="93">
        <f t="shared" si="39"/>
        <v>17.600000000000001</v>
      </c>
      <c r="U852" s="96">
        <f t="shared" si="42"/>
        <v>4.9000000000000021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9.8000000000000007</v>
      </c>
      <c r="C853" s="5">
        <v>75</v>
      </c>
      <c r="D853" s="5">
        <v>5.6</v>
      </c>
      <c r="E853" s="5">
        <v>9.3000000000000007</v>
      </c>
      <c r="F853" s="5">
        <v>5.8</v>
      </c>
      <c r="G853" s="5">
        <v>6.8</v>
      </c>
      <c r="H853" s="5">
        <v>1027.4000000000001</v>
      </c>
      <c r="I853" s="5">
        <v>28200</v>
      </c>
      <c r="J853" s="5">
        <v>2</v>
      </c>
      <c r="K853" s="5">
        <v>0</v>
      </c>
      <c r="L853" s="5">
        <v>0</v>
      </c>
      <c r="M853" s="5">
        <v>35.299999999999997</v>
      </c>
      <c r="N853">
        <v>153.9</v>
      </c>
      <c r="O853">
        <v>153.9</v>
      </c>
      <c r="P853">
        <v>18</v>
      </c>
      <c r="Q853">
        <v>17.5</v>
      </c>
      <c r="R853" s="54">
        <v>0.58611111111111103</v>
      </c>
      <c r="T853" s="93">
        <f t="shared" si="39"/>
        <v>18</v>
      </c>
      <c r="U853" s="96">
        <f t="shared" si="42"/>
        <v>5.1999999999999993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75</v>
      </c>
      <c r="D854" s="5">
        <v>5.7</v>
      </c>
      <c r="E854" s="5">
        <v>9.9</v>
      </c>
      <c r="F854" s="5">
        <v>4</v>
      </c>
      <c r="G854" s="5">
        <v>4.7</v>
      </c>
      <c r="H854" s="5">
        <v>1027.5</v>
      </c>
      <c r="I854" s="5">
        <v>56350</v>
      </c>
      <c r="J854" s="5">
        <v>4</v>
      </c>
      <c r="K854" s="5">
        <v>0</v>
      </c>
      <c r="L854" s="5">
        <v>0</v>
      </c>
      <c r="M854" s="5">
        <v>35.299999999999997</v>
      </c>
      <c r="N854">
        <v>153.9</v>
      </c>
      <c r="O854">
        <v>153.9</v>
      </c>
      <c r="P854">
        <v>18.399999999999999</v>
      </c>
      <c r="Q854">
        <v>17.8</v>
      </c>
      <c r="R854" s="54">
        <v>0.58680555555555602</v>
      </c>
      <c r="T854" s="93">
        <f t="shared" si="39"/>
        <v>18.399999999999999</v>
      </c>
      <c r="U854" s="96">
        <f t="shared" si="42"/>
        <v>5.4999999999999982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10.1</v>
      </c>
      <c r="C855" s="5">
        <v>75</v>
      </c>
      <c r="D855" s="5">
        <v>5.9</v>
      </c>
      <c r="E855" s="5">
        <v>10.1</v>
      </c>
      <c r="F855" s="5">
        <v>2.5</v>
      </c>
      <c r="G855" s="5">
        <v>5.4</v>
      </c>
      <c r="H855" s="5">
        <v>1027.3</v>
      </c>
      <c r="I855" s="5">
        <v>53460</v>
      </c>
      <c r="J855" s="5">
        <v>3</v>
      </c>
      <c r="K855" s="5">
        <v>0</v>
      </c>
      <c r="L855" s="5">
        <v>0</v>
      </c>
      <c r="M855" s="5">
        <v>35.299999999999997</v>
      </c>
      <c r="N855">
        <v>153.9</v>
      </c>
      <c r="O855">
        <v>153.9</v>
      </c>
      <c r="P855">
        <v>18.899999999999999</v>
      </c>
      <c r="Q855">
        <v>18.100000000000001</v>
      </c>
      <c r="R855" s="54">
        <v>0.58750000000000002</v>
      </c>
      <c r="T855" s="93">
        <f t="shared" si="39"/>
        <v>18.899999999999999</v>
      </c>
      <c r="U855" s="96">
        <f t="shared" si="42"/>
        <v>5.7999999999999989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10.199999999999999</v>
      </c>
      <c r="C856" s="5">
        <v>74</v>
      </c>
      <c r="D856" s="5">
        <v>5.8</v>
      </c>
      <c r="E856" s="5">
        <v>10.199999999999999</v>
      </c>
      <c r="F856" s="5">
        <v>11.5</v>
      </c>
      <c r="G856" s="5">
        <v>13.3</v>
      </c>
      <c r="H856" s="5">
        <v>1027.3</v>
      </c>
      <c r="I856" s="5">
        <v>27890</v>
      </c>
      <c r="J856" s="5">
        <v>2</v>
      </c>
      <c r="K856" s="5">
        <v>0</v>
      </c>
      <c r="L856" s="5">
        <v>0</v>
      </c>
      <c r="M856" s="5">
        <v>35.299999999999997</v>
      </c>
      <c r="N856">
        <v>153.9</v>
      </c>
      <c r="O856">
        <v>153.9</v>
      </c>
      <c r="P856">
        <v>19.600000000000001</v>
      </c>
      <c r="Q856">
        <v>18.600000000000001</v>
      </c>
      <c r="R856" s="54">
        <v>0.58819444444444402</v>
      </c>
      <c r="T856" s="93">
        <f t="shared" si="39"/>
        <v>19.600000000000001</v>
      </c>
      <c r="U856" s="96">
        <f t="shared" si="42"/>
        <v>6.4000000000000021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74</v>
      </c>
      <c r="D857" s="5">
        <v>5.7</v>
      </c>
      <c r="E857" s="5">
        <v>10.1</v>
      </c>
      <c r="F857" s="5">
        <v>6.1</v>
      </c>
      <c r="G857" s="5">
        <v>6.1</v>
      </c>
      <c r="H857" s="5">
        <v>1027.5</v>
      </c>
      <c r="I857" s="5">
        <v>24120</v>
      </c>
      <c r="J857" s="5">
        <v>1</v>
      </c>
      <c r="K857" s="5">
        <v>0</v>
      </c>
      <c r="L857" s="5">
        <v>0</v>
      </c>
      <c r="M857" s="5">
        <v>35.299999999999997</v>
      </c>
      <c r="N857">
        <v>153.9</v>
      </c>
      <c r="O857">
        <v>153.9</v>
      </c>
      <c r="P857">
        <v>20.3</v>
      </c>
      <c r="Q857">
        <v>19.100000000000001</v>
      </c>
      <c r="R857" s="54">
        <v>0.58888888888888902</v>
      </c>
      <c r="T857" s="93">
        <f t="shared" si="39"/>
        <v>20.3</v>
      </c>
      <c r="U857" s="96">
        <f t="shared" si="42"/>
        <v>7.2000000000000011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74</v>
      </c>
      <c r="D858" s="5">
        <v>5.6</v>
      </c>
      <c r="E858" s="5">
        <v>10</v>
      </c>
      <c r="F858" s="5">
        <v>6.5</v>
      </c>
      <c r="G858" s="5">
        <v>6.5</v>
      </c>
      <c r="H858" s="5">
        <v>1027.7</v>
      </c>
      <c r="I858" s="5">
        <v>30330</v>
      </c>
      <c r="J858" s="5">
        <v>2</v>
      </c>
      <c r="K858" s="5">
        <v>0</v>
      </c>
      <c r="L858" s="5">
        <v>0</v>
      </c>
      <c r="M858" s="5">
        <v>35.299999999999997</v>
      </c>
      <c r="N858">
        <v>153.9</v>
      </c>
      <c r="O858">
        <v>153.9</v>
      </c>
      <c r="P858">
        <v>20.8</v>
      </c>
      <c r="Q858">
        <v>19.399999999999999</v>
      </c>
      <c r="R858" s="54">
        <v>0.58958333333333302</v>
      </c>
      <c r="T858" s="93">
        <f t="shared" si="39"/>
        <v>20.8</v>
      </c>
      <c r="U858" s="96">
        <f t="shared" si="42"/>
        <v>7.8000000000000007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</v>
      </c>
      <c r="C859" s="5">
        <v>74</v>
      </c>
      <c r="D859" s="5">
        <v>5.7</v>
      </c>
      <c r="E859" s="5">
        <v>10.1</v>
      </c>
      <c r="F859" s="5">
        <v>7.6</v>
      </c>
      <c r="G859" s="5">
        <v>7.6</v>
      </c>
      <c r="H859" s="5">
        <v>1027.5999999999999</v>
      </c>
      <c r="I859" s="5">
        <v>38600</v>
      </c>
      <c r="J859" s="5">
        <v>2</v>
      </c>
      <c r="K859" s="5">
        <v>0</v>
      </c>
      <c r="L859" s="5">
        <v>0</v>
      </c>
      <c r="M859" s="5">
        <v>35.299999999999997</v>
      </c>
      <c r="N859">
        <v>153.9</v>
      </c>
      <c r="O859">
        <v>153.9</v>
      </c>
      <c r="P859">
        <v>21</v>
      </c>
      <c r="Q859">
        <v>19.399999999999999</v>
      </c>
      <c r="R859" s="54">
        <v>0.59027777777777801</v>
      </c>
      <c r="T859" s="93">
        <f t="shared" si="39"/>
        <v>21</v>
      </c>
      <c r="U859" s="96">
        <f t="shared" si="42"/>
        <v>7.9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74</v>
      </c>
      <c r="D860" s="5">
        <v>5.7</v>
      </c>
      <c r="E860" s="5">
        <v>10.1</v>
      </c>
      <c r="F860" s="5">
        <v>5.4</v>
      </c>
      <c r="G860" s="5">
        <v>9</v>
      </c>
      <c r="H860" s="5">
        <v>1027.4000000000001</v>
      </c>
      <c r="I860" s="5">
        <v>47630</v>
      </c>
      <c r="J860" s="5">
        <v>3</v>
      </c>
      <c r="K860" s="5">
        <v>0</v>
      </c>
      <c r="L860" s="5">
        <v>0</v>
      </c>
      <c r="M860" s="5">
        <v>35.299999999999997</v>
      </c>
      <c r="N860">
        <v>153.9</v>
      </c>
      <c r="O860">
        <v>153.9</v>
      </c>
      <c r="P860">
        <v>21.1</v>
      </c>
      <c r="Q860">
        <v>19.7</v>
      </c>
      <c r="R860" s="54">
        <v>0.59097222222222201</v>
      </c>
      <c r="T860" s="93">
        <f t="shared" si="39"/>
        <v>21.1</v>
      </c>
      <c r="U860" s="96">
        <f t="shared" si="42"/>
        <v>8.0000000000000018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10.199999999999999</v>
      </c>
      <c r="C861" s="5">
        <v>74</v>
      </c>
      <c r="D861" s="5">
        <v>5.8</v>
      </c>
      <c r="E861" s="5">
        <v>10.199999999999999</v>
      </c>
      <c r="F861" s="5">
        <v>8.3000000000000007</v>
      </c>
      <c r="G861" s="5">
        <v>8.3000000000000007</v>
      </c>
      <c r="H861" s="5">
        <v>1027.5999999999999</v>
      </c>
      <c r="I861" s="5">
        <v>31210</v>
      </c>
      <c r="J861" s="5">
        <v>2</v>
      </c>
      <c r="K861" s="5">
        <v>0</v>
      </c>
      <c r="L861" s="5">
        <v>0</v>
      </c>
      <c r="M861" s="5">
        <v>35.299999999999997</v>
      </c>
      <c r="N861">
        <v>153.9</v>
      </c>
      <c r="O861">
        <v>153.9</v>
      </c>
      <c r="P861">
        <v>21.3</v>
      </c>
      <c r="Q861">
        <v>19.899999999999999</v>
      </c>
      <c r="R861" s="54">
        <v>0.59166666666666701</v>
      </c>
      <c r="T861" s="93">
        <f t="shared" si="39"/>
        <v>21.3</v>
      </c>
      <c r="U861" s="96">
        <f t="shared" si="42"/>
        <v>8.1000000000000014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74</v>
      </c>
      <c r="D862" s="5">
        <v>5.7</v>
      </c>
      <c r="E862" s="5">
        <v>10.1</v>
      </c>
      <c r="F862" s="5">
        <v>7.6</v>
      </c>
      <c r="G862" s="5">
        <v>8.6</v>
      </c>
      <c r="H862" s="5">
        <v>1027.3</v>
      </c>
      <c r="I862" s="5">
        <v>26240</v>
      </c>
      <c r="J862" s="5">
        <v>1</v>
      </c>
      <c r="K862" s="5">
        <v>0</v>
      </c>
      <c r="L862" s="5">
        <v>0</v>
      </c>
      <c r="M862" s="5">
        <v>35.299999999999997</v>
      </c>
      <c r="N862">
        <v>153.9</v>
      </c>
      <c r="O862">
        <v>153.9</v>
      </c>
      <c r="P862">
        <v>21.5</v>
      </c>
      <c r="Q862">
        <v>20</v>
      </c>
      <c r="R862" s="54">
        <v>0.59236111111111101</v>
      </c>
      <c r="T862" s="93">
        <f t="shared" si="39"/>
        <v>21.5</v>
      </c>
      <c r="U862" s="96">
        <f t="shared" si="42"/>
        <v>8.4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74</v>
      </c>
      <c r="D863" s="5">
        <v>5.6</v>
      </c>
      <c r="E863" s="5">
        <v>10</v>
      </c>
      <c r="F863" s="5">
        <v>7.9</v>
      </c>
      <c r="G863" s="5">
        <v>9.6999999999999993</v>
      </c>
      <c r="H863" s="5">
        <v>1027.5</v>
      </c>
      <c r="I863" s="5">
        <v>27930</v>
      </c>
      <c r="J863" s="5">
        <v>2</v>
      </c>
      <c r="K863" s="5">
        <v>0</v>
      </c>
      <c r="L863" s="5">
        <v>0</v>
      </c>
      <c r="M863" s="5">
        <v>35.299999999999997</v>
      </c>
      <c r="N863">
        <v>153.9</v>
      </c>
      <c r="O863">
        <v>153.9</v>
      </c>
      <c r="P863">
        <v>21.5</v>
      </c>
      <c r="Q863">
        <v>20.2</v>
      </c>
      <c r="R863" s="54">
        <v>0.593055555555556</v>
      </c>
      <c r="T863" s="93">
        <f t="shared" si="39"/>
        <v>21.5</v>
      </c>
      <c r="U863" s="96">
        <f t="shared" si="42"/>
        <v>8.5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</v>
      </c>
      <c r="C864" s="5">
        <v>75</v>
      </c>
      <c r="D864" s="5">
        <v>5.8</v>
      </c>
      <c r="E864" s="5">
        <v>10</v>
      </c>
      <c r="F864" s="5">
        <v>3.6</v>
      </c>
      <c r="G864" s="5">
        <v>4.7</v>
      </c>
      <c r="H864" s="5">
        <v>1027.5999999999999</v>
      </c>
      <c r="I864" s="5">
        <v>38070</v>
      </c>
      <c r="J864" s="5">
        <v>2</v>
      </c>
      <c r="K864" s="5">
        <v>0</v>
      </c>
      <c r="L864" s="5">
        <v>0</v>
      </c>
      <c r="M864" s="5">
        <v>35.299999999999997</v>
      </c>
      <c r="N864">
        <v>153.9</v>
      </c>
      <c r="O864">
        <v>153.9</v>
      </c>
      <c r="P864">
        <v>21.4</v>
      </c>
      <c r="Q864">
        <v>20.2</v>
      </c>
      <c r="R864" s="54">
        <v>0.59375</v>
      </c>
      <c r="T864" s="93">
        <f t="shared" si="39"/>
        <v>21.4</v>
      </c>
      <c r="U864" s="96">
        <f t="shared" si="42"/>
        <v>8.3999999999999986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</v>
      </c>
      <c r="C865" s="5">
        <v>75</v>
      </c>
      <c r="D865" s="5">
        <v>5.9</v>
      </c>
      <c r="E865" s="5">
        <v>10.1</v>
      </c>
      <c r="F865" s="5">
        <v>2.2000000000000002</v>
      </c>
      <c r="G865" s="5">
        <v>7.2</v>
      </c>
      <c r="H865" s="5">
        <v>1027.5</v>
      </c>
      <c r="I865" s="5">
        <v>26750</v>
      </c>
      <c r="J865" s="5">
        <v>1</v>
      </c>
      <c r="K865" s="5">
        <v>0</v>
      </c>
      <c r="L865" s="5">
        <v>0</v>
      </c>
      <c r="M865" s="5">
        <v>35.299999999999997</v>
      </c>
      <c r="N865">
        <v>153.9</v>
      </c>
      <c r="O865">
        <v>153.9</v>
      </c>
      <c r="P865">
        <v>21.2</v>
      </c>
      <c r="Q865">
        <v>20.100000000000001</v>
      </c>
      <c r="R865" s="54">
        <v>0.594444444444444</v>
      </c>
      <c r="T865" s="93">
        <f t="shared" si="39"/>
        <v>21.2</v>
      </c>
      <c r="U865" s="96">
        <f t="shared" si="42"/>
        <v>8.1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</v>
      </c>
      <c r="C866" s="5">
        <v>74</v>
      </c>
      <c r="D866" s="5">
        <v>5.6</v>
      </c>
      <c r="E866" s="5">
        <v>10</v>
      </c>
      <c r="F866" s="5">
        <v>3.6</v>
      </c>
      <c r="G866" s="5">
        <v>13</v>
      </c>
      <c r="H866" s="5">
        <v>1027.4000000000001</v>
      </c>
      <c r="I866" s="5">
        <v>45340</v>
      </c>
      <c r="J866" s="5">
        <v>3</v>
      </c>
      <c r="K866" s="5">
        <v>0</v>
      </c>
      <c r="L866" s="5">
        <v>0</v>
      </c>
      <c r="M866" s="5">
        <v>35.299999999999997</v>
      </c>
      <c r="N866">
        <v>153.9</v>
      </c>
      <c r="O866">
        <v>153.9</v>
      </c>
      <c r="P866">
        <v>21</v>
      </c>
      <c r="Q866">
        <v>20</v>
      </c>
      <c r="R866" s="54">
        <v>0.59513888888888899</v>
      </c>
      <c r="T866" s="93">
        <f t="shared" si="39"/>
        <v>21</v>
      </c>
      <c r="U866" s="96">
        <f t="shared" si="42"/>
        <v>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</v>
      </c>
      <c r="C867" s="5">
        <v>74</v>
      </c>
      <c r="D867" s="5">
        <v>5.6</v>
      </c>
      <c r="E867" s="5">
        <v>10</v>
      </c>
      <c r="F867" s="5">
        <v>6.8</v>
      </c>
      <c r="G867" s="5">
        <v>11.2</v>
      </c>
      <c r="H867" s="5">
        <v>1027.4000000000001</v>
      </c>
      <c r="I867" s="5">
        <v>25110</v>
      </c>
      <c r="J867" s="5">
        <v>1</v>
      </c>
      <c r="K867" s="5">
        <v>0</v>
      </c>
      <c r="L867" s="5">
        <v>0</v>
      </c>
      <c r="M867" s="5">
        <v>35.299999999999997</v>
      </c>
      <c r="N867">
        <v>153.9</v>
      </c>
      <c r="O867">
        <v>153.9</v>
      </c>
      <c r="P867">
        <v>20.8</v>
      </c>
      <c r="Q867">
        <v>19.899999999999999</v>
      </c>
      <c r="R867" s="54">
        <v>0.59583333333333299</v>
      </c>
      <c r="T867" s="93">
        <f t="shared" si="39"/>
        <v>20.8</v>
      </c>
      <c r="U867" s="96">
        <f t="shared" si="42"/>
        <v>7.8000000000000007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74</v>
      </c>
      <c r="D868" s="5">
        <v>5.5</v>
      </c>
      <c r="E868" s="5">
        <v>8</v>
      </c>
      <c r="F868" s="5">
        <v>13</v>
      </c>
      <c r="G868" s="5">
        <v>13.7</v>
      </c>
      <c r="H868" s="5">
        <v>1027.3</v>
      </c>
      <c r="I868" s="5">
        <v>20900</v>
      </c>
      <c r="J868" s="5">
        <v>1</v>
      </c>
      <c r="K868" s="5">
        <v>0</v>
      </c>
      <c r="L868" s="5">
        <v>0</v>
      </c>
      <c r="M868" s="5">
        <v>35.299999999999997</v>
      </c>
      <c r="N868">
        <v>153.9</v>
      </c>
      <c r="O868">
        <v>153.9</v>
      </c>
      <c r="P868">
        <v>20.7</v>
      </c>
      <c r="Q868">
        <v>19.8</v>
      </c>
      <c r="R868" s="54">
        <v>0.59652777777777799</v>
      </c>
      <c r="T868" s="93">
        <f t="shared" si="39"/>
        <v>20.7</v>
      </c>
      <c r="U868" s="96">
        <f t="shared" si="42"/>
        <v>7.7999999999999989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9.8000000000000007</v>
      </c>
      <c r="C869" s="5">
        <v>74</v>
      </c>
      <c r="D869" s="5">
        <v>5.4</v>
      </c>
      <c r="E869" s="5">
        <v>9.5</v>
      </c>
      <c r="F869" s="5">
        <v>5</v>
      </c>
      <c r="G869" s="5">
        <v>9.6999999999999993</v>
      </c>
      <c r="H869" s="5">
        <v>1027.2</v>
      </c>
      <c r="I869" s="5">
        <v>18680</v>
      </c>
      <c r="J869" s="5">
        <v>1</v>
      </c>
      <c r="K869" s="5">
        <v>0</v>
      </c>
      <c r="L869" s="5">
        <v>0</v>
      </c>
      <c r="M869" s="5">
        <v>35.299999999999997</v>
      </c>
      <c r="N869">
        <v>153.9</v>
      </c>
      <c r="O869">
        <v>153.9</v>
      </c>
      <c r="P869">
        <v>20.399999999999999</v>
      </c>
      <c r="Q869">
        <v>19.600000000000001</v>
      </c>
      <c r="R869" s="54">
        <v>0.59722222222222199</v>
      </c>
      <c r="T869" s="93">
        <f t="shared" si="39"/>
        <v>20.399999999999999</v>
      </c>
      <c r="U869" s="96">
        <f t="shared" si="42"/>
        <v>7.5999999999999979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75</v>
      </c>
      <c r="D870" s="5">
        <v>5.6</v>
      </c>
      <c r="E870" s="5">
        <v>8.6999999999999993</v>
      </c>
      <c r="F870" s="5">
        <v>7.9</v>
      </c>
      <c r="G870" s="5">
        <v>9</v>
      </c>
      <c r="H870" s="5">
        <v>1027.0999999999999</v>
      </c>
      <c r="I870" s="5">
        <v>18380</v>
      </c>
      <c r="J870" s="5">
        <v>1</v>
      </c>
      <c r="K870" s="5">
        <v>0</v>
      </c>
      <c r="L870" s="5">
        <v>0</v>
      </c>
      <c r="M870" s="5">
        <v>35.299999999999997</v>
      </c>
      <c r="N870">
        <v>153.9</v>
      </c>
      <c r="O870">
        <v>153.9</v>
      </c>
      <c r="P870">
        <v>20.100000000000001</v>
      </c>
      <c r="Q870">
        <v>19.5</v>
      </c>
      <c r="R870" s="54">
        <v>0.59791666666666698</v>
      </c>
      <c r="T870" s="93">
        <f t="shared" si="39"/>
        <v>20.100000000000001</v>
      </c>
      <c r="U870" s="96">
        <f t="shared" si="42"/>
        <v>7.3000000000000007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75</v>
      </c>
      <c r="D871" s="5">
        <v>5.5</v>
      </c>
      <c r="E871" s="5">
        <v>9.6999999999999993</v>
      </c>
      <c r="F871" s="5">
        <v>3.2</v>
      </c>
      <c r="G871" s="5">
        <v>7.2</v>
      </c>
      <c r="H871" s="5">
        <v>1027.0999999999999</v>
      </c>
      <c r="I871" s="5">
        <v>21110</v>
      </c>
      <c r="J871" s="5">
        <v>1</v>
      </c>
      <c r="K871" s="5">
        <v>0</v>
      </c>
      <c r="L871" s="5">
        <v>0</v>
      </c>
      <c r="M871" s="5">
        <v>35.299999999999997</v>
      </c>
      <c r="N871">
        <v>153.9</v>
      </c>
      <c r="O871">
        <v>153.9</v>
      </c>
      <c r="P871">
        <v>19.7</v>
      </c>
      <c r="Q871">
        <v>19.3</v>
      </c>
      <c r="R871" s="54">
        <v>0.59861111111111098</v>
      </c>
      <c r="T871" s="93">
        <f t="shared" si="39"/>
        <v>19.7</v>
      </c>
      <c r="U871" s="96">
        <f t="shared" si="42"/>
        <v>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75</v>
      </c>
      <c r="D872" s="5">
        <v>5.5</v>
      </c>
      <c r="E872" s="5">
        <v>9.6999999999999993</v>
      </c>
      <c r="F872" s="5">
        <v>4.3</v>
      </c>
      <c r="G872" s="5">
        <v>7.6</v>
      </c>
      <c r="H872" s="5">
        <v>1027.2</v>
      </c>
      <c r="I872" s="5">
        <v>26430</v>
      </c>
      <c r="J872" s="5">
        <v>1</v>
      </c>
      <c r="K872" s="5">
        <v>0</v>
      </c>
      <c r="L872" s="5">
        <v>0</v>
      </c>
      <c r="M872" s="5">
        <v>35.299999999999997</v>
      </c>
      <c r="N872">
        <v>153.9</v>
      </c>
      <c r="O872">
        <v>153.9</v>
      </c>
      <c r="P872">
        <v>19.399999999999999</v>
      </c>
      <c r="Q872">
        <v>19</v>
      </c>
      <c r="R872" s="54">
        <v>0.59930555555555598</v>
      </c>
      <c r="T872" s="93">
        <f t="shared" si="39"/>
        <v>19.399999999999999</v>
      </c>
      <c r="U872" s="96">
        <f t="shared" si="42"/>
        <v>6.6999999999999993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75</v>
      </c>
      <c r="D873" s="5">
        <v>5.6</v>
      </c>
      <c r="E873" s="5">
        <v>9.1</v>
      </c>
      <c r="F873" s="5">
        <v>6.5</v>
      </c>
      <c r="G873" s="5">
        <v>8.6</v>
      </c>
      <c r="H873" s="5">
        <v>1027.2</v>
      </c>
      <c r="I873" s="5">
        <v>30820</v>
      </c>
      <c r="J873" s="5">
        <v>2</v>
      </c>
      <c r="K873" s="5">
        <v>0</v>
      </c>
      <c r="L873" s="5">
        <v>0</v>
      </c>
      <c r="M873" s="5">
        <v>35.299999999999997</v>
      </c>
      <c r="N873">
        <v>153.9</v>
      </c>
      <c r="O873">
        <v>153.9</v>
      </c>
      <c r="P873">
        <v>19</v>
      </c>
      <c r="Q873">
        <v>18.8</v>
      </c>
      <c r="R873" s="54">
        <v>0.6</v>
      </c>
      <c r="T873" s="93">
        <f t="shared" si="39"/>
        <v>19</v>
      </c>
      <c r="U873" s="96">
        <f t="shared" si="42"/>
        <v>6.1999999999999993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75</v>
      </c>
      <c r="D874" s="5">
        <v>5.6</v>
      </c>
      <c r="E874" s="5">
        <v>9.1999999999999993</v>
      </c>
      <c r="F874" s="5">
        <v>6.1</v>
      </c>
      <c r="G874" s="5">
        <v>6.1</v>
      </c>
      <c r="H874" s="5">
        <v>1027.2</v>
      </c>
      <c r="I874" s="5">
        <v>35490</v>
      </c>
      <c r="J874" s="5">
        <v>2</v>
      </c>
      <c r="K874" s="5">
        <v>0</v>
      </c>
      <c r="L874" s="5">
        <v>0</v>
      </c>
      <c r="M874" s="5">
        <v>35.299999999999997</v>
      </c>
      <c r="N874">
        <v>153.9</v>
      </c>
      <c r="O874">
        <v>153.9</v>
      </c>
      <c r="P874">
        <v>18.7</v>
      </c>
      <c r="Q874">
        <v>18.600000000000001</v>
      </c>
      <c r="R874" s="54">
        <v>0.60069444444444398</v>
      </c>
      <c r="T874" s="93">
        <f t="shared" si="39"/>
        <v>18.7</v>
      </c>
      <c r="U874" s="96">
        <f t="shared" si="42"/>
        <v>5.8999999999999986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75</v>
      </c>
      <c r="D875" s="5">
        <v>5.6</v>
      </c>
      <c r="E875" s="5">
        <v>9.8000000000000007</v>
      </c>
      <c r="F875" s="5">
        <v>3.6</v>
      </c>
      <c r="G875" s="5">
        <v>12.2</v>
      </c>
      <c r="H875" s="5">
        <v>1027.0999999999999</v>
      </c>
      <c r="I875" s="5">
        <v>29110</v>
      </c>
      <c r="J875" s="5">
        <v>2</v>
      </c>
      <c r="K875" s="5">
        <v>0</v>
      </c>
      <c r="L875" s="5">
        <v>0</v>
      </c>
      <c r="M875" s="5">
        <v>35.299999999999997</v>
      </c>
      <c r="N875">
        <v>153.9</v>
      </c>
      <c r="O875">
        <v>153.9</v>
      </c>
      <c r="P875">
        <v>18.600000000000001</v>
      </c>
      <c r="Q875">
        <v>18.399999999999999</v>
      </c>
      <c r="R875" s="54">
        <v>0.60138888888888897</v>
      </c>
      <c r="T875" s="93">
        <f t="shared" si="39"/>
        <v>18.600000000000001</v>
      </c>
      <c r="U875" s="96">
        <f t="shared" si="42"/>
        <v>5.8000000000000007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76</v>
      </c>
      <c r="D876" s="5">
        <v>5.8</v>
      </c>
      <c r="E876" s="5">
        <v>9</v>
      </c>
      <c r="F876" s="5">
        <v>6.8</v>
      </c>
      <c r="G876" s="5">
        <v>10.1</v>
      </c>
      <c r="H876" s="5">
        <v>1027.0999999999999</v>
      </c>
      <c r="I876" s="5">
        <v>30230</v>
      </c>
      <c r="J876" s="5">
        <v>2</v>
      </c>
      <c r="K876" s="5">
        <v>0</v>
      </c>
      <c r="L876" s="5">
        <v>0</v>
      </c>
      <c r="M876" s="5">
        <v>35.299999999999997</v>
      </c>
      <c r="N876">
        <v>153.9</v>
      </c>
      <c r="O876">
        <v>153.9</v>
      </c>
      <c r="P876">
        <v>18.5</v>
      </c>
      <c r="Q876">
        <v>18.3</v>
      </c>
      <c r="R876" s="54">
        <v>0.60208333333333297</v>
      </c>
      <c r="T876" s="93">
        <f t="shared" si="39"/>
        <v>18.5</v>
      </c>
      <c r="U876" s="96">
        <f t="shared" si="42"/>
        <v>5.6999999999999993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76</v>
      </c>
      <c r="D877" s="5">
        <v>5.8</v>
      </c>
      <c r="E877" s="5">
        <v>9.1</v>
      </c>
      <c r="F877" s="5">
        <v>6.5</v>
      </c>
      <c r="G877" s="5">
        <v>6.8</v>
      </c>
      <c r="H877" s="5">
        <v>1027.2</v>
      </c>
      <c r="I877" s="5">
        <v>29750</v>
      </c>
      <c r="J877" s="5">
        <v>2</v>
      </c>
      <c r="K877" s="5">
        <v>0</v>
      </c>
      <c r="L877" s="5">
        <v>0</v>
      </c>
      <c r="M877" s="5">
        <v>35.299999999999997</v>
      </c>
      <c r="N877">
        <v>153.9</v>
      </c>
      <c r="O877">
        <v>153.9</v>
      </c>
      <c r="P877">
        <v>18.3</v>
      </c>
      <c r="Q877">
        <v>18.100000000000001</v>
      </c>
      <c r="R877" s="54">
        <v>0.60277777777777797</v>
      </c>
      <c r="T877" s="93">
        <f t="shared" si="39"/>
        <v>18.3</v>
      </c>
      <c r="U877" s="96">
        <f t="shared" si="42"/>
        <v>5.5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9.8000000000000007</v>
      </c>
      <c r="C878" s="5">
        <v>76</v>
      </c>
      <c r="D878" s="5">
        <v>5.8</v>
      </c>
      <c r="E878" s="5">
        <v>9.8000000000000007</v>
      </c>
      <c r="F878" s="5">
        <v>4.7</v>
      </c>
      <c r="G878" s="5">
        <v>5.4</v>
      </c>
      <c r="H878" s="5">
        <v>1027.3</v>
      </c>
      <c r="I878" s="5">
        <v>28530</v>
      </c>
      <c r="J878" s="5">
        <v>2</v>
      </c>
      <c r="K878" s="5">
        <v>0</v>
      </c>
      <c r="L878" s="5">
        <v>0</v>
      </c>
      <c r="M878" s="5">
        <v>35.299999999999997</v>
      </c>
      <c r="N878">
        <v>153.9</v>
      </c>
      <c r="O878">
        <v>153.9</v>
      </c>
      <c r="P878">
        <v>18.100000000000001</v>
      </c>
      <c r="Q878">
        <v>18</v>
      </c>
      <c r="R878" s="54">
        <v>0.60347222222222197</v>
      </c>
      <c r="T878" s="93">
        <f t="shared" si="39"/>
        <v>18.100000000000001</v>
      </c>
      <c r="U878" s="96">
        <f t="shared" si="42"/>
        <v>5.3000000000000007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9.8000000000000007</v>
      </c>
      <c r="C879" s="5">
        <v>76</v>
      </c>
      <c r="D879" s="5">
        <v>5.8</v>
      </c>
      <c r="E879" s="5">
        <v>8.1999999999999993</v>
      </c>
      <c r="F879" s="5">
        <v>10.8</v>
      </c>
      <c r="G879" s="5">
        <v>11.9</v>
      </c>
      <c r="H879" s="5">
        <v>1027</v>
      </c>
      <c r="I879" s="5">
        <v>27610</v>
      </c>
      <c r="J879" s="5">
        <v>2</v>
      </c>
      <c r="K879" s="5">
        <v>0</v>
      </c>
      <c r="L879" s="5">
        <v>0</v>
      </c>
      <c r="M879" s="5">
        <v>35.299999999999997</v>
      </c>
      <c r="N879">
        <v>153.9</v>
      </c>
      <c r="O879">
        <v>153.9</v>
      </c>
      <c r="P879">
        <v>18</v>
      </c>
      <c r="Q879">
        <v>17.899999999999999</v>
      </c>
      <c r="R879" s="54">
        <v>0.60416666666666696</v>
      </c>
      <c r="T879" s="93">
        <f t="shared" si="39"/>
        <v>18</v>
      </c>
      <c r="U879" s="96">
        <f t="shared" si="42"/>
        <v>5.1999999999999993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9.8000000000000007</v>
      </c>
      <c r="C880" s="5">
        <v>76</v>
      </c>
      <c r="D880" s="5">
        <v>5.8</v>
      </c>
      <c r="E880" s="5">
        <v>8.6999999999999993</v>
      </c>
      <c r="F880" s="5">
        <v>8.3000000000000007</v>
      </c>
      <c r="G880" s="5">
        <v>8.6</v>
      </c>
      <c r="H880" s="5">
        <v>1027.3</v>
      </c>
      <c r="I880" s="5">
        <v>27730</v>
      </c>
      <c r="J880" s="5">
        <v>2</v>
      </c>
      <c r="K880" s="5">
        <v>0</v>
      </c>
      <c r="L880" s="5">
        <v>0</v>
      </c>
      <c r="M880" s="5">
        <v>35.299999999999997</v>
      </c>
      <c r="N880">
        <v>153.9</v>
      </c>
      <c r="O880">
        <v>153.9</v>
      </c>
      <c r="P880">
        <v>17.8</v>
      </c>
      <c r="Q880">
        <v>17.7</v>
      </c>
      <c r="R880" s="54">
        <v>0.60486111111111096</v>
      </c>
      <c r="T880" s="93">
        <f t="shared" si="39"/>
        <v>17.8</v>
      </c>
      <c r="U880" s="96">
        <f t="shared" si="42"/>
        <v>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9.6999999999999993</v>
      </c>
      <c r="C881" s="5">
        <v>76</v>
      </c>
      <c r="D881" s="5">
        <v>5.7</v>
      </c>
      <c r="E881" s="5">
        <v>9</v>
      </c>
      <c r="F881" s="5">
        <v>6.5</v>
      </c>
      <c r="G881" s="5">
        <v>7.2</v>
      </c>
      <c r="H881" s="5">
        <v>1027.0999999999999</v>
      </c>
      <c r="I881" s="5">
        <v>27930</v>
      </c>
      <c r="J881" s="5">
        <v>2</v>
      </c>
      <c r="K881" s="5">
        <v>0</v>
      </c>
      <c r="L881" s="5">
        <v>0</v>
      </c>
      <c r="M881" s="5">
        <v>35.299999999999997</v>
      </c>
      <c r="N881">
        <v>153.9</v>
      </c>
      <c r="O881">
        <v>153.9</v>
      </c>
      <c r="P881">
        <v>17.600000000000001</v>
      </c>
      <c r="Q881">
        <v>17.600000000000001</v>
      </c>
      <c r="R881" s="54">
        <v>0.60555555555555596</v>
      </c>
      <c r="T881" s="93">
        <f t="shared" si="39"/>
        <v>17.600000000000001</v>
      </c>
      <c r="U881" s="96">
        <f t="shared" si="42"/>
        <v>4.9000000000000021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9.6999999999999993</v>
      </c>
      <c r="C882" s="5">
        <v>76</v>
      </c>
      <c r="D882" s="5">
        <v>5.7</v>
      </c>
      <c r="E882" s="5">
        <v>9</v>
      </c>
      <c r="F882" s="5">
        <v>6.5</v>
      </c>
      <c r="G882" s="5">
        <v>7.6</v>
      </c>
      <c r="H882" s="5">
        <v>1027</v>
      </c>
      <c r="I882" s="5">
        <v>27560</v>
      </c>
      <c r="J882" s="5">
        <v>2</v>
      </c>
      <c r="K882" s="5">
        <v>0</v>
      </c>
      <c r="L882" s="5">
        <v>0</v>
      </c>
      <c r="M882" s="5">
        <v>35.299999999999997</v>
      </c>
      <c r="N882">
        <v>153.9</v>
      </c>
      <c r="O882">
        <v>153.9</v>
      </c>
      <c r="P882">
        <v>17.5</v>
      </c>
      <c r="Q882">
        <v>17.399999999999999</v>
      </c>
      <c r="R882" s="54">
        <v>0.60624999999999996</v>
      </c>
      <c r="T882" s="93">
        <f t="shared" ref="T882:T945" si="43">MAX($P882,$Q882)</f>
        <v>17.5</v>
      </c>
      <c r="U882" s="96">
        <f t="shared" si="42"/>
        <v>4.8000000000000007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9.6999999999999993</v>
      </c>
      <c r="C883" s="5">
        <v>76</v>
      </c>
      <c r="D883" s="5">
        <v>5.7</v>
      </c>
      <c r="E883" s="5">
        <v>8.8000000000000007</v>
      </c>
      <c r="F883" s="5">
        <v>7.2</v>
      </c>
      <c r="G883" s="5">
        <v>9.4</v>
      </c>
      <c r="H883" s="5">
        <v>1027.0999999999999</v>
      </c>
      <c r="I883" s="5">
        <v>26270</v>
      </c>
      <c r="J883" s="5">
        <v>1</v>
      </c>
      <c r="K883" s="5">
        <v>0</v>
      </c>
      <c r="L883" s="5">
        <v>0</v>
      </c>
      <c r="M883" s="5">
        <v>35.299999999999997</v>
      </c>
      <c r="N883">
        <v>153.9</v>
      </c>
      <c r="O883">
        <v>153.9</v>
      </c>
      <c r="P883">
        <v>17.3</v>
      </c>
      <c r="Q883">
        <v>17.2</v>
      </c>
      <c r="R883" s="54">
        <v>0.60694444444444495</v>
      </c>
      <c r="T883" s="93">
        <f t="shared" si="43"/>
        <v>17.3</v>
      </c>
      <c r="U883" s="96">
        <f t="shared" si="42"/>
        <v>4.6000000000000014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9.6</v>
      </c>
      <c r="C884" s="5">
        <v>76</v>
      </c>
      <c r="D884" s="5">
        <v>5.6</v>
      </c>
      <c r="E884" s="5">
        <v>7.7</v>
      </c>
      <c r="F884" s="5">
        <v>13.3</v>
      </c>
      <c r="G884" s="5">
        <v>16.600000000000001</v>
      </c>
      <c r="H884" s="5">
        <v>1026.8</v>
      </c>
      <c r="I884" s="5">
        <v>25900</v>
      </c>
      <c r="J884" s="5">
        <v>1</v>
      </c>
      <c r="K884" s="5">
        <v>0</v>
      </c>
      <c r="L884" s="5">
        <v>0</v>
      </c>
      <c r="M884" s="5">
        <v>35.299999999999997</v>
      </c>
      <c r="N884">
        <v>153.9</v>
      </c>
      <c r="O884">
        <v>153.9</v>
      </c>
      <c r="P884">
        <v>17.2</v>
      </c>
      <c r="Q884">
        <v>17.100000000000001</v>
      </c>
      <c r="R884" s="54">
        <v>0.60763888888888895</v>
      </c>
      <c r="T884" s="93">
        <f t="shared" si="43"/>
        <v>17.2</v>
      </c>
      <c r="U884" s="96">
        <f t="shared" si="42"/>
        <v>4.5999999999999996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9.6</v>
      </c>
      <c r="C885" s="5">
        <v>76</v>
      </c>
      <c r="D885" s="5">
        <v>5.6</v>
      </c>
      <c r="E885" s="5">
        <v>8.8000000000000007</v>
      </c>
      <c r="F885" s="5">
        <v>6.5</v>
      </c>
      <c r="G885" s="5">
        <v>10.4</v>
      </c>
      <c r="H885" s="5">
        <v>1027</v>
      </c>
      <c r="I885" s="5">
        <v>24910</v>
      </c>
      <c r="J885" s="5">
        <v>1</v>
      </c>
      <c r="K885" s="5">
        <v>0</v>
      </c>
      <c r="L885" s="5">
        <v>0</v>
      </c>
      <c r="M885" s="5">
        <v>35.299999999999997</v>
      </c>
      <c r="N885">
        <v>153.9</v>
      </c>
      <c r="O885">
        <v>153.9</v>
      </c>
      <c r="P885">
        <v>17.100000000000001</v>
      </c>
      <c r="Q885">
        <v>16.899999999999999</v>
      </c>
      <c r="R885" s="54">
        <v>0.60833333333333295</v>
      </c>
      <c r="T885" s="93">
        <f t="shared" si="43"/>
        <v>17.100000000000001</v>
      </c>
      <c r="U885" s="96">
        <f t="shared" si="42"/>
        <v>4.5000000000000018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9.5</v>
      </c>
      <c r="C886" s="5">
        <v>76</v>
      </c>
      <c r="D886" s="5">
        <v>5.5</v>
      </c>
      <c r="E886" s="5">
        <v>9.5</v>
      </c>
      <c r="F886" s="5">
        <v>2.5</v>
      </c>
      <c r="G886" s="5">
        <v>13.3</v>
      </c>
      <c r="H886" s="5">
        <v>1026.9000000000001</v>
      </c>
      <c r="I886" s="5">
        <v>30870</v>
      </c>
      <c r="J886" s="5">
        <v>2</v>
      </c>
      <c r="K886" s="5">
        <v>0</v>
      </c>
      <c r="L886" s="5">
        <v>0</v>
      </c>
      <c r="M886" s="5">
        <v>35.299999999999997</v>
      </c>
      <c r="N886">
        <v>153.9</v>
      </c>
      <c r="O886">
        <v>153.9</v>
      </c>
      <c r="P886">
        <v>17</v>
      </c>
      <c r="Q886">
        <v>16.7</v>
      </c>
      <c r="R886" s="54">
        <v>0.60902777777777795</v>
      </c>
      <c r="T886" s="93">
        <f t="shared" si="43"/>
        <v>17</v>
      </c>
      <c r="U886" s="96">
        <f t="shared" si="42"/>
        <v>4.5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</v>
      </c>
      <c r="C887" s="5">
        <v>76</v>
      </c>
      <c r="D887" s="5">
        <v>5.6</v>
      </c>
      <c r="E887" s="5">
        <v>7.9</v>
      </c>
      <c r="F887" s="5">
        <v>11.5</v>
      </c>
      <c r="G887" s="5">
        <v>13.3</v>
      </c>
      <c r="H887" s="5">
        <v>1026.9000000000001</v>
      </c>
      <c r="I887" s="5">
        <v>27780</v>
      </c>
      <c r="J887" s="5">
        <v>2</v>
      </c>
      <c r="K887" s="5">
        <v>0</v>
      </c>
      <c r="L887" s="5">
        <v>0</v>
      </c>
      <c r="M887" s="5">
        <v>35.299999999999997</v>
      </c>
      <c r="N887">
        <v>153.9</v>
      </c>
      <c r="O887">
        <v>153.9</v>
      </c>
      <c r="P887">
        <v>16.899999999999999</v>
      </c>
      <c r="Q887">
        <v>16.600000000000001</v>
      </c>
      <c r="R887" s="54">
        <v>0.60972222222222205</v>
      </c>
      <c r="T887" s="93">
        <f t="shared" si="43"/>
        <v>16.899999999999999</v>
      </c>
      <c r="U887" s="96">
        <f t="shared" si="42"/>
        <v>4.2999999999999989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</v>
      </c>
      <c r="C888" s="5">
        <v>76</v>
      </c>
      <c r="D888" s="5">
        <v>5.6</v>
      </c>
      <c r="E888" s="5">
        <v>9.6</v>
      </c>
      <c r="F888" s="5">
        <v>4</v>
      </c>
      <c r="G888" s="5">
        <v>7.2</v>
      </c>
      <c r="H888" s="5">
        <v>1027</v>
      </c>
      <c r="I888" s="5">
        <v>30320</v>
      </c>
      <c r="J888" s="5">
        <v>2</v>
      </c>
      <c r="K888" s="5">
        <v>0</v>
      </c>
      <c r="L888" s="5">
        <v>0</v>
      </c>
      <c r="M888" s="5">
        <v>35.299999999999997</v>
      </c>
      <c r="N888">
        <v>153.9</v>
      </c>
      <c r="O888">
        <v>153.9</v>
      </c>
      <c r="P888">
        <v>16.899999999999999</v>
      </c>
      <c r="Q888">
        <v>16.5</v>
      </c>
      <c r="R888" s="54">
        <v>0.61041666666666705</v>
      </c>
      <c r="T888" s="93">
        <f t="shared" si="43"/>
        <v>16.899999999999999</v>
      </c>
      <c r="U888" s="96">
        <f t="shared" si="42"/>
        <v>4.2999999999999989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9.6999999999999993</v>
      </c>
      <c r="C889" s="5">
        <v>76</v>
      </c>
      <c r="D889" s="5">
        <v>5.7</v>
      </c>
      <c r="E889" s="5">
        <v>9.6999999999999993</v>
      </c>
      <c r="F889" s="5">
        <v>2.2000000000000002</v>
      </c>
      <c r="G889" s="5">
        <v>4.7</v>
      </c>
      <c r="H889" s="5">
        <v>1027</v>
      </c>
      <c r="I889" s="5">
        <v>23880</v>
      </c>
      <c r="J889" s="5">
        <v>1</v>
      </c>
      <c r="K889" s="5">
        <v>0</v>
      </c>
      <c r="L889" s="5">
        <v>0</v>
      </c>
      <c r="M889" s="5">
        <v>35.299999999999997</v>
      </c>
      <c r="N889">
        <v>153.9</v>
      </c>
      <c r="O889">
        <v>153.9</v>
      </c>
      <c r="P889">
        <v>16.899999999999999</v>
      </c>
      <c r="Q889">
        <v>16.5</v>
      </c>
      <c r="R889" s="54">
        <v>0.61111111111111105</v>
      </c>
      <c r="T889" s="93">
        <f t="shared" si="43"/>
        <v>16.899999999999999</v>
      </c>
      <c r="U889" s="96">
        <f t="shared" si="42"/>
        <v>4.1999999999999993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76</v>
      </c>
      <c r="D890" s="5">
        <v>5.8</v>
      </c>
      <c r="E890" s="5">
        <v>9.8000000000000007</v>
      </c>
      <c r="F890" s="5">
        <v>3.2</v>
      </c>
      <c r="G890" s="5">
        <v>7.2</v>
      </c>
      <c r="H890" s="5">
        <v>1026.9000000000001</v>
      </c>
      <c r="I890" s="5">
        <v>21940</v>
      </c>
      <c r="J890" s="5">
        <v>1</v>
      </c>
      <c r="K890" s="5">
        <v>0</v>
      </c>
      <c r="L890" s="5">
        <v>0</v>
      </c>
      <c r="M890" s="5">
        <v>35.299999999999997</v>
      </c>
      <c r="N890">
        <v>153.9</v>
      </c>
      <c r="O890">
        <v>153.9</v>
      </c>
      <c r="P890">
        <v>16.899999999999999</v>
      </c>
      <c r="Q890">
        <v>16.5</v>
      </c>
      <c r="R890" s="54">
        <v>0.61180555555555605</v>
      </c>
      <c r="T890" s="93">
        <f t="shared" si="43"/>
        <v>16.899999999999999</v>
      </c>
      <c r="U890" s="96">
        <f t="shared" si="42"/>
        <v>4.0999999999999979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9.8000000000000007</v>
      </c>
      <c r="C891" s="5">
        <v>76</v>
      </c>
      <c r="D891" s="5">
        <v>5.8</v>
      </c>
      <c r="E891" s="5">
        <v>8.5</v>
      </c>
      <c r="F891" s="5">
        <v>9.4</v>
      </c>
      <c r="G891" s="5">
        <v>11.5</v>
      </c>
      <c r="H891" s="5">
        <v>1026.9000000000001</v>
      </c>
      <c r="I891" s="5">
        <v>18660</v>
      </c>
      <c r="J891" s="5">
        <v>1</v>
      </c>
      <c r="K891" s="5">
        <v>0</v>
      </c>
      <c r="L891" s="5">
        <v>0</v>
      </c>
      <c r="M891" s="5">
        <v>35.299999999999997</v>
      </c>
      <c r="N891">
        <v>153.9</v>
      </c>
      <c r="O891">
        <v>153.9</v>
      </c>
      <c r="P891">
        <v>16.899999999999999</v>
      </c>
      <c r="Q891">
        <v>16.399999999999999</v>
      </c>
      <c r="R891" s="54">
        <v>0.61250000000000004</v>
      </c>
      <c r="T891" s="93">
        <f t="shared" si="43"/>
        <v>16.899999999999999</v>
      </c>
      <c r="U891" s="96">
        <f t="shared" si="42"/>
        <v>4.0999999999999979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76</v>
      </c>
      <c r="D892" s="5">
        <v>5.7</v>
      </c>
      <c r="E892" s="5">
        <v>9.1999999999999993</v>
      </c>
      <c r="F892" s="5">
        <v>5.8</v>
      </c>
      <c r="G892" s="5">
        <v>7.9</v>
      </c>
      <c r="H892" s="5">
        <v>1026.9000000000001</v>
      </c>
      <c r="I892" s="5">
        <v>25110</v>
      </c>
      <c r="J892" s="5">
        <v>1</v>
      </c>
      <c r="K892" s="5">
        <v>0</v>
      </c>
      <c r="L892" s="5">
        <v>0</v>
      </c>
      <c r="M892" s="5">
        <v>35.299999999999997</v>
      </c>
      <c r="N892">
        <v>153.9</v>
      </c>
      <c r="O892">
        <v>153.9</v>
      </c>
      <c r="P892">
        <v>16.899999999999999</v>
      </c>
      <c r="Q892">
        <v>16.399999999999999</v>
      </c>
      <c r="R892" s="54">
        <v>0.61319444444444404</v>
      </c>
      <c r="T892" s="93">
        <f t="shared" si="43"/>
        <v>16.899999999999999</v>
      </c>
      <c r="U892" s="96">
        <f t="shared" si="42"/>
        <v>4.1999999999999993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76</v>
      </c>
      <c r="D893" s="5">
        <v>5.7</v>
      </c>
      <c r="E893" s="5">
        <v>8.6999999999999993</v>
      </c>
      <c r="F893" s="5">
        <v>7.6</v>
      </c>
      <c r="G893" s="5">
        <v>8.6</v>
      </c>
      <c r="H893" s="5">
        <v>1026.9000000000001</v>
      </c>
      <c r="I893" s="5">
        <v>31720</v>
      </c>
      <c r="J893" s="5">
        <v>2</v>
      </c>
      <c r="K893" s="5">
        <v>0</v>
      </c>
      <c r="L893" s="5">
        <v>0</v>
      </c>
      <c r="M893" s="5">
        <v>35.299999999999997</v>
      </c>
      <c r="N893">
        <v>153.9</v>
      </c>
      <c r="O893">
        <v>153.9</v>
      </c>
      <c r="P893">
        <v>16.899999999999999</v>
      </c>
      <c r="Q893">
        <v>16.399999999999999</v>
      </c>
      <c r="R893" s="54">
        <v>0.61388888888888904</v>
      </c>
      <c r="T893" s="93">
        <f t="shared" si="43"/>
        <v>16.899999999999999</v>
      </c>
      <c r="U893" s="96">
        <f t="shared" si="42"/>
        <v>4.1999999999999993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75</v>
      </c>
      <c r="D894" s="5">
        <v>5.7</v>
      </c>
      <c r="E894" s="5">
        <v>9.4</v>
      </c>
      <c r="F894" s="5">
        <v>5.8</v>
      </c>
      <c r="G894" s="5">
        <v>7.2</v>
      </c>
      <c r="H894" s="5">
        <v>1027</v>
      </c>
      <c r="I894" s="5">
        <v>19480</v>
      </c>
      <c r="J894" s="5">
        <v>1</v>
      </c>
      <c r="K894" s="5">
        <v>0</v>
      </c>
      <c r="L894" s="5">
        <v>0</v>
      </c>
      <c r="M894" s="5">
        <v>35.299999999999997</v>
      </c>
      <c r="N894">
        <v>153.9</v>
      </c>
      <c r="O894">
        <v>153.9</v>
      </c>
      <c r="P894">
        <v>16.8</v>
      </c>
      <c r="Q894">
        <v>16.3</v>
      </c>
      <c r="R894" s="54">
        <v>0.61458333333333304</v>
      </c>
      <c r="T894" s="93">
        <f t="shared" si="43"/>
        <v>16.8</v>
      </c>
      <c r="U894" s="96">
        <f t="shared" si="42"/>
        <v>3.9000000000000004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9.9</v>
      </c>
      <c r="C895" s="5">
        <v>76</v>
      </c>
      <c r="D895" s="5">
        <v>5.9</v>
      </c>
      <c r="E895" s="5">
        <v>9.9</v>
      </c>
      <c r="F895" s="5">
        <v>0</v>
      </c>
      <c r="G895" s="5">
        <v>7.2</v>
      </c>
      <c r="H895" s="5">
        <v>1027</v>
      </c>
      <c r="I895" s="5">
        <v>14520</v>
      </c>
      <c r="J895" s="5">
        <v>1</v>
      </c>
      <c r="K895" s="5">
        <v>0</v>
      </c>
      <c r="L895" s="5">
        <v>0</v>
      </c>
      <c r="M895" s="5">
        <v>35.299999999999997</v>
      </c>
      <c r="N895">
        <v>153.9</v>
      </c>
      <c r="O895">
        <v>153.9</v>
      </c>
      <c r="P895">
        <v>16.899999999999999</v>
      </c>
      <c r="Q895">
        <v>16.399999999999999</v>
      </c>
      <c r="R895" s="54">
        <v>0.61527777777777803</v>
      </c>
      <c r="T895" s="93">
        <f t="shared" si="43"/>
        <v>16.899999999999999</v>
      </c>
      <c r="U895" s="96">
        <f t="shared" si="42"/>
        <v>3.9999999999999982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76</v>
      </c>
      <c r="D896" s="5">
        <v>5.8</v>
      </c>
      <c r="E896" s="5">
        <v>8.6999999999999993</v>
      </c>
      <c r="F896" s="5">
        <v>7.9</v>
      </c>
      <c r="G896" s="5">
        <v>8.3000000000000007</v>
      </c>
      <c r="H896" s="5">
        <v>1026.8</v>
      </c>
      <c r="I896" s="5">
        <v>14190</v>
      </c>
      <c r="J896" s="5">
        <v>1</v>
      </c>
      <c r="K896" s="5">
        <v>0</v>
      </c>
      <c r="L896" s="5">
        <v>0</v>
      </c>
      <c r="M896" s="5">
        <v>35.299999999999997</v>
      </c>
      <c r="N896">
        <v>153.9</v>
      </c>
      <c r="O896">
        <v>153.9</v>
      </c>
      <c r="P896">
        <v>17</v>
      </c>
      <c r="Q896">
        <v>16.5</v>
      </c>
      <c r="R896" s="54">
        <v>0.61597222222222203</v>
      </c>
      <c r="T896" s="93">
        <f t="shared" si="43"/>
        <v>17</v>
      </c>
      <c r="U896" s="96">
        <f t="shared" si="42"/>
        <v>4.1999999999999993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75</v>
      </c>
      <c r="D897" s="5">
        <v>5.5</v>
      </c>
      <c r="E897" s="5">
        <v>8.1</v>
      </c>
      <c r="F897" s="5">
        <v>10.8</v>
      </c>
      <c r="G897" s="5">
        <v>13.7</v>
      </c>
      <c r="H897" s="5">
        <v>1027</v>
      </c>
      <c r="I897" s="5">
        <v>13550</v>
      </c>
      <c r="J897" s="5">
        <v>0</v>
      </c>
      <c r="K897" s="5">
        <v>0</v>
      </c>
      <c r="L897" s="5">
        <v>0</v>
      </c>
      <c r="M897" s="5">
        <v>35.299999999999997</v>
      </c>
      <c r="N897">
        <v>153.9</v>
      </c>
      <c r="O897">
        <v>153.9</v>
      </c>
      <c r="P897">
        <v>17</v>
      </c>
      <c r="Q897">
        <v>16.5</v>
      </c>
      <c r="R897" s="54">
        <v>0.61666666666666703</v>
      </c>
      <c r="T897" s="93">
        <f t="shared" si="43"/>
        <v>17</v>
      </c>
      <c r="U897" s="96">
        <f t="shared" si="42"/>
        <v>4.3000000000000007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76</v>
      </c>
      <c r="D898" s="5">
        <v>5.6</v>
      </c>
      <c r="E898" s="5">
        <v>9.6</v>
      </c>
      <c r="F898" s="5">
        <v>1.8</v>
      </c>
      <c r="G898" s="5">
        <v>7.2</v>
      </c>
      <c r="H898" s="5">
        <v>1026.7</v>
      </c>
      <c r="I898" s="5">
        <v>14910</v>
      </c>
      <c r="J898" s="5">
        <v>1</v>
      </c>
      <c r="K898" s="5">
        <v>0</v>
      </c>
      <c r="L898" s="5">
        <v>0</v>
      </c>
      <c r="M898" s="5">
        <v>35.299999999999997</v>
      </c>
      <c r="N898">
        <v>153.9</v>
      </c>
      <c r="O898">
        <v>153.9</v>
      </c>
      <c r="P898">
        <v>17</v>
      </c>
      <c r="Q898">
        <v>16.5</v>
      </c>
      <c r="R898" s="54">
        <v>0.61736111111111103</v>
      </c>
      <c r="T898" s="93">
        <f t="shared" si="43"/>
        <v>17</v>
      </c>
      <c r="U898" s="96">
        <f t="shared" si="42"/>
        <v>4.4000000000000004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</v>
      </c>
      <c r="C899" s="5">
        <v>77</v>
      </c>
      <c r="D899" s="5">
        <v>5.8</v>
      </c>
      <c r="E899" s="5">
        <v>8.4</v>
      </c>
      <c r="F899" s="5">
        <v>8.6</v>
      </c>
      <c r="G899" s="5">
        <v>10.1</v>
      </c>
      <c r="H899" s="5">
        <v>1026.7</v>
      </c>
      <c r="I899" s="5">
        <v>27100</v>
      </c>
      <c r="J899" s="5">
        <v>1</v>
      </c>
      <c r="K899" s="5">
        <v>0</v>
      </c>
      <c r="L899" s="5">
        <v>0</v>
      </c>
      <c r="M899" s="5">
        <v>35.299999999999997</v>
      </c>
      <c r="N899">
        <v>153.9</v>
      </c>
      <c r="O899">
        <v>153.9</v>
      </c>
      <c r="P899">
        <v>16.8</v>
      </c>
      <c r="Q899">
        <v>16.3</v>
      </c>
      <c r="R899" s="54">
        <v>0.61805555555555602</v>
      </c>
      <c r="T899" s="93">
        <f t="shared" si="43"/>
        <v>16.8</v>
      </c>
      <c r="U899" s="96">
        <f t="shared" si="42"/>
        <v>4.2000000000000011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</v>
      </c>
      <c r="C900" s="5">
        <v>77</v>
      </c>
      <c r="D900" s="5">
        <v>5.8</v>
      </c>
      <c r="E900" s="5">
        <v>9.3000000000000007</v>
      </c>
      <c r="F900" s="5">
        <v>5</v>
      </c>
      <c r="G900" s="5">
        <v>10.1</v>
      </c>
      <c r="H900" s="5">
        <v>1026.5999999999999</v>
      </c>
      <c r="I900" s="5">
        <v>17530</v>
      </c>
      <c r="J900" s="5">
        <v>1</v>
      </c>
      <c r="K900" s="5">
        <v>0</v>
      </c>
      <c r="L900" s="5">
        <v>0</v>
      </c>
      <c r="M900" s="5">
        <v>35.299999999999997</v>
      </c>
      <c r="N900">
        <v>153.9</v>
      </c>
      <c r="O900">
        <v>153.9</v>
      </c>
      <c r="P900">
        <v>16.600000000000001</v>
      </c>
      <c r="Q900">
        <v>16.2</v>
      </c>
      <c r="R900" s="54">
        <v>0.61875000000000002</v>
      </c>
      <c r="T900" s="93">
        <f t="shared" si="43"/>
        <v>16.600000000000001</v>
      </c>
      <c r="U900" s="96">
        <f t="shared" si="42"/>
        <v>4.0000000000000018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</v>
      </c>
      <c r="C901" s="5">
        <v>77</v>
      </c>
      <c r="D901" s="5">
        <v>5.8</v>
      </c>
      <c r="E901" s="5">
        <v>9.6</v>
      </c>
      <c r="F901" s="5">
        <v>4.3</v>
      </c>
      <c r="G901" s="5">
        <v>9</v>
      </c>
      <c r="H901" s="5">
        <v>1026.7</v>
      </c>
      <c r="I901" s="5">
        <v>18710</v>
      </c>
      <c r="J901" s="5">
        <v>1</v>
      </c>
      <c r="K901" s="5">
        <v>0</v>
      </c>
      <c r="L901" s="5">
        <v>0</v>
      </c>
      <c r="M901" s="5">
        <v>35.299999999999997</v>
      </c>
      <c r="N901">
        <v>153.9</v>
      </c>
      <c r="O901">
        <v>153.9</v>
      </c>
      <c r="P901">
        <v>16.399999999999999</v>
      </c>
      <c r="Q901">
        <v>16.100000000000001</v>
      </c>
      <c r="R901" s="54">
        <v>0.61944444444444402</v>
      </c>
      <c r="T901" s="93">
        <f t="shared" si="43"/>
        <v>16.399999999999999</v>
      </c>
      <c r="U901" s="96">
        <f t="shared" si="42"/>
        <v>3.7999999999999989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</v>
      </c>
      <c r="C902" s="5">
        <v>77</v>
      </c>
      <c r="D902" s="5">
        <v>5.8</v>
      </c>
      <c r="E902" s="5">
        <v>9.1</v>
      </c>
      <c r="F902" s="5">
        <v>5.8</v>
      </c>
      <c r="G902" s="5">
        <v>6.8</v>
      </c>
      <c r="H902" s="5">
        <v>1026.8</v>
      </c>
      <c r="I902" s="5">
        <v>20320</v>
      </c>
      <c r="J902" s="5">
        <v>1</v>
      </c>
      <c r="K902" s="5">
        <v>0</v>
      </c>
      <c r="L902" s="5">
        <v>0</v>
      </c>
      <c r="M902" s="5">
        <v>35.299999999999997</v>
      </c>
      <c r="N902">
        <v>153.9</v>
      </c>
      <c r="O902">
        <v>153.9</v>
      </c>
      <c r="P902">
        <v>16.399999999999999</v>
      </c>
      <c r="Q902">
        <v>16.100000000000001</v>
      </c>
      <c r="R902" s="54">
        <v>0.62013888888888902</v>
      </c>
      <c r="T902" s="93">
        <f t="shared" si="43"/>
        <v>16.399999999999999</v>
      </c>
      <c r="U902" s="96">
        <f t="shared" si="42"/>
        <v>3.7999999999999989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</v>
      </c>
      <c r="C903" s="5">
        <v>77</v>
      </c>
      <c r="D903" s="5">
        <v>5.8</v>
      </c>
      <c r="E903" s="5">
        <v>9</v>
      </c>
      <c r="F903" s="5">
        <v>6.1</v>
      </c>
      <c r="G903" s="5">
        <v>9.4</v>
      </c>
      <c r="H903" s="5">
        <v>1026.5999999999999</v>
      </c>
      <c r="I903" s="5">
        <v>16200</v>
      </c>
      <c r="J903" s="5">
        <v>1</v>
      </c>
      <c r="K903" s="5">
        <v>0</v>
      </c>
      <c r="L903" s="5">
        <v>0</v>
      </c>
      <c r="M903" s="5">
        <v>35.299999999999997</v>
      </c>
      <c r="N903">
        <v>153.9</v>
      </c>
      <c r="O903">
        <v>153.9</v>
      </c>
      <c r="P903">
        <v>16.399999999999999</v>
      </c>
      <c r="Q903">
        <v>16</v>
      </c>
      <c r="R903" s="54">
        <v>0.62083333333333302</v>
      </c>
      <c r="T903" s="93">
        <f t="shared" si="43"/>
        <v>16.399999999999999</v>
      </c>
      <c r="U903" s="96">
        <f t="shared" si="42"/>
        <v>3.7999999999999989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</v>
      </c>
      <c r="C904" s="5">
        <v>77</v>
      </c>
      <c r="D904" s="5">
        <v>5.8</v>
      </c>
      <c r="E904" s="5">
        <v>8.4</v>
      </c>
      <c r="F904" s="5">
        <v>8.6</v>
      </c>
      <c r="G904" s="5">
        <v>11.5</v>
      </c>
      <c r="H904" s="5">
        <v>1026.8</v>
      </c>
      <c r="I904" s="5">
        <v>19790</v>
      </c>
      <c r="J904" s="5">
        <v>1</v>
      </c>
      <c r="K904" s="5">
        <v>0</v>
      </c>
      <c r="L904" s="5">
        <v>0</v>
      </c>
      <c r="M904" s="5">
        <v>35.299999999999997</v>
      </c>
      <c r="N904">
        <v>153.9</v>
      </c>
      <c r="O904">
        <v>153.9</v>
      </c>
      <c r="P904">
        <v>16.3</v>
      </c>
      <c r="Q904">
        <v>15.9</v>
      </c>
      <c r="R904" s="54">
        <v>0.62152777777777801</v>
      </c>
      <c r="T904" s="93">
        <f t="shared" si="43"/>
        <v>16.3</v>
      </c>
      <c r="U904" s="96">
        <f t="shared" si="42"/>
        <v>3.7000000000000011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77</v>
      </c>
      <c r="D905" s="5">
        <v>5.8</v>
      </c>
      <c r="E905" s="5">
        <v>8.8000000000000007</v>
      </c>
      <c r="F905" s="5">
        <v>6.8</v>
      </c>
      <c r="G905" s="5">
        <v>7.9</v>
      </c>
      <c r="H905" s="5">
        <v>1026.5999999999999</v>
      </c>
      <c r="I905" s="5">
        <v>20060</v>
      </c>
      <c r="J905" s="5">
        <v>1</v>
      </c>
      <c r="K905" s="5">
        <v>0</v>
      </c>
      <c r="L905" s="5">
        <v>0</v>
      </c>
      <c r="M905" s="5">
        <v>35.299999999999997</v>
      </c>
      <c r="N905">
        <v>153.9</v>
      </c>
      <c r="O905">
        <v>153.9</v>
      </c>
      <c r="P905">
        <v>16.2</v>
      </c>
      <c r="Q905">
        <v>15.8</v>
      </c>
      <c r="R905" s="54">
        <v>0.62222222222222201</v>
      </c>
      <c r="T905" s="93">
        <f t="shared" si="43"/>
        <v>16.2</v>
      </c>
      <c r="U905" s="96">
        <f t="shared" si="42"/>
        <v>3.5999999999999996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76</v>
      </c>
      <c r="D906" s="5">
        <v>5.6</v>
      </c>
      <c r="E906" s="5">
        <v>8.4</v>
      </c>
      <c r="F906" s="5">
        <v>8.6</v>
      </c>
      <c r="G906" s="5">
        <v>10.8</v>
      </c>
      <c r="H906" s="5">
        <v>1026.5</v>
      </c>
      <c r="I906" s="5">
        <v>17560</v>
      </c>
      <c r="J906" s="5">
        <v>1</v>
      </c>
      <c r="K906" s="5">
        <v>0</v>
      </c>
      <c r="L906" s="5">
        <v>0</v>
      </c>
      <c r="M906" s="5">
        <v>35.299999999999997</v>
      </c>
      <c r="N906">
        <v>153.9</v>
      </c>
      <c r="O906">
        <v>153.9</v>
      </c>
      <c r="P906">
        <v>16.100000000000001</v>
      </c>
      <c r="Q906">
        <v>15.8</v>
      </c>
      <c r="R906" s="54">
        <v>0.62291666666666701</v>
      </c>
      <c r="T906" s="93">
        <f t="shared" si="43"/>
        <v>16.100000000000001</v>
      </c>
      <c r="U906" s="96">
        <f t="shared" si="42"/>
        <v>3.5000000000000018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77</v>
      </c>
      <c r="D907" s="5">
        <v>5.8</v>
      </c>
      <c r="E907" s="5">
        <v>9</v>
      </c>
      <c r="F907" s="5">
        <v>6.1</v>
      </c>
      <c r="G907" s="5">
        <v>11.5</v>
      </c>
      <c r="H907" s="5">
        <v>1026.3</v>
      </c>
      <c r="I907" s="5">
        <v>17650</v>
      </c>
      <c r="J907" s="5">
        <v>1</v>
      </c>
      <c r="K907" s="5">
        <v>0</v>
      </c>
      <c r="L907" s="5">
        <v>0</v>
      </c>
      <c r="M907" s="5">
        <v>35.299999999999997</v>
      </c>
      <c r="N907">
        <v>153.9</v>
      </c>
      <c r="O907">
        <v>153.9</v>
      </c>
      <c r="P907">
        <v>16</v>
      </c>
      <c r="Q907">
        <v>15.8</v>
      </c>
      <c r="R907" s="54">
        <v>0.62361111111111101</v>
      </c>
      <c r="T907" s="93">
        <f t="shared" si="43"/>
        <v>16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9.5</v>
      </c>
      <c r="C908" s="5">
        <v>77</v>
      </c>
      <c r="D908" s="5">
        <v>5.7</v>
      </c>
      <c r="E908" s="5">
        <v>8.6999999999999993</v>
      </c>
      <c r="F908" s="5">
        <v>6.5</v>
      </c>
      <c r="G908" s="5">
        <v>7.9</v>
      </c>
      <c r="H908" s="5">
        <v>1026.4000000000001</v>
      </c>
      <c r="I908" s="5">
        <v>22850</v>
      </c>
      <c r="J908" s="5">
        <v>1</v>
      </c>
      <c r="K908" s="5">
        <v>0</v>
      </c>
      <c r="L908" s="5">
        <v>0</v>
      </c>
      <c r="M908" s="5">
        <v>35.299999999999997</v>
      </c>
      <c r="N908">
        <v>153.9</v>
      </c>
      <c r="O908">
        <v>153.9</v>
      </c>
      <c r="P908">
        <v>16</v>
      </c>
      <c r="Q908">
        <v>15.7</v>
      </c>
      <c r="R908" s="54">
        <v>0.624305555555556</v>
      </c>
      <c r="T908" s="93">
        <f t="shared" si="43"/>
        <v>16</v>
      </c>
      <c r="U908" s="96">
        <f t="shared" si="42"/>
        <v>3.5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77</v>
      </c>
      <c r="D909" s="5">
        <v>5.8</v>
      </c>
      <c r="E909" s="5">
        <v>8.1999999999999993</v>
      </c>
      <c r="F909" s="5">
        <v>9.6999999999999993</v>
      </c>
      <c r="G909" s="5">
        <v>9.6999999999999993</v>
      </c>
      <c r="H909" s="5">
        <v>1026.4000000000001</v>
      </c>
      <c r="I909" s="5">
        <v>38230</v>
      </c>
      <c r="J909" s="5">
        <v>2</v>
      </c>
      <c r="K909" s="5">
        <v>0</v>
      </c>
      <c r="L909" s="5">
        <v>0</v>
      </c>
      <c r="M909" s="5">
        <v>35.299999999999997</v>
      </c>
      <c r="N909">
        <v>153.9</v>
      </c>
      <c r="O909">
        <v>153.9</v>
      </c>
      <c r="P909">
        <v>15.9</v>
      </c>
      <c r="Q909">
        <v>15.6</v>
      </c>
      <c r="R909" s="54">
        <v>0.625</v>
      </c>
      <c r="T909" s="93">
        <f t="shared" si="43"/>
        <v>15.9</v>
      </c>
      <c r="U909" s="96">
        <f t="shared" si="42"/>
        <v>3.3000000000000007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76</v>
      </c>
      <c r="D910" s="5">
        <v>5.8</v>
      </c>
      <c r="E910" s="5">
        <v>9.8000000000000007</v>
      </c>
      <c r="F910" s="5">
        <v>2.2000000000000002</v>
      </c>
      <c r="G910" s="5">
        <v>5.8</v>
      </c>
      <c r="H910" s="5">
        <v>1026.5999999999999</v>
      </c>
      <c r="I910" s="5">
        <v>37940</v>
      </c>
      <c r="J910" s="5">
        <v>2</v>
      </c>
      <c r="K910" s="5">
        <v>0</v>
      </c>
      <c r="L910" s="5">
        <v>0</v>
      </c>
      <c r="M910" s="5">
        <v>35.299999999999997</v>
      </c>
      <c r="N910">
        <v>153.9</v>
      </c>
      <c r="O910">
        <v>153.9</v>
      </c>
      <c r="P910">
        <v>15.8</v>
      </c>
      <c r="Q910">
        <v>15.7</v>
      </c>
      <c r="R910" s="54">
        <v>0.625694444444444</v>
      </c>
      <c r="T910" s="93">
        <f t="shared" si="43"/>
        <v>15.8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</v>
      </c>
      <c r="C911" s="5">
        <v>76</v>
      </c>
      <c r="D911" s="5">
        <v>6</v>
      </c>
      <c r="E911" s="5">
        <v>10</v>
      </c>
      <c r="F911" s="5">
        <v>4.7</v>
      </c>
      <c r="G911" s="5">
        <v>6.1</v>
      </c>
      <c r="H911" s="5">
        <v>1026.4000000000001</v>
      </c>
      <c r="I911" s="5">
        <v>30810</v>
      </c>
      <c r="J911" s="5">
        <v>2</v>
      </c>
      <c r="K911" s="5">
        <v>0</v>
      </c>
      <c r="L911" s="5">
        <v>0</v>
      </c>
      <c r="M911" s="5">
        <v>35.299999999999997</v>
      </c>
      <c r="N911">
        <v>153.9</v>
      </c>
      <c r="O911">
        <v>153.9</v>
      </c>
      <c r="P911">
        <v>16.100000000000001</v>
      </c>
      <c r="Q911">
        <v>15.9</v>
      </c>
      <c r="R911" s="54">
        <v>0.62638888888888899</v>
      </c>
      <c r="T911" s="93">
        <f t="shared" si="43"/>
        <v>16.100000000000001</v>
      </c>
      <c r="U911" s="96">
        <f t="shared" si="42"/>
        <v>3.1000000000000014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</v>
      </c>
      <c r="C912" s="5">
        <v>75</v>
      </c>
      <c r="D912" s="5">
        <v>5.9</v>
      </c>
      <c r="E912" s="5">
        <v>10.1</v>
      </c>
      <c r="F912" s="5">
        <v>5.8</v>
      </c>
      <c r="G912" s="5">
        <v>6.5</v>
      </c>
      <c r="H912" s="5">
        <v>1026.4000000000001</v>
      </c>
      <c r="I912" s="5">
        <v>36940</v>
      </c>
      <c r="J912" s="5">
        <v>2</v>
      </c>
      <c r="K912" s="5">
        <v>0</v>
      </c>
      <c r="L912" s="5">
        <v>0</v>
      </c>
      <c r="M912" s="5">
        <v>35.299999999999997</v>
      </c>
      <c r="N912">
        <v>153.9</v>
      </c>
      <c r="O912">
        <v>153.9</v>
      </c>
      <c r="P912">
        <v>16.600000000000001</v>
      </c>
      <c r="Q912">
        <v>16.2</v>
      </c>
      <c r="R912" s="54">
        <v>0.62708333333333299</v>
      </c>
      <c r="T912" s="93">
        <f t="shared" si="43"/>
        <v>16.600000000000001</v>
      </c>
      <c r="U912" s="96">
        <f t="shared" ref="U912:U975" si="46">(T912-B912)-3</f>
        <v>3.5000000000000018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74</v>
      </c>
      <c r="D913" s="5">
        <v>5.8</v>
      </c>
      <c r="E913" s="5">
        <v>10.199999999999999</v>
      </c>
      <c r="F913" s="5">
        <v>6.5</v>
      </c>
      <c r="G913" s="5">
        <v>9</v>
      </c>
      <c r="H913" s="5">
        <v>1026.5999999999999</v>
      </c>
      <c r="I913" s="5">
        <v>30650</v>
      </c>
      <c r="J913" s="5">
        <v>2</v>
      </c>
      <c r="K913" s="5">
        <v>0</v>
      </c>
      <c r="L913" s="5">
        <v>0</v>
      </c>
      <c r="M913" s="5">
        <v>35.299999999999997</v>
      </c>
      <c r="N913">
        <v>153.9</v>
      </c>
      <c r="O913">
        <v>153.9</v>
      </c>
      <c r="P913">
        <v>17.2</v>
      </c>
      <c r="Q913">
        <v>16.5</v>
      </c>
      <c r="R913" s="54">
        <v>0.62777777777777799</v>
      </c>
      <c r="T913" s="93">
        <f t="shared" si="43"/>
        <v>17.2</v>
      </c>
      <c r="U913" s="96">
        <f t="shared" si="46"/>
        <v>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74</v>
      </c>
      <c r="D914" s="5">
        <v>5.8</v>
      </c>
      <c r="E914" s="5">
        <v>10.199999999999999</v>
      </c>
      <c r="F914" s="5">
        <v>4</v>
      </c>
      <c r="G914" s="5">
        <v>6.1</v>
      </c>
      <c r="H914" s="5">
        <v>1026.3</v>
      </c>
      <c r="I914" s="5">
        <v>35820</v>
      </c>
      <c r="J914" s="5">
        <v>2</v>
      </c>
      <c r="K914" s="5">
        <v>0</v>
      </c>
      <c r="L914" s="5">
        <v>0</v>
      </c>
      <c r="M914" s="5">
        <v>35.299999999999997</v>
      </c>
      <c r="N914">
        <v>153.9</v>
      </c>
      <c r="O914">
        <v>153.9</v>
      </c>
      <c r="P914">
        <v>17.7</v>
      </c>
      <c r="Q914">
        <v>16.899999999999999</v>
      </c>
      <c r="R914" s="54">
        <v>0.62847222222222199</v>
      </c>
      <c r="T914" s="93">
        <f t="shared" si="43"/>
        <v>17.7</v>
      </c>
      <c r="U914" s="96">
        <f t="shared" si="46"/>
        <v>4.5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10.4</v>
      </c>
      <c r="C915" s="5">
        <v>74</v>
      </c>
      <c r="D915" s="5">
        <v>6</v>
      </c>
      <c r="E915" s="5">
        <v>10.4</v>
      </c>
      <c r="F915" s="5">
        <v>3.2</v>
      </c>
      <c r="G915" s="5">
        <v>7.6</v>
      </c>
      <c r="H915" s="5">
        <v>1026.2</v>
      </c>
      <c r="I915" s="5">
        <v>21240</v>
      </c>
      <c r="J915" s="5">
        <v>1</v>
      </c>
      <c r="K915" s="5">
        <v>0</v>
      </c>
      <c r="L915" s="5">
        <v>0</v>
      </c>
      <c r="M915" s="5">
        <v>35.299999999999997</v>
      </c>
      <c r="N915">
        <v>153.9</v>
      </c>
      <c r="O915">
        <v>153.9</v>
      </c>
      <c r="P915">
        <v>18.2</v>
      </c>
      <c r="Q915">
        <v>17.3</v>
      </c>
      <c r="R915" s="54">
        <v>0.62916666666666698</v>
      </c>
      <c r="T915" s="93">
        <f t="shared" si="43"/>
        <v>18.2</v>
      </c>
      <c r="U915" s="96">
        <f t="shared" si="46"/>
        <v>4.7999999999999989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74</v>
      </c>
      <c r="D916" s="5">
        <v>5.8</v>
      </c>
      <c r="E916" s="5">
        <v>10.199999999999999</v>
      </c>
      <c r="F916" s="5">
        <v>5</v>
      </c>
      <c r="G916" s="5">
        <v>9.6999999999999993</v>
      </c>
      <c r="H916" s="5">
        <v>1026.3</v>
      </c>
      <c r="I916" s="5">
        <v>18520</v>
      </c>
      <c r="J916" s="5">
        <v>1</v>
      </c>
      <c r="K916" s="5">
        <v>0</v>
      </c>
      <c r="L916" s="5">
        <v>0</v>
      </c>
      <c r="M916" s="5">
        <v>35.299999999999997</v>
      </c>
      <c r="N916">
        <v>153.9</v>
      </c>
      <c r="O916">
        <v>153.9</v>
      </c>
      <c r="P916">
        <v>18.7</v>
      </c>
      <c r="Q916">
        <v>17.600000000000001</v>
      </c>
      <c r="R916" s="54">
        <v>0.62986111111111098</v>
      </c>
      <c r="T916" s="93">
        <f t="shared" si="43"/>
        <v>18.7</v>
      </c>
      <c r="U916" s="96">
        <f t="shared" si="46"/>
        <v>5.5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</v>
      </c>
      <c r="C917" s="5">
        <v>75</v>
      </c>
      <c r="D917" s="5">
        <v>5.9</v>
      </c>
      <c r="E917" s="5">
        <v>10.1</v>
      </c>
      <c r="F917" s="5">
        <v>4</v>
      </c>
      <c r="G917" s="5">
        <v>6.8</v>
      </c>
      <c r="H917" s="5">
        <v>1026</v>
      </c>
      <c r="I917" s="5">
        <v>17320</v>
      </c>
      <c r="J917" s="5">
        <v>1</v>
      </c>
      <c r="K917" s="5">
        <v>0</v>
      </c>
      <c r="L917" s="5">
        <v>0</v>
      </c>
      <c r="M917" s="5">
        <v>35.299999999999997</v>
      </c>
      <c r="N917">
        <v>153.9</v>
      </c>
      <c r="O917">
        <v>153.9</v>
      </c>
      <c r="P917">
        <v>19</v>
      </c>
      <c r="Q917">
        <v>17.8</v>
      </c>
      <c r="R917" s="54">
        <v>0.63055555555555598</v>
      </c>
      <c r="T917" s="93">
        <f t="shared" si="43"/>
        <v>19</v>
      </c>
      <c r="U917" s="96">
        <f t="shared" si="46"/>
        <v>5.9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75</v>
      </c>
      <c r="D918" s="5">
        <v>5.8</v>
      </c>
      <c r="E918" s="5">
        <v>10</v>
      </c>
      <c r="F918" s="5">
        <v>5.4</v>
      </c>
      <c r="G918" s="5">
        <v>10.8</v>
      </c>
      <c r="H918" s="5">
        <v>1026.0999999999999</v>
      </c>
      <c r="I918" s="5">
        <v>15930</v>
      </c>
      <c r="J918" s="5">
        <v>1</v>
      </c>
      <c r="K918" s="5">
        <v>0</v>
      </c>
      <c r="L918" s="5">
        <v>0</v>
      </c>
      <c r="M918" s="5">
        <v>35.299999999999997</v>
      </c>
      <c r="N918">
        <v>153.9</v>
      </c>
      <c r="O918">
        <v>153.9</v>
      </c>
      <c r="P918">
        <v>19</v>
      </c>
      <c r="Q918">
        <v>17.899999999999999</v>
      </c>
      <c r="R918" s="54">
        <v>0.63124999999999998</v>
      </c>
      <c r="T918" s="93">
        <f t="shared" si="43"/>
        <v>19</v>
      </c>
      <c r="U918" s="96">
        <f t="shared" si="46"/>
        <v>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9.9</v>
      </c>
      <c r="C919" s="5">
        <v>76</v>
      </c>
      <c r="D919" s="5">
        <v>5.9</v>
      </c>
      <c r="E919" s="5">
        <v>9.9</v>
      </c>
      <c r="F919" s="5">
        <v>4.7</v>
      </c>
      <c r="G919" s="5">
        <v>9.4</v>
      </c>
      <c r="H919" s="5">
        <v>1026.0999999999999</v>
      </c>
      <c r="I919" s="5">
        <v>14260</v>
      </c>
      <c r="J919" s="5">
        <v>1</v>
      </c>
      <c r="K919" s="5">
        <v>0</v>
      </c>
      <c r="L919" s="5">
        <v>0</v>
      </c>
      <c r="M919" s="5">
        <v>35.299999999999997</v>
      </c>
      <c r="N919">
        <v>153.9</v>
      </c>
      <c r="O919">
        <v>153.9</v>
      </c>
      <c r="P919">
        <v>18.899999999999999</v>
      </c>
      <c r="Q919">
        <v>17.8</v>
      </c>
      <c r="R919" s="54">
        <v>0.63194444444444398</v>
      </c>
      <c r="T919" s="93">
        <f t="shared" si="43"/>
        <v>18.899999999999999</v>
      </c>
      <c r="U919" s="96">
        <f t="shared" si="46"/>
        <v>5.9999999999999982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9.8000000000000007</v>
      </c>
      <c r="C920" s="5">
        <v>76</v>
      </c>
      <c r="D920" s="5">
        <v>5.8</v>
      </c>
      <c r="E920" s="5">
        <v>8.5</v>
      </c>
      <c r="F920" s="5">
        <v>9.6999999999999993</v>
      </c>
      <c r="G920" s="5">
        <v>11.9</v>
      </c>
      <c r="H920" s="5">
        <v>1026.0999999999999</v>
      </c>
      <c r="I920" s="5">
        <v>12900</v>
      </c>
      <c r="J920" s="5">
        <v>0</v>
      </c>
      <c r="K920" s="5">
        <v>0</v>
      </c>
      <c r="L920" s="5">
        <v>0</v>
      </c>
      <c r="M920" s="5">
        <v>35.299999999999997</v>
      </c>
      <c r="N920">
        <v>153.9</v>
      </c>
      <c r="O920">
        <v>153.9</v>
      </c>
      <c r="P920">
        <v>18.600000000000001</v>
      </c>
      <c r="Q920">
        <v>17.7</v>
      </c>
      <c r="R920" s="54">
        <v>0.63263888888888897</v>
      </c>
      <c r="T920" s="93">
        <f t="shared" si="43"/>
        <v>18.600000000000001</v>
      </c>
      <c r="U920" s="96">
        <f t="shared" si="46"/>
        <v>5.8000000000000007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76</v>
      </c>
      <c r="D921" s="5">
        <v>5.7</v>
      </c>
      <c r="E921" s="5">
        <v>9.6999999999999993</v>
      </c>
      <c r="F921" s="5">
        <v>2.2000000000000002</v>
      </c>
      <c r="G921" s="5">
        <v>6.1</v>
      </c>
      <c r="H921" s="5">
        <v>1026.0999999999999</v>
      </c>
      <c r="I921" s="5">
        <v>10880</v>
      </c>
      <c r="J921" s="5">
        <v>0</v>
      </c>
      <c r="K921" s="5">
        <v>0</v>
      </c>
      <c r="L921" s="5">
        <v>0</v>
      </c>
      <c r="M921" s="5">
        <v>35.299999999999997</v>
      </c>
      <c r="N921">
        <v>153.9</v>
      </c>
      <c r="O921">
        <v>153.9</v>
      </c>
      <c r="P921">
        <v>18.3</v>
      </c>
      <c r="Q921">
        <v>17.7</v>
      </c>
      <c r="R921" s="54">
        <v>0.63333333333333297</v>
      </c>
      <c r="T921" s="93">
        <f t="shared" si="43"/>
        <v>18.3</v>
      </c>
      <c r="U921" s="96">
        <f t="shared" si="46"/>
        <v>5.6000000000000014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77</v>
      </c>
      <c r="D922" s="5">
        <v>5.8</v>
      </c>
      <c r="E922" s="5">
        <v>9.6</v>
      </c>
      <c r="F922" s="5">
        <v>2.2000000000000002</v>
      </c>
      <c r="G922" s="5">
        <v>9.4</v>
      </c>
      <c r="H922" s="5">
        <v>1026.2</v>
      </c>
      <c r="I922" s="5">
        <v>10100</v>
      </c>
      <c r="J922" s="5">
        <v>0</v>
      </c>
      <c r="K922" s="5">
        <v>0</v>
      </c>
      <c r="L922" s="5">
        <v>0</v>
      </c>
      <c r="M922" s="5">
        <v>35.299999999999997</v>
      </c>
      <c r="N922">
        <v>153.9</v>
      </c>
      <c r="O922">
        <v>153.9</v>
      </c>
      <c r="P922">
        <v>17.899999999999999</v>
      </c>
      <c r="Q922">
        <v>17.5</v>
      </c>
      <c r="R922" s="54">
        <v>0.63402777777777797</v>
      </c>
      <c r="T922" s="93">
        <f t="shared" si="43"/>
        <v>17.899999999999999</v>
      </c>
      <c r="U922" s="96">
        <f t="shared" si="46"/>
        <v>5.2999999999999989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77</v>
      </c>
      <c r="D923" s="5">
        <v>5.8</v>
      </c>
      <c r="E923" s="5">
        <v>8.6</v>
      </c>
      <c r="F923" s="5">
        <v>7.6</v>
      </c>
      <c r="G923" s="5">
        <v>10.4</v>
      </c>
      <c r="H923" s="5">
        <v>1026.2</v>
      </c>
      <c r="I923" s="5">
        <v>9870</v>
      </c>
      <c r="J923" s="5">
        <v>0</v>
      </c>
      <c r="K923" s="5">
        <v>0</v>
      </c>
      <c r="L923" s="5">
        <v>0</v>
      </c>
      <c r="M923" s="5">
        <v>35.299999999999997</v>
      </c>
      <c r="N923">
        <v>153.9</v>
      </c>
      <c r="O923">
        <v>153.9</v>
      </c>
      <c r="P923">
        <v>17.5</v>
      </c>
      <c r="Q923">
        <v>17.3</v>
      </c>
      <c r="R923" s="54">
        <v>0.63472222222222197</v>
      </c>
      <c r="T923" s="93">
        <f t="shared" si="43"/>
        <v>17.5</v>
      </c>
      <c r="U923" s="96">
        <f t="shared" si="46"/>
        <v>4.9000000000000004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9.5</v>
      </c>
      <c r="C924" s="5">
        <v>77</v>
      </c>
      <c r="D924" s="5">
        <v>5.7</v>
      </c>
      <c r="E924" s="5">
        <v>8.3000000000000007</v>
      </c>
      <c r="F924" s="5">
        <v>8.6</v>
      </c>
      <c r="G924" s="5">
        <v>10.1</v>
      </c>
      <c r="H924" s="5">
        <v>1026.0999999999999</v>
      </c>
      <c r="I924" s="5">
        <v>9930</v>
      </c>
      <c r="J924" s="5">
        <v>0</v>
      </c>
      <c r="K924" s="5">
        <v>0</v>
      </c>
      <c r="L924" s="5">
        <v>0</v>
      </c>
      <c r="M924" s="5">
        <v>35.299999999999997</v>
      </c>
      <c r="N924">
        <v>153.9</v>
      </c>
      <c r="O924">
        <v>153.9</v>
      </c>
      <c r="P924">
        <v>17</v>
      </c>
      <c r="Q924">
        <v>17</v>
      </c>
      <c r="R924" s="54">
        <v>0.63541666666666696</v>
      </c>
      <c r="T924" s="93">
        <f t="shared" si="43"/>
        <v>17</v>
      </c>
      <c r="U924" s="96">
        <f t="shared" si="46"/>
        <v>4.5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9.5</v>
      </c>
      <c r="C925" s="5">
        <v>77</v>
      </c>
      <c r="D925" s="5">
        <v>5.7</v>
      </c>
      <c r="E925" s="5">
        <v>9.5</v>
      </c>
      <c r="F925" s="5">
        <v>0</v>
      </c>
      <c r="G925" s="5">
        <v>8.3000000000000007</v>
      </c>
      <c r="H925" s="5">
        <v>1026</v>
      </c>
      <c r="I925" s="5">
        <v>10170</v>
      </c>
      <c r="J925" s="5">
        <v>0</v>
      </c>
      <c r="K925" s="5">
        <v>0</v>
      </c>
      <c r="L925" s="5">
        <v>0</v>
      </c>
      <c r="M925" s="5">
        <v>35.299999999999997</v>
      </c>
      <c r="N925">
        <v>153.9</v>
      </c>
      <c r="O925">
        <v>153.9</v>
      </c>
      <c r="P925">
        <v>16.600000000000001</v>
      </c>
      <c r="Q925">
        <v>16.7</v>
      </c>
      <c r="R925" s="54">
        <v>0.63611111111111096</v>
      </c>
      <c r="T925" s="93">
        <f t="shared" si="43"/>
        <v>16.7</v>
      </c>
      <c r="U925" s="96">
        <f t="shared" si="46"/>
        <v>4.1999999999999993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77</v>
      </c>
      <c r="D926" s="5">
        <v>5.6</v>
      </c>
      <c r="E926" s="5">
        <v>9.4</v>
      </c>
      <c r="F926" s="5">
        <v>4.3</v>
      </c>
      <c r="G926" s="5">
        <v>12.2</v>
      </c>
      <c r="H926" s="5">
        <v>1026.0999999999999</v>
      </c>
      <c r="I926" s="5">
        <v>10700</v>
      </c>
      <c r="J926" s="5">
        <v>0</v>
      </c>
      <c r="K926" s="5">
        <v>0</v>
      </c>
      <c r="L926" s="5">
        <v>0</v>
      </c>
      <c r="M926" s="5">
        <v>35.299999999999997</v>
      </c>
      <c r="N926">
        <v>153.9</v>
      </c>
      <c r="O926">
        <v>153.9</v>
      </c>
      <c r="P926">
        <v>16.3</v>
      </c>
      <c r="Q926">
        <v>16.399999999999999</v>
      </c>
      <c r="R926" s="54">
        <v>0.63680555555555596</v>
      </c>
      <c r="T926" s="93">
        <f t="shared" si="43"/>
        <v>16.399999999999999</v>
      </c>
      <c r="U926" s="96">
        <f t="shared" si="46"/>
        <v>3.9999999999999982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77</v>
      </c>
      <c r="D927" s="5">
        <v>5.6</v>
      </c>
      <c r="E927" s="5">
        <v>8.3000000000000007</v>
      </c>
      <c r="F927" s="5">
        <v>7.9</v>
      </c>
      <c r="G927" s="5">
        <v>11.9</v>
      </c>
      <c r="H927" s="5">
        <v>1025.9000000000001</v>
      </c>
      <c r="I927" s="5">
        <v>11470</v>
      </c>
      <c r="J927" s="5">
        <v>0</v>
      </c>
      <c r="K927" s="5">
        <v>0</v>
      </c>
      <c r="L927" s="5">
        <v>0</v>
      </c>
      <c r="M927" s="5">
        <v>35.299999999999997</v>
      </c>
      <c r="N927">
        <v>153.9</v>
      </c>
      <c r="O927">
        <v>153.9</v>
      </c>
      <c r="P927">
        <v>15.9</v>
      </c>
      <c r="Q927">
        <v>16.100000000000001</v>
      </c>
      <c r="R927" s="54">
        <v>0.63749999999999996</v>
      </c>
      <c r="T927" s="93">
        <f t="shared" si="43"/>
        <v>16.100000000000001</v>
      </c>
      <c r="U927" s="96">
        <f t="shared" si="46"/>
        <v>3.7000000000000011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77</v>
      </c>
      <c r="D928" s="5">
        <v>5.6</v>
      </c>
      <c r="E928" s="5">
        <v>8.1</v>
      </c>
      <c r="F928" s="5">
        <v>9</v>
      </c>
      <c r="G928" s="5">
        <v>10.1</v>
      </c>
      <c r="H928" s="5">
        <v>1026.0999999999999</v>
      </c>
      <c r="I928" s="5">
        <v>12270</v>
      </c>
      <c r="J928" s="5">
        <v>0</v>
      </c>
      <c r="K928" s="5">
        <v>0</v>
      </c>
      <c r="L928" s="5">
        <v>0</v>
      </c>
      <c r="M928" s="5">
        <v>35.299999999999997</v>
      </c>
      <c r="N928">
        <v>153.9</v>
      </c>
      <c r="O928">
        <v>153.9</v>
      </c>
      <c r="P928">
        <v>15.6</v>
      </c>
      <c r="Q928">
        <v>15.8</v>
      </c>
      <c r="R928" s="54">
        <v>0.63819444444444495</v>
      </c>
      <c r="T928" s="93">
        <f t="shared" si="43"/>
        <v>15.8</v>
      </c>
      <c r="U928" s="96">
        <f t="shared" si="46"/>
        <v>3.4000000000000004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77</v>
      </c>
      <c r="D929" s="5">
        <v>5.6</v>
      </c>
      <c r="E929" s="5">
        <v>9.1</v>
      </c>
      <c r="F929" s="5">
        <v>5</v>
      </c>
      <c r="G929" s="5">
        <v>6.8</v>
      </c>
      <c r="H929" s="5">
        <v>1025.9000000000001</v>
      </c>
      <c r="I929" s="5">
        <v>12320</v>
      </c>
      <c r="J929" s="5">
        <v>0</v>
      </c>
      <c r="K929" s="5">
        <v>0</v>
      </c>
      <c r="L929" s="5">
        <v>0</v>
      </c>
      <c r="M929" s="5">
        <v>35.299999999999997</v>
      </c>
      <c r="N929">
        <v>153.9</v>
      </c>
      <c r="O929">
        <v>153.9</v>
      </c>
      <c r="P929">
        <v>15.3</v>
      </c>
      <c r="Q929">
        <v>15.5</v>
      </c>
      <c r="R929" s="54">
        <v>0.63888888888888895</v>
      </c>
      <c r="T929" s="93">
        <f t="shared" si="43"/>
        <v>15.5</v>
      </c>
      <c r="U929" s="96">
        <f t="shared" si="46"/>
        <v>3.0999999999999996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9.3000000000000007</v>
      </c>
      <c r="C930" s="5">
        <v>77</v>
      </c>
      <c r="D930" s="5">
        <v>5.5</v>
      </c>
      <c r="E930" s="5">
        <v>8.6999999999999993</v>
      </c>
      <c r="F930" s="5">
        <v>6.1</v>
      </c>
      <c r="G930" s="5">
        <v>12.2</v>
      </c>
      <c r="H930" s="5">
        <v>1026</v>
      </c>
      <c r="I930" s="5">
        <v>12090</v>
      </c>
      <c r="J930" s="5">
        <v>0</v>
      </c>
      <c r="K930" s="5">
        <v>0</v>
      </c>
      <c r="L930" s="5">
        <v>0</v>
      </c>
      <c r="M930" s="5">
        <v>35.299999999999997</v>
      </c>
      <c r="N930">
        <v>153.9</v>
      </c>
      <c r="O930">
        <v>153.9</v>
      </c>
      <c r="P930">
        <v>15</v>
      </c>
      <c r="Q930">
        <v>15.3</v>
      </c>
      <c r="R930" s="54">
        <v>0.63958333333333295</v>
      </c>
      <c r="T930" s="93">
        <f t="shared" si="43"/>
        <v>15.3</v>
      </c>
      <c r="U930" s="96">
        <f t="shared" si="46"/>
        <v>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9.3000000000000007</v>
      </c>
      <c r="C931" s="5">
        <v>77</v>
      </c>
      <c r="D931" s="5">
        <v>5.5</v>
      </c>
      <c r="E931" s="5">
        <v>8.1999999999999993</v>
      </c>
      <c r="F931" s="5">
        <v>7.9</v>
      </c>
      <c r="G931" s="5">
        <v>10.4</v>
      </c>
      <c r="H931" s="5">
        <v>1026</v>
      </c>
      <c r="I931" s="5">
        <v>12290</v>
      </c>
      <c r="J931" s="5">
        <v>0</v>
      </c>
      <c r="K931" s="5">
        <v>0</v>
      </c>
      <c r="L931" s="5">
        <v>0</v>
      </c>
      <c r="M931" s="5">
        <v>35.299999999999997</v>
      </c>
      <c r="N931">
        <v>153.9</v>
      </c>
      <c r="O931">
        <v>153.9</v>
      </c>
      <c r="P931">
        <v>14.8</v>
      </c>
      <c r="Q931">
        <v>15.1</v>
      </c>
      <c r="R931" s="54">
        <v>0.64027777777777795</v>
      </c>
      <c r="T931" s="93">
        <f t="shared" si="43"/>
        <v>15.1</v>
      </c>
      <c r="U931" s="96">
        <f t="shared" si="46"/>
        <v>2.7999999999999989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9.3000000000000007</v>
      </c>
      <c r="C932" s="5">
        <v>78</v>
      </c>
      <c r="D932" s="5">
        <v>5.7</v>
      </c>
      <c r="E932" s="5">
        <v>8.4</v>
      </c>
      <c r="F932" s="5">
        <v>6.8</v>
      </c>
      <c r="G932" s="5">
        <v>7.2</v>
      </c>
      <c r="H932" s="5">
        <v>1026.0999999999999</v>
      </c>
      <c r="I932" s="5">
        <v>12850</v>
      </c>
      <c r="J932" s="5">
        <v>0</v>
      </c>
      <c r="K932" s="5">
        <v>0</v>
      </c>
      <c r="L932" s="5">
        <v>0</v>
      </c>
      <c r="M932" s="5">
        <v>35.299999999999997</v>
      </c>
      <c r="N932">
        <v>153.9</v>
      </c>
      <c r="O932">
        <v>153.9</v>
      </c>
      <c r="P932">
        <v>14.5</v>
      </c>
      <c r="Q932">
        <v>14.8</v>
      </c>
      <c r="R932" s="54">
        <v>0.64097222222222205</v>
      </c>
      <c r="T932" s="93">
        <f t="shared" si="43"/>
        <v>14.8</v>
      </c>
      <c r="U932" s="96">
        <f t="shared" si="46"/>
        <v>2.5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9.3000000000000007</v>
      </c>
      <c r="C933" s="5">
        <v>78</v>
      </c>
      <c r="D933" s="5">
        <v>5.7</v>
      </c>
      <c r="E933" s="5">
        <v>9.3000000000000007</v>
      </c>
      <c r="F933" s="5">
        <v>4.7</v>
      </c>
      <c r="G933" s="5">
        <v>5.4</v>
      </c>
      <c r="H933" s="5">
        <v>1026</v>
      </c>
      <c r="I933" s="5">
        <v>13510</v>
      </c>
      <c r="J933" s="5">
        <v>0</v>
      </c>
      <c r="K933" s="5">
        <v>0</v>
      </c>
      <c r="L933" s="5">
        <v>0</v>
      </c>
      <c r="M933" s="5">
        <v>35.299999999999997</v>
      </c>
      <c r="N933">
        <v>153.9</v>
      </c>
      <c r="O933">
        <v>153.9</v>
      </c>
      <c r="P933">
        <v>14.3</v>
      </c>
      <c r="Q933">
        <v>14.7</v>
      </c>
      <c r="R933" s="54">
        <v>0.64166666666666705</v>
      </c>
      <c r="T933" s="93">
        <f t="shared" si="43"/>
        <v>14.7</v>
      </c>
      <c r="U933" s="96">
        <f t="shared" si="46"/>
        <v>2.3999999999999986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78</v>
      </c>
      <c r="D934" s="5">
        <v>5.8</v>
      </c>
      <c r="E934" s="5">
        <v>9.4</v>
      </c>
      <c r="F934" s="5">
        <v>4.7</v>
      </c>
      <c r="G934" s="5">
        <v>6.8</v>
      </c>
      <c r="H934" s="5">
        <v>1026.0999999999999</v>
      </c>
      <c r="I934" s="5">
        <v>14340</v>
      </c>
      <c r="J934" s="5">
        <v>1</v>
      </c>
      <c r="K934" s="5">
        <v>0</v>
      </c>
      <c r="L934" s="5">
        <v>0</v>
      </c>
      <c r="M934" s="5">
        <v>35.299999999999997</v>
      </c>
      <c r="N934">
        <v>153.9</v>
      </c>
      <c r="O934">
        <v>153.9</v>
      </c>
      <c r="P934">
        <v>14.1</v>
      </c>
      <c r="Q934">
        <v>14.5</v>
      </c>
      <c r="R934" s="54">
        <v>0.64236111111111105</v>
      </c>
      <c r="T934" s="93">
        <f t="shared" si="43"/>
        <v>14.5</v>
      </c>
      <c r="U934" s="96">
        <f t="shared" si="46"/>
        <v>2.0999999999999996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9.4</v>
      </c>
      <c r="C935" s="5">
        <v>78</v>
      </c>
      <c r="D935" s="5">
        <v>5.8</v>
      </c>
      <c r="E935" s="5">
        <v>8.8000000000000007</v>
      </c>
      <c r="F935" s="5">
        <v>6.1</v>
      </c>
      <c r="G935" s="5">
        <v>6.5</v>
      </c>
      <c r="H935" s="5">
        <v>1025.9000000000001</v>
      </c>
      <c r="I935" s="5">
        <v>15120</v>
      </c>
      <c r="J935" s="5">
        <v>1</v>
      </c>
      <c r="K935" s="5">
        <v>0</v>
      </c>
      <c r="L935" s="5">
        <v>0</v>
      </c>
      <c r="M935" s="5">
        <v>35.299999999999997</v>
      </c>
      <c r="N935">
        <v>153.9</v>
      </c>
      <c r="O935">
        <v>153.9</v>
      </c>
      <c r="P935">
        <v>14</v>
      </c>
      <c r="Q935">
        <v>14.4</v>
      </c>
      <c r="R935" s="54">
        <v>0.64305555555555605</v>
      </c>
      <c r="T935" s="93">
        <f t="shared" si="43"/>
        <v>14.4</v>
      </c>
      <c r="U935" s="96">
        <f t="shared" si="46"/>
        <v>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9.4</v>
      </c>
      <c r="C936" s="5">
        <v>78</v>
      </c>
      <c r="D936" s="5">
        <v>5.8</v>
      </c>
      <c r="E936" s="5">
        <v>8.3000000000000007</v>
      </c>
      <c r="F936" s="5">
        <v>7.9</v>
      </c>
      <c r="G936" s="5">
        <v>8.3000000000000007</v>
      </c>
      <c r="H936" s="5">
        <v>1025.9000000000001</v>
      </c>
      <c r="I936" s="5">
        <v>15770</v>
      </c>
      <c r="J936" s="5">
        <v>1</v>
      </c>
      <c r="K936" s="5">
        <v>0</v>
      </c>
      <c r="L936" s="5">
        <v>0</v>
      </c>
      <c r="M936" s="5">
        <v>35.299999999999997</v>
      </c>
      <c r="N936">
        <v>153.9</v>
      </c>
      <c r="O936">
        <v>153.9</v>
      </c>
      <c r="P936">
        <v>13.9</v>
      </c>
      <c r="Q936">
        <v>14.2</v>
      </c>
      <c r="R936" s="54">
        <v>0.64375000000000004</v>
      </c>
      <c r="T936" s="93">
        <f t="shared" si="43"/>
        <v>14.2</v>
      </c>
      <c r="U936" s="96">
        <f t="shared" si="46"/>
        <v>1.7999999999999989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78</v>
      </c>
      <c r="D937" s="5">
        <v>5.8</v>
      </c>
      <c r="E937" s="5">
        <v>8.3000000000000007</v>
      </c>
      <c r="F937" s="5">
        <v>7.9</v>
      </c>
      <c r="G937" s="5">
        <v>10.1</v>
      </c>
      <c r="H937" s="5">
        <v>1025.9000000000001</v>
      </c>
      <c r="I937" s="5">
        <v>16050</v>
      </c>
      <c r="J937" s="5">
        <v>1</v>
      </c>
      <c r="K937" s="5">
        <v>0</v>
      </c>
      <c r="L937" s="5">
        <v>0</v>
      </c>
      <c r="M937" s="5">
        <v>35.299999999999997</v>
      </c>
      <c r="N937">
        <v>153.9</v>
      </c>
      <c r="O937">
        <v>153.9</v>
      </c>
      <c r="P937">
        <v>13.8</v>
      </c>
      <c r="Q937">
        <v>14.1</v>
      </c>
      <c r="R937" s="54">
        <v>0.64444444444444404</v>
      </c>
      <c r="T937" s="93">
        <f t="shared" si="43"/>
        <v>14.1</v>
      </c>
      <c r="U937" s="96">
        <f t="shared" si="46"/>
        <v>1.6999999999999993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78</v>
      </c>
      <c r="D938" s="5">
        <v>5.8</v>
      </c>
      <c r="E938" s="5">
        <v>7.7</v>
      </c>
      <c r="F938" s="5">
        <v>11.2</v>
      </c>
      <c r="G938" s="5">
        <v>11.5</v>
      </c>
      <c r="H938" s="5">
        <v>1025.8</v>
      </c>
      <c r="I938" s="5">
        <v>15670</v>
      </c>
      <c r="J938" s="5">
        <v>1</v>
      </c>
      <c r="K938" s="5">
        <v>0</v>
      </c>
      <c r="L938" s="5">
        <v>0</v>
      </c>
      <c r="M938" s="5">
        <v>35.299999999999997</v>
      </c>
      <c r="N938">
        <v>153.9</v>
      </c>
      <c r="O938">
        <v>153.9</v>
      </c>
      <c r="P938">
        <v>13.8</v>
      </c>
      <c r="Q938">
        <v>14</v>
      </c>
      <c r="R938" s="54">
        <v>0.64513888888888904</v>
      </c>
      <c r="T938" s="93">
        <f t="shared" si="43"/>
        <v>14</v>
      </c>
      <c r="U938" s="96">
        <f t="shared" si="46"/>
        <v>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9.5</v>
      </c>
      <c r="C939" s="5">
        <v>77</v>
      </c>
      <c r="D939" s="5">
        <v>5.7</v>
      </c>
      <c r="E939" s="5">
        <v>9.5</v>
      </c>
      <c r="F939" s="5">
        <v>4.3</v>
      </c>
      <c r="G939" s="5">
        <v>6.1</v>
      </c>
      <c r="H939" s="5">
        <v>1025.7</v>
      </c>
      <c r="I939" s="5">
        <v>14760</v>
      </c>
      <c r="J939" s="5">
        <v>1</v>
      </c>
      <c r="K939" s="5">
        <v>0</v>
      </c>
      <c r="L939" s="5">
        <v>0</v>
      </c>
      <c r="M939" s="5">
        <v>35.299999999999997</v>
      </c>
      <c r="N939">
        <v>153.9</v>
      </c>
      <c r="O939">
        <v>153.9</v>
      </c>
      <c r="P939">
        <v>13.8</v>
      </c>
      <c r="Q939">
        <v>14</v>
      </c>
      <c r="R939" s="54">
        <v>0.64583333333333304</v>
      </c>
      <c r="T939" s="93">
        <f t="shared" si="43"/>
        <v>14</v>
      </c>
      <c r="U939" s="96">
        <f t="shared" si="46"/>
        <v>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9.5</v>
      </c>
      <c r="C940" s="5">
        <v>77</v>
      </c>
      <c r="D940" s="5">
        <v>5.7</v>
      </c>
      <c r="E940" s="5">
        <v>9.5</v>
      </c>
      <c r="F940" s="5">
        <v>2.9</v>
      </c>
      <c r="G940" s="5">
        <v>6.5</v>
      </c>
      <c r="H940" s="5">
        <v>1025.8</v>
      </c>
      <c r="I940" s="5">
        <v>13990</v>
      </c>
      <c r="J940" s="5">
        <v>1</v>
      </c>
      <c r="K940" s="5">
        <v>0</v>
      </c>
      <c r="L940" s="5">
        <v>0</v>
      </c>
      <c r="M940" s="5">
        <v>35.299999999999997</v>
      </c>
      <c r="N940">
        <v>153.9</v>
      </c>
      <c r="O940">
        <v>153.9</v>
      </c>
      <c r="P940">
        <v>13.8</v>
      </c>
      <c r="Q940">
        <v>14</v>
      </c>
      <c r="R940" s="54">
        <v>0.64652777777777803</v>
      </c>
      <c r="T940" s="93">
        <f t="shared" si="43"/>
        <v>14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9.6</v>
      </c>
      <c r="C941" s="5">
        <v>77</v>
      </c>
      <c r="D941" s="5">
        <v>5.8</v>
      </c>
      <c r="E941" s="5">
        <v>8.5</v>
      </c>
      <c r="F941" s="5">
        <v>7.9</v>
      </c>
      <c r="G941" s="5">
        <v>9.6999999999999993</v>
      </c>
      <c r="H941" s="5">
        <v>1026.0999999999999</v>
      </c>
      <c r="I941" s="5">
        <v>13990</v>
      </c>
      <c r="J941" s="5">
        <v>1</v>
      </c>
      <c r="K941" s="5">
        <v>0</v>
      </c>
      <c r="L941" s="5">
        <v>0</v>
      </c>
      <c r="M941" s="5">
        <v>35.299999999999997</v>
      </c>
      <c r="N941">
        <v>153.9</v>
      </c>
      <c r="O941">
        <v>153.9</v>
      </c>
      <c r="P941">
        <v>13.8</v>
      </c>
      <c r="Q941">
        <v>14.1</v>
      </c>
      <c r="R941" s="54">
        <v>0.64722222222222203</v>
      </c>
      <c r="T941" s="93">
        <f t="shared" si="43"/>
        <v>14.1</v>
      </c>
      <c r="U941" s="96">
        <f t="shared" si="46"/>
        <v>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9.5</v>
      </c>
      <c r="C942" s="5">
        <v>77</v>
      </c>
      <c r="D942" s="5">
        <v>5.7</v>
      </c>
      <c r="E942" s="5">
        <v>8.9</v>
      </c>
      <c r="F942" s="5">
        <v>5.8</v>
      </c>
      <c r="G942" s="5">
        <v>6.5</v>
      </c>
      <c r="H942" s="5">
        <v>1025.7</v>
      </c>
      <c r="I942" s="5">
        <v>14690</v>
      </c>
      <c r="J942" s="5">
        <v>1</v>
      </c>
      <c r="K942" s="5">
        <v>0</v>
      </c>
      <c r="L942" s="5">
        <v>0</v>
      </c>
      <c r="M942" s="5">
        <v>35.299999999999997</v>
      </c>
      <c r="N942">
        <v>153.9</v>
      </c>
      <c r="O942">
        <v>153.9</v>
      </c>
      <c r="P942">
        <v>13.8</v>
      </c>
      <c r="Q942">
        <v>14.1</v>
      </c>
      <c r="R942" s="54">
        <v>0.64791666666666703</v>
      </c>
      <c r="T942" s="93">
        <f t="shared" si="43"/>
        <v>14.1</v>
      </c>
      <c r="U942" s="96">
        <f t="shared" si="46"/>
        <v>1.5999999999999996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9.6</v>
      </c>
      <c r="C943" s="5">
        <v>77</v>
      </c>
      <c r="D943" s="5">
        <v>5.8</v>
      </c>
      <c r="E943" s="5">
        <v>8.4</v>
      </c>
      <c r="F943" s="5">
        <v>8.6</v>
      </c>
      <c r="G943" s="5">
        <v>8.6</v>
      </c>
      <c r="H943" s="5">
        <v>1025.7</v>
      </c>
      <c r="I943" s="5">
        <v>15840</v>
      </c>
      <c r="J943" s="5">
        <v>1</v>
      </c>
      <c r="K943" s="5">
        <v>0</v>
      </c>
      <c r="L943" s="5">
        <v>0</v>
      </c>
      <c r="M943" s="5">
        <v>35.299999999999997</v>
      </c>
      <c r="N943">
        <v>153.9</v>
      </c>
      <c r="O943">
        <v>153.9</v>
      </c>
      <c r="P943">
        <v>13.8</v>
      </c>
      <c r="Q943">
        <v>14.1</v>
      </c>
      <c r="R943" s="54">
        <v>0.64861111111111103</v>
      </c>
      <c r="T943" s="93">
        <f t="shared" si="43"/>
        <v>14.1</v>
      </c>
      <c r="U943" s="96">
        <f t="shared" si="46"/>
        <v>1.5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9.6</v>
      </c>
      <c r="C944" s="5">
        <v>77</v>
      </c>
      <c r="D944" s="5">
        <v>5.8</v>
      </c>
      <c r="E944" s="5">
        <v>8.5</v>
      </c>
      <c r="F944" s="5">
        <v>7.9</v>
      </c>
      <c r="G944" s="5">
        <v>7.9</v>
      </c>
      <c r="H944" s="5">
        <v>1025.8</v>
      </c>
      <c r="I944" s="5">
        <v>16840</v>
      </c>
      <c r="J944" s="5">
        <v>1</v>
      </c>
      <c r="K944" s="5">
        <v>0</v>
      </c>
      <c r="L944" s="5">
        <v>0</v>
      </c>
      <c r="M944" s="5">
        <v>35.299999999999997</v>
      </c>
      <c r="N944">
        <v>153.9</v>
      </c>
      <c r="O944">
        <v>153.9</v>
      </c>
      <c r="P944">
        <v>13.8</v>
      </c>
      <c r="Q944">
        <v>14</v>
      </c>
      <c r="R944" s="54">
        <v>0.64930555555555602</v>
      </c>
      <c r="T944" s="93">
        <f t="shared" si="43"/>
        <v>14</v>
      </c>
      <c r="U944" s="96">
        <f t="shared" si="46"/>
        <v>1.4000000000000004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77</v>
      </c>
      <c r="D945" s="5">
        <v>5.8</v>
      </c>
      <c r="E945" s="5">
        <v>8.1999999999999993</v>
      </c>
      <c r="F945" s="5">
        <v>9.6999999999999993</v>
      </c>
      <c r="G945" s="5">
        <v>10.4</v>
      </c>
      <c r="H945" s="5">
        <v>1025.8</v>
      </c>
      <c r="I945" s="5">
        <v>17790</v>
      </c>
      <c r="J945" s="5">
        <v>1</v>
      </c>
      <c r="K945" s="5">
        <v>0</v>
      </c>
      <c r="L945" s="5">
        <v>0</v>
      </c>
      <c r="M945" s="5">
        <v>35.299999999999997</v>
      </c>
      <c r="N945">
        <v>153.9</v>
      </c>
      <c r="O945">
        <v>153.9</v>
      </c>
      <c r="P945">
        <v>13.8</v>
      </c>
      <c r="Q945">
        <v>14</v>
      </c>
      <c r="R945" s="54">
        <v>0.65</v>
      </c>
      <c r="T945" s="93">
        <f t="shared" si="43"/>
        <v>14</v>
      </c>
      <c r="U945" s="96">
        <f t="shared" si="46"/>
        <v>1.4000000000000004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9.6</v>
      </c>
      <c r="C946" s="5">
        <v>77</v>
      </c>
      <c r="D946" s="5">
        <v>5.8</v>
      </c>
      <c r="E946" s="5">
        <v>8.8000000000000007</v>
      </c>
      <c r="F946" s="5">
        <v>6.5</v>
      </c>
      <c r="G946" s="5">
        <v>11.5</v>
      </c>
      <c r="H946" s="5">
        <v>1025.9000000000001</v>
      </c>
      <c r="I946" s="5">
        <v>17750</v>
      </c>
      <c r="J946" s="5">
        <v>1</v>
      </c>
      <c r="K946" s="5">
        <v>0</v>
      </c>
      <c r="L946" s="5">
        <v>0</v>
      </c>
      <c r="M946" s="5">
        <v>35.299999999999997</v>
      </c>
      <c r="N946">
        <v>153.9</v>
      </c>
      <c r="O946">
        <v>153.9</v>
      </c>
      <c r="P946">
        <v>13.8</v>
      </c>
      <c r="Q946">
        <v>14</v>
      </c>
      <c r="R946" s="54">
        <v>0.65069444444444402</v>
      </c>
      <c r="T946" s="93">
        <f t="shared" ref="T946:T1009" si="47">MAX($P946,$Q946)</f>
        <v>14</v>
      </c>
      <c r="U946" s="96">
        <f t="shared" si="46"/>
        <v>1.4000000000000004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9.6999999999999993</v>
      </c>
      <c r="C947" s="5">
        <v>77</v>
      </c>
      <c r="D947" s="5">
        <v>5.9</v>
      </c>
      <c r="E947" s="5">
        <v>9.6999999999999993</v>
      </c>
      <c r="F947" s="5">
        <v>4</v>
      </c>
      <c r="G947" s="5">
        <v>5</v>
      </c>
      <c r="H947" s="5">
        <v>1025.5999999999999</v>
      </c>
      <c r="I947" s="5">
        <v>17270</v>
      </c>
      <c r="J947" s="5">
        <v>1</v>
      </c>
      <c r="K947" s="5">
        <v>0</v>
      </c>
      <c r="L947" s="5">
        <v>0</v>
      </c>
      <c r="M947" s="5">
        <v>35.299999999999997</v>
      </c>
      <c r="N947">
        <v>153.9</v>
      </c>
      <c r="O947">
        <v>153.9</v>
      </c>
      <c r="P947">
        <v>13.9</v>
      </c>
      <c r="Q947">
        <v>14</v>
      </c>
      <c r="R947" s="54">
        <v>0.65138888888888902</v>
      </c>
      <c r="T947" s="93">
        <f t="shared" si="47"/>
        <v>14</v>
      </c>
      <c r="U947" s="96">
        <f t="shared" si="46"/>
        <v>1.3000000000000007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9.6999999999999993</v>
      </c>
      <c r="C948" s="5">
        <v>77</v>
      </c>
      <c r="D948" s="5">
        <v>5.9</v>
      </c>
      <c r="E948" s="5">
        <v>9.6999999999999993</v>
      </c>
      <c r="F948" s="5">
        <v>2.2000000000000002</v>
      </c>
      <c r="G948" s="5">
        <v>10.4</v>
      </c>
      <c r="H948" s="5">
        <v>1025.9000000000001</v>
      </c>
      <c r="I948" s="5">
        <v>16490</v>
      </c>
      <c r="J948" s="5">
        <v>1</v>
      </c>
      <c r="K948" s="5">
        <v>0</v>
      </c>
      <c r="L948" s="5">
        <v>0</v>
      </c>
      <c r="M948" s="5">
        <v>35.299999999999997</v>
      </c>
      <c r="N948">
        <v>153.9</v>
      </c>
      <c r="O948">
        <v>153.9</v>
      </c>
      <c r="P948">
        <v>14</v>
      </c>
      <c r="Q948">
        <v>14.1</v>
      </c>
      <c r="R948" s="54">
        <v>0.65208333333333302</v>
      </c>
      <c r="T948" s="93">
        <f t="shared" si="47"/>
        <v>14.1</v>
      </c>
      <c r="U948" s="96">
        <f t="shared" si="46"/>
        <v>1.4000000000000004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9.6999999999999993</v>
      </c>
      <c r="C949" s="5">
        <v>77</v>
      </c>
      <c r="D949" s="5">
        <v>5.9</v>
      </c>
      <c r="E949" s="5">
        <v>8.4</v>
      </c>
      <c r="F949" s="5">
        <v>9.4</v>
      </c>
      <c r="G949" s="5">
        <v>10.4</v>
      </c>
      <c r="H949" s="5">
        <v>1025.8</v>
      </c>
      <c r="I949" s="5">
        <v>16990</v>
      </c>
      <c r="J949" s="5">
        <v>1</v>
      </c>
      <c r="K949" s="5">
        <v>0</v>
      </c>
      <c r="L949" s="5">
        <v>0</v>
      </c>
      <c r="M949" s="5">
        <v>35.299999999999997</v>
      </c>
      <c r="N949">
        <v>153.9</v>
      </c>
      <c r="O949">
        <v>153.9</v>
      </c>
      <c r="P949">
        <v>14</v>
      </c>
      <c r="Q949">
        <v>14.2</v>
      </c>
      <c r="R949" s="54">
        <v>0.65277777777777801</v>
      </c>
      <c r="T949" s="93">
        <f t="shared" si="47"/>
        <v>14.2</v>
      </c>
      <c r="U949" s="96">
        <f t="shared" si="46"/>
        <v>1.5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9.8000000000000007</v>
      </c>
      <c r="C950" s="5">
        <v>77</v>
      </c>
      <c r="D950" s="5">
        <v>6</v>
      </c>
      <c r="E950" s="5">
        <v>9.1</v>
      </c>
      <c r="F950" s="5">
        <v>6.5</v>
      </c>
      <c r="G950" s="5">
        <v>7.9</v>
      </c>
      <c r="H950" s="5">
        <v>1025.8</v>
      </c>
      <c r="I950" s="5">
        <v>17660</v>
      </c>
      <c r="J950" s="5">
        <v>1</v>
      </c>
      <c r="K950" s="5">
        <v>0</v>
      </c>
      <c r="L950" s="5">
        <v>0</v>
      </c>
      <c r="M950" s="5">
        <v>35.299999999999997</v>
      </c>
      <c r="N950">
        <v>153.9</v>
      </c>
      <c r="O950">
        <v>153.9</v>
      </c>
      <c r="P950">
        <v>14</v>
      </c>
      <c r="Q950">
        <v>14.3</v>
      </c>
      <c r="R950" s="54">
        <v>0.65347222222222201</v>
      </c>
      <c r="T950" s="93">
        <f t="shared" si="47"/>
        <v>14.3</v>
      </c>
      <c r="U950" s="96">
        <f t="shared" si="46"/>
        <v>1.5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9.9</v>
      </c>
      <c r="C951" s="5">
        <v>77</v>
      </c>
      <c r="D951" s="5">
        <v>6</v>
      </c>
      <c r="E951" s="5">
        <v>9.9</v>
      </c>
      <c r="F951" s="5">
        <v>2.9</v>
      </c>
      <c r="G951" s="5">
        <v>4.7</v>
      </c>
      <c r="H951" s="5">
        <v>1025.8</v>
      </c>
      <c r="I951" s="5">
        <v>18280</v>
      </c>
      <c r="J951" s="5">
        <v>1</v>
      </c>
      <c r="K951" s="5">
        <v>0</v>
      </c>
      <c r="L951" s="5">
        <v>0</v>
      </c>
      <c r="M951" s="5">
        <v>35.299999999999997</v>
      </c>
      <c r="N951">
        <v>153.9</v>
      </c>
      <c r="O951">
        <v>153.9</v>
      </c>
      <c r="P951">
        <v>14.1</v>
      </c>
      <c r="Q951">
        <v>14.5</v>
      </c>
      <c r="R951" s="54">
        <v>0.65416666666666701</v>
      </c>
      <c r="T951" s="93">
        <f t="shared" si="47"/>
        <v>14.5</v>
      </c>
      <c r="U951" s="96">
        <f t="shared" si="46"/>
        <v>1.5999999999999996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9.9</v>
      </c>
      <c r="C952" s="5">
        <v>76</v>
      </c>
      <c r="D952" s="5">
        <v>5.9</v>
      </c>
      <c r="E952" s="5">
        <v>8.8000000000000007</v>
      </c>
      <c r="F952" s="5">
        <v>8.6</v>
      </c>
      <c r="G952" s="5">
        <v>9</v>
      </c>
      <c r="H952" s="5">
        <v>1025.7</v>
      </c>
      <c r="I952" s="5">
        <v>18500</v>
      </c>
      <c r="J952" s="5">
        <v>1</v>
      </c>
      <c r="K952" s="5">
        <v>0</v>
      </c>
      <c r="L952" s="5">
        <v>0</v>
      </c>
      <c r="M952" s="5">
        <v>35.299999999999997</v>
      </c>
      <c r="N952">
        <v>153.9</v>
      </c>
      <c r="O952">
        <v>153.9</v>
      </c>
      <c r="P952">
        <v>14.2</v>
      </c>
      <c r="Q952">
        <v>14.5</v>
      </c>
      <c r="R952" s="54">
        <v>0.65486111111111101</v>
      </c>
      <c r="T952" s="93">
        <f t="shared" si="47"/>
        <v>14.5</v>
      </c>
      <c r="U952" s="96">
        <f t="shared" si="46"/>
        <v>1.5999999999999996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9.9</v>
      </c>
      <c r="C953" s="5">
        <v>76</v>
      </c>
      <c r="D953" s="5">
        <v>5.9</v>
      </c>
      <c r="E953" s="5">
        <v>8.9</v>
      </c>
      <c r="F953" s="5">
        <v>8.3000000000000007</v>
      </c>
      <c r="G953" s="5">
        <v>10.4</v>
      </c>
      <c r="H953" s="5">
        <v>1025.8</v>
      </c>
      <c r="I953" s="5">
        <v>18890</v>
      </c>
      <c r="J953" s="5">
        <v>1</v>
      </c>
      <c r="K953" s="5">
        <v>0</v>
      </c>
      <c r="L953" s="5">
        <v>0</v>
      </c>
      <c r="M953" s="5">
        <v>35.299999999999997</v>
      </c>
      <c r="N953">
        <v>153.9</v>
      </c>
      <c r="O953">
        <v>153.9</v>
      </c>
      <c r="P953">
        <v>14.3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1.6999999999999993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9.9</v>
      </c>
      <c r="C954" s="5">
        <v>77</v>
      </c>
      <c r="D954" s="5">
        <v>6</v>
      </c>
      <c r="E954" s="5">
        <v>8.9</v>
      </c>
      <c r="F954" s="5">
        <v>7.9</v>
      </c>
      <c r="G954" s="5">
        <v>7.9</v>
      </c>
      <c r="H954" s="5">
        <v>1025.7</v>
      </c>
      <c r="I954" s="5">
        <v>19860</v>
      </c>
      <c r="J954" s="5">
        <v>1</v>
      </c>
      <c r="K954" s="5">
        <v>0</v>
      </c>
      <c r="L954" s="5">
        <v>0</v>
      </c>
      <c r="M954" s="5">
        <v>35.299999999999997</v>
      </c>
      <c r="N954">
        <v>153.9</v>
      </c>
      <c r="O954">
        <v>153.9</v>
      </c>
      <c r="P954">
        <v>14.4</v>
      </c>
      <c r="Q954">
        <v>14.8</v>
      </c>
      <c r="R954" s="54">
        <v>0.65625</v>
      </c>
      <c r="T954" s="93">
        <f t="shared" si="47"/>
        <v>14.8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</v>
      </c>
      <c r="C955" s="5">
        <v>77</v>
      </c>
      <c r="D955" s="5">
        <v>6.1</v>
      </c>
      <c r="E955" s="5">
        <v>10</v>
      </c>
      <c r="F955" s="5">
        <v>4</v>
      </c>
      <c r="G955" s="5">
        <v>7.2</v>
      </c>
      <c r="H955" s="5">
        <v>1025.7</v>
      </c>
      <c r="I955" s="5">
        <v>20960</v>
      </c>
      <c r="J955" s="5">
        <v>1</v>
      </c>
      <c r="K955" s="5">
        <v>0</v>
      </c>
      <c r="L955" s="5">
        <v>0</v>
      </c>
      <c r="M955" s="5">
        <v>35.299999999999997</v>
      </c>
      <c r="N955">
        <v>153.9</v>
      </c>
      <c r="O955">
        <v>153.9</v>
      </c>
      <c r="P955">
        <v>14.4</v>
      </c>
      <c r="Q955">
        <v>15</v>
      </c>
      <c r="R955" s="54">
        <v>0.656944444444444</v>
      </c>
      <c r="T955" s="93">
        <f t="shared" si="47"/>
        <v>15</v>
      </c>
      <c r="U955" s="96">
        <f t="shared" si="46"/>
        <v>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</v>
      </c>
      <c r="C956" s="5">
        <v>77</v>
      </c>
      <c r="D956" s="5">
        <v>6.1</v>
      </c>
      <c r="E956" s="5">
        <v>10</v>
      </c>
      <c r="F956" s="5">
        <v>4.3</v>
      </c>
      <c r="G956" s="5">
        <v>8.6</v>
      </c>
      <c r="H956" s="5">
        <v>1025.8</v>
      </c>
      <c r="I956" s="5">
        <v>21350</v>
      </c>
      <c r="J956" s="5">
        <v>1</v>
      </c>
      <c r="K956" s="5">
        <v>0</v>
      </c>
      <c r="L956" s="5">
        <v>0</v>
      </c>
      <c r="M956" s="5">
        <v>35.299999999999997</v>
      </c>
      <c r="N956">
        <v>153.9</v>
      </c>
      <c r="O956">
        <v>153.9</v>
      </c>
      <c r="P956">
        <v>14.5</v>
      </c>
      <c r="Q956">
        <v>15.1</v>
      </c>
      <c r="R956" s="54">
        <v>0.65763888888888899</v>
      </c>
      <c r="T956" s="93">
        <f t="shared" si="47"/>
        <v>15.1</v>
      </c>
      <c r="U956" s="96">
        <f t="shared" si="46"/>
        <v>2.0999999999999996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</v>
      </c>
      <c r="C957" s="5">
        <v>77</v>
      </c>
      <c r="D957" s="5">
        <v>6.1</v>
      </c>
      <c r="E957" s="5">
        <v>10</v>
      </c>
      <c r="F957" s="5">
        <v>7.9</v>
      </c>
      <c r="G957" s="5">
        <v>8.6</v>
      </c>
      <c r="H957" s="5">
        <v>1025.5</v>
      </c>
      <c r="I957" s="5">
        <v>20410</v>
      </c>
      <c r="J957" s="5">
        <v>1</v>
      </c>
      <c r="K957" s="5">
        <v>0</v>
      </c>
      <c r="L957" s="5">
        <v>0</v>
      </c>
      <c r="M957" s="5">
        <v>35.299999999999997</v>
      </c>
      <c r="N957">
        <v>153.9</v>
      </c>
      <c r="O957">
        <v>153.9</v>
      </c>
      <c r="P957">
        <v>14.6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2.1999999999999993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</v>
      </c>
      <c r="C958" s="5">
        <v>76</v>
      </c>
      <c r="D958" s="5">
        <v>6</v>
      </c>
      <c r="E958" s="5">
        <v>10</v>
      </c>
      <c r="F958" s="5">
        <v>6.5</v>
      </c>
      <c r="G958" s="5">
        <v>6.5</v>
      </c>
      <c r="H958" s="5">
        <v>1025.5</v>
      </c>
      <c r="I958" s="5">
        <v>19460</v>
      </c>
      <c r="J958" s="5">
        <v>1</v>
      </c>
      <c r="K958" s="5">
        <v>0</v>
      </c>
      <c r="L958" s="5">
        <v>0</v>
      </c>
      <c r="M958" s="5">
        <v>35.299999999999997</v>
      </c>
      <c r="N958">
        <v>153.9</v>
      </c>
      <c r="O958">
        <v>153.9</v>
      </c>
      <c r="P958">
        <v>14.7</v>
      </c>
      <c r="Q958">
        <v>15.5</v>
      </c>
      <c r="R958" s="54">
        <v>0.65902777777777799</v>
      </c>
      <c r="T958" s="93">
        <f t="shared" si="47"/>
        <v>15.5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</v>
      </c>
      <c r="C959" s="5">
        <v>77</v>
      </c>
      <c r="D959" s="5">
        <v>6.1</v>
      </c>
      <c r="E959" s="5">
        <v>10</v>
      </c>
      <c r="F959" s="5">
        <v>5</v>
      </c>
      <c r="G959" s="5">
        <v>6.1</v>
      </c>
      <c r="H959" s="5">
        <v>1025.5</v>
      </c>
      <c r="I959" s="5">
        <v>19830</v>
      </c>
      <c r="J959" s="5">
        <v>1</v>
      </c>
      <c r="K959" s="5">
        <v>0</v>
      </c>
      <c r="L959" s="5">
        <v>0</v>
      </c>
      <c r="M959" s="5">
        <v>35.299999999999997</v>
      </c>
      <c r="N959">
        <v>153.9</v>
      </c>
      <c r="O959">
        <v>153.9</v>
      </c>
      <c r="P959">
        <v>14.7</v>
      </c>
      <c r="Q959">
        <v>15.8</v>
      </c>
      <c r="R959" s="54">
        <v>0.65972222222222199</v>
      </c>
      <c r="T959" s="93">
        <f t="shared" si="47"/>
        <v>15.8</v>
      </c>
      <c r="U959" s="96">
        <f t="shared" si="46"/>
        <v>2.8000000000000007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10.1</v>
      </c>
      <c r="C960" s="5">
        <v>76</v>
      </c>
      <c r="D960" s="5">
        <v>6</v>
      </c>
      <c r="E960" s="5">
        <v>10.1</v>
      </c>
      <c r="F960" s="5">
        <v>3.6</v>
      </c>
      <c r="G960" s="5">
        <v>6.1</v>
      </c>
      <c r="H960" s="5">
        <v>1025.8</v>
      </c>
      <c r="I960" s="5">
        <v>20220</v>
      </c>
      <c r="J960" s="5">
        <v>1</v>
      </c>
      <c r="K960" s="5">
        <v>0</v>
      </c>
      <c r="L960" s="5">
        <v>0</v>
      </c>
      <c r="M960" s="5">
        <v>35.299999999999997</v>
      </c>
      <c r="N960">
        <v>153.9</v>
      </c>
      <c r="O960">
        <v>153.9</v>
      </c>
      <c r="P960">
        <v>14.9</v>
      </c>
      <c r="Q960">
        <v>16.100000000000001</v>
      </c>
      <c r="R960" s="54">
        <v>0.66041666666666698</v>
      </c>
      <c r="T960" s="93">
        <f t="shared" si="47"/>
        <v>16.100000000000001</v>
      </c>
      <c r="U960" s="96">
        <f t="shared" si="46"/>
        <v>3.0000000000000018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10.199999999999999</v>
      </c>
      <c r="C961" s="5">
        <v>76</v>
      </c>
      <c r="D961" s="5">
        <v>6.1</v>
      </c>
      <c r="E961" s="5">
        <v>10.199999999999999</v>
      </c>
      <c r="F961" s="5">
        <v>4</v>
      </c>
      <c r="G961" s="5">
        <v>5.8</v>
      </c>
      <c r="H961" s="5">
        <v>1025.5</v>
      </c>
      <c r="I961" s="5">
        <v>19300</v>
      </c>
      <c r="J961" s="5">
        <v>1</v>
      </c>
      <c r="K961" s="5">
        <v>0</v>
      </c>
      <c r="L961" s="5">
        <v>0</v>
      </c>
      <c r="M961" s="5">
        <v>35.299999999999997</v>
      </c>
      <c r="N961">
        <v>153.9</v>
      </c>
      <c r="O961">
        <v>153.9</v>
      </c>
      <c r="P961">
        <v>14.9</v>
      </c>
      <c r="Q961">
        <v>16.399999999999999</v>
      </c>
      <c r="R961" s="54">
        <v>0.66111111111111098</v>
      </c>
      <c r="T961" s="93">
        <f t="shared" si="47"/>
        <v>16.399999999999999</v>
      </c>
      <c r="U961" s="96">
        <f t="shared" si="46"/>
        <v>3.1999999999999993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10.3</v>
      </c>
      <c r="C962" s="5">
        <v>76</v>
      </c>
      <c r="D962" s="5">
        <v>6.2</v>
      </c>
      <c r="E962" s="5">
        <v>10.3</v>
      </c>
      <c r="F962" s="5">
        <v>5.4</v>
      </c>
      <c r="G962" s="5">
        <v>7.2</v>
      </c>
      <c r="H962" s="5">
        <v>1025.5</v>
      </c>
      <c r="I962" s="5">
        <v>18190</v>
      </c>
      <c r="J962" s="5">
        <v>1</v>
      </c>
      <c r="K962" s="5">
        <v>0</v>
      </c>
      <c r="L962" s="5">
        <v>0</v>
      </c>
      <c r="M962" s="5">
        <v>35.299999999999997</v>
      </c>
      <c r="N962">
        <v>153.9</v>
      </c>
      <c r="O962">
        <v>153.9</v>
      </c>
      <c r="P962">
        <v>15.1</v>
      </c>
      <c r="Q962">
        <v>16.8</v>
      </c>
      <c r="R962" s="54">
        <v>0.66180555555555598</v>
      </c>
      <c r="T962" s="93">
        <f t="shared" si="47"/>
        <v>16.8</v>
      </c>
      <c r="U962" s="96">
        <f t="shared" si="46"/>
        <v>3.5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10.3</v>
      </c>
      <c r="C963" s="5">
        <v>76</v>
      </c>
      <c r="D963" s="5">
        <v>6.2</v>
      </c>
      <c r="E963" s="5">
        <v>10.3</v>
      </c>
      <c r="F963" s="5">
        <v>0</v>
      </c>
      <c r="G963" s="5">
        <v>2.9</v>
      </c>
      <c r="H963" s="5">
        <v>1025.7</v>
      </c>
      <c r="I963" s="5">
        <v>16310</v>
      </c>
      <c r="J963" s="5">
        <v>1</v>
      </c>
      <c r="K963" s="5">
        <v>0</v>
      </c>
      <c r="L963" s="5">
        <v>0</v>
      </c>
      <c r="M963" s="5">
        <v>35.299999999999997</v>
      </c>
      <c r="N963">
        <v>153.9</v>
      </c>
      <c r="O963">
        <v>153.9</v>
      </c>
      <c r="P963">
        <v>15.3</v>
      </c>
      <c r="Q963">
        <v>17.100000000000001</v>
      </c>
      <c r="R963" s="54">
        <v>0.66249999999999998</v>
      </c>
      <c r="T963" s="93">
        <f t="shared" si="47"/>
        <v>17.100000000000001</v>
      </c>
      <c r="U963" s="96">
        <f t="shared" si="46"/>
        <v>3.8000000000000007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10.5</v>
      </c>
      <c r="C964" s="5">
        <v>76</v>
      </c>
      <c r="D964" s="5">
        <v>6.4</v>
      </c>
      <c r="E964" s="5">
        <v>10.5</v>
      </c>
      <c r="F964" s="5">
        <v>6.5</v>
      </c>
      <c r="G964" s="5">
        <v>6.5</v>
      </c>
      <c r="H964" s="5">
        <v>1025.9000000000001</v>
      </c>
      <c r="I964" s="5">
        <v>15730</v>
      </c>
      <c r="J964" s="5">
        <v>1</v>
      </c>
      <c r="K964" s="5">
        <v>0</v>
      </c>
      <c r="L964" s="5">
        <v>0</v>
      </c>
      <c r="M964" s="5">
        <v>35.299999999999997</v>
      </c>
      <c r="N964">
        <v>153.9</v>
      </c>
      <c r="O964">
        <v>153.9</v>
      </c>
      <c r="P964">
        <v>15.4</v>
      </c>
      <c r="Q964">
        <v>17.399999999999999</v>
      </c>
      <c r="R964" s="54">
        <v>0.66319444444444398</v>
      </c>
      <c r="T964" s="93">
        <f t="shared" si="47"/>
        <v>17.399999999999999</v>
      </c>
      <c r="U964" s="96">
        <f t="shared" si="46"/>
        <v>3.8999999999999986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10.5</v>
      </c>
      <c r="C965" s="5">
        <v>75</v>
      </c>
      <c r="D965" s="5">
        <v>6.3</v>
      </c>
      <c r="E965" s="5">
        <v>10.5</v>
      </c>
      <c r="F965" s="5">
        <v>4.7</v>
      </c>
      <c r="G965" s="5">
        <v>10.1</v>
      </c>
      <c r="H965" s="5">
        <v>1025.7</v>
      </c>
      <c r="I965" s="5">
        <v>16060</v>
      </c>
      <c r="J965" s="5">
        <v>1</v>
      </c>
      <c r="K965" s="5">
        <v>0</v>
      </c>
      <c r="L965" s="5">
        <v>0</v>
      </c>
      <c r="M965" s="5">
        <v>35.299999999999997</v>
      </c>
      <c r="N965">
        <v>153.9</v>
      </c>
      <c r="O965">
        <v>153.9</v>
      </c>
      <c r="P965">
        <v>15.6</v>
      </c>
      <c r="Q965">
        <v>17.7</v>
      </c>
      <c r="R965" s="54">
        <v>0.66388888888888897</v>
      </c>
      <c r="T965" s="93">
        <f t="shared" si="47"/>
        <v>17.7</v>
      </c>
      <c r="U965" s="96">
        <f t="shared" si="46"/>
        <v>4.1999999999999993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10.5</v>
      </c>
      <c r="C966" s="5">
        <v>74</v>
      </c>
      <c r="D966" s="5">
        <v>6.1</v>
      </c>
      <c r="E966" s="5">
        <v>10.5</v>
      </c>
      <c r="F966" s="5">
        <v>3.6</v>
      </c>
      <c r="G966" s="5">
        <v>5.4</v>
      </c>
      <c r="H966" s="5">
        <v>1025.5999999999999</v>
      </c>
      <c r="I966" s="5">
        <v>15590</v>
      </c>
      <c r="J966" s="5">
        <v>1</v>
      </c>
      <c r="K966" s="5">
        <v>0</v>
      </c>
      <c r="L966" s="5">
        <v>0</v>
      </c>
      <c r="M966" s="5">
        <v>35.299999999999997</v>
      </c>
      <c r="N966">
        <v>153.9</v>
      </c>
      <c r="O966">
        <v>153.9</v>
      </c>
      <c r="P966">
        <v>15.7</v>
      </c>
      <c r="Q966">
        <v>18</v>
      </c>
      <c r="R966" s="54">
        <v>0.66458333333333297</v>
      </c>
      <c r="T966" s="93">
        <f t="shared" si="47"/>
        <v>18</v>
      </c>
      <c r="U966" s="96">
        <f t="shared" si="46"/>
        <v>4.5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74</v>
      </c>
      <c r="D967" s="5">
        <v>6.2</v>
      </c>
      <c r="E967" s="5">
        <v>10.6</v>
      </c>
      <c r="F967" s="5">
        <v>6.1</v>
      </c>
      <c r="G967" s="5">
        <v>6.8</v>
      </c>
      <c r="H967" s="5">
        <v>1025.7</v>
      </c>
      <c r="I967" s="5">
        <v>14600</v>
      </c>
      <c r="J967" s="5">
        <v>1</v>
      </c>
      <c r="K967" s="5">
        <v>0</v>
      </c>
      <c r="L967" s="5">
        <v>0</v>
      </c>
      <c r="M967" s="5">
        <v>35.299999999999997</v>
      </c>
      <c r="N967">
        <v>153.9</v>
      </c>
      <c r="O967">
        <v>153.9</v>
      </c>
      <c r="P967">
        <v>15.8</v>
      </c>
      <c r="Q967">
        <v>18.399999999999999</v>
      </c>
      <c r="R967" s="54">
        <v>0.66527777777777797</v>
      </c>
      <c r="T967" s="93">
        <f t="shared" si="47"/>
        <v>18.399999999999999</v>
      </c>
      <c r="U967" s="96">
        <f t="shared" si="46"/>
        <v>4.7999999999999989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74</v>
      </c>
      <c r="D968" s="5">
        <v>6.2</v>
      </c>
      <c r="E968" s="5">
        <v>10.6</v>
      </c>
      <c r="F968" s="5">
        <v>4</v>
      </c>
      <c r="G968" s="5">
        <v>7.6</v>
      </c>
      <c r="H968" s="5">
        <v>1025.5</v>
      </c>
      <c r="I968" s="5">
        <v>13380</v>
      </c>
      <c r="J968" s="5">
        <v>0</v>
      </c>
      <c r="K968" s="5">
        <v>0</v>
      </c>
      <c r="L968" s="5">
        <v>0</v>
      </c>
      <c r="M968" s="5">
        <v>35.299999999999997</v>
      </c>
      <c r="N968">
        <v>153.9</v>
      </c>
      <c r="O968">
        <v>153.9</v>
      </c>
      <c r="P968">
        <v>15.9</v>
      </c>
      <c r="Q968">
        <v>18.600000000000001</v>
      </c>
      <c r="R968" s="54">
        <v>0.66597222222222197</v>
      </c>
      <c r="T968" s="93">
        <f t="shared" si="47"/>
        <v>18.600000000000001</v>
      </c>
      <c r="U968" s="96">
        <f t="shared" si="46"/>
        <v>5.0000000000000018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10.6</v>
      </c>
      <c r="C969" s="5">
        <v>73</v>
      </c>
      <c r="D969" s="5">
        <v>6</v>
      </c>
      <c r="E969" s="5">
        <v>10.6</v>
      </c>
      <c r="F969" s="5">
        <v>5.4</v>
      </c>
      <c r="G969" s="5">
        <v>7.6</v>
      </c>
      <c r="H969" s="5">
        <v>1025.4000000000001</v>
      </c>
      <c r="I969" s="5">
        <v>13300</v>
      </c>
      <c r="J969" s="5">
        <v>0</v>
      </c>
      <c r="K969" s="5">
        <v>0</v>
      </c>
      <c r="L969" s="5">
        <v>0</v>
      </c>
      <c r="M969" s="5">
        <v>35.299999999999997</v>
      </c>
      <c r="N969">
        <v>153.9</v>
      </c>
      <c r="O969">
        <v>153.9</v>
      </c>
      <c r="P969">
        <v>15.9</v>
      </c>
      <c r="Q969">
        <v>18.8</v>
      </c>
      <c r="R969" s="54">
        <v>0.66666666666666696</v>
      </c>
      <c r="T969" s="93">
        <f t="shared" si="47"/>
        <v>18.8</v>
      </c>
      <c r="U969" s="96">
        <f t="shared" si="46"/>
        <v>5.2000000000000011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73</v>
      </c>
      <c r="D970" s="5">
        <v>6</v>
      </c>
      <c r="E970" s="5">
        <v>10.6</v>
      </c>
      <c r="F970" s="5">
        <v>2.5</v>
      </c>
      <c r="G970" s="5">
        <v>5.8</v>
      </c>
      <c r="H970" s="5">
        <v>1025.5999999999999</v>
      </c>
      <c r="I970" s="5">
        <v>14600</v>
      </c>
      <c r="J970" s="5">
        <v>1</v>
      </c>
      <c r="K970" s="5">
        <v>0</v>
      </c>
      <c r="L970" s="5">
        <v>0</v>
      </c>
      <c r="M970" s="5">
        <v>35.299999999999997</v>
      </c>
      <c r="N970">
        <v>153.9</v>
      </c>
      <c r="O970">
        <v>153.9</v>
      </c>
      <c r="P970">
        <v>15.9</v>
      </c>
      <c r="Q970">
        <v>18.899999999999999</v>
      </c>
      <c r="R970" s="54">
        <v>0.66736111111111096</v>
      </c>
      <c r="T970" s="93">
        <f t="shared" si="47"/>
        <v>18.899999999999999</v>
      </c>
      <c r="U970" s="96">
        <f t="shared" si="46"/>
        <v>5.2999999999999989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73</v>
      </c>
      <c r="D971" s="5">
        <v>6.1</v>
      </c>
      <c r="E971" s="5">
        <v>10.7</v>
      </c>
      <c r="F971" s="5">
        <v>4</v>
      </c>
      <c r="G971" s="5">
        <v>6.5</v>
      </c>
      <c r="H971" s="5">
        <v>1025.5999999999999</v>
      </c>
      <c r="I971" s="5">
        <v>16020</v>
      </c>
      <c r="J971" s="5">
        <v>1</v>
      </c>
      <c r="K971" s="5">
        <v>0</v>
      </c>
      <c r="L971" s="5">
        <v>0</v>
      </c>
      <c r="M971" s="5">
        <v>35.299999999999997</v>
      </c>
      <c r="N971">
        <v>153.9</v>
      </c>
      <c r="O971">
        <v>153.9</v>
      </c>
      <c r="P971">
        <v>15.8</v>
      </c>
      <c r="Q971">
        <v>19</v>
      </c>
      <c r="R971" s="54">
        <v>0.66805555555555596</v>
      </c>
      <c r="T971" s="93">
        <f t="shared" si="47"/>
        <v>19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10.7</v>
      </c>
      <c r="C972" s="5">
        <v>73</v>
      </c>
      <c r="D972" s="5">
        <v>6.1</v>
      </c>
      <c r="E972" s="5">
        <v>10.7</v>
      </c>
      <c r="F972" s="5">
        <v>5.4</v>
      </c>
      <c r="G972" s="5">
        <v>5.4</v>
      </c>
      <c r="H972" s="5">
        <v>1025.5</v>
      </c>
      <c r="I972" s="5">
        <v>17030</v>
      </c>
      <c r="J972" s="5">
        <v>1</v>
      </c>
      <c r="K972" s="5">
        <v>0</v>
      </c>
      <c r="L972" s="5">
        <v>0</v>
      </c>
      <c r="M972" s="5">
        <v>35.299999999999997</v>
      </c>
      <c r="N972">
        <v>153.9</v>
      </c>
      <c r="O972">
        <v>153.9</v>
      </c>
      <c r="P972">
        <v>15.8</v>
      </c>
      <c r="Q972">
        <v>19.100000000000001</v>
      </c>
      <c r="R972" s="54">
        <v>0.66874999999999996</v>
      </c>
      <c r="T972" s="93">
        <f t="shared" si="47"/>
        <v>19.100000000000001</v>
      </c>
      <c r="U972" s="96">
        <f t="shared" si="46"/>
        <v>5.4000000000000021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10.7</v>
      </c>
      <c r="C973" s="5">
        <v>73</v>
      </c>
      <c r="D973" s="5">
        <v>6.1</v>
      </c>
      <c r="E973" s="5">
        <v>10.7</v>
      </c>
      <c r="F973" s="5">
        <v>3.2</v>
      </c>
      <c r="G973" s="5">
        <v>5</v>
      </c>
      <c r="H973" s="5">
        <v>1025.5999999999999</v>
      </c>
      <c r="I973" s="5">
        <v>16420</v>
      </c>
      <c r="J973" s="5">
        <v>1</v>
      </c>
      <c r="K973" s="5">
        <v>0</v>
      </c>
      <c r="L973" s="5">
        <v>0</v>
      </c>
      <c r="M973" s="5">
        <v>35.299999999999997</v>
      </c>
      <c r="N973">
        <v>153.9</v>
      </c>
      <c r="O973">
        <v>153.9</v>
      </c>
      <c r="P973">
        <v>15.8</v>
      </c>
      <c r="Q973">
        <v>19.100000000000001</v>
      </c>
      <c r="R973" s="54">
        <v>0.66944444444444495</v>
      </c>
      <c r="T973" s="93">
        <f t="shared" si="47"/>
        <v>19.100000000000001</v>
      </c>
      <c r="U973" s="96">
        <f t="shared" si="46"/>
        <v>5.4000000000000021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74</v>
      </c>
      <c r="D974" s="5">
        <v>6.3</v>
      </c>
      <c r="E974" s="5">
        <v>10.7</v>
      </c>
      <c r="F974" s="5">
        <v>3.2</v>
      </c>
      <c r="G974" s="5">
        <v>6.5</v>
      </c>
      <c r="H974" s="5">
        <v>1025.5999999999999</v>
      </c>
      <c r="I974" s="5">
        <v>15130</v>
      </c>
      <c r="J974" s="5">
        <v>1</v>
      </c>
      <c r="K974" s="5">
        <v>0</v>
      </c>
      <c r="L974" s="5">
        <v>0</v>
      </c>
      <c r="M974" s="5">
        <v>35.299999999999997</v>
      </c>
      <c r="N974">
        <v>153.9</v>
      </c>
      <c r="O974">
        <v>153.9</v>
      </c>
      <c r="P974">
        <v>15.7</v>
      </c>
      <c r="Q974">
        <v>19.100000000000001</v>
      </c>
      <c r="R974" s="54">
        <v>0.67013888888888895</v>
      </c>
      <c r="T974" s="93">
        <f t="shared" si="47"/>
        <v>19.100000000000001</v>
      </c>
      <c r="U974" s="96">
        <f t="shared" si="46"/>
        <v>5.4000000000000021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10.6</v>
      </c>
      <c r="C975" s="5">
        <v>73</v>
      </c>
      <c r="D975" s="5">
        <v>6</v>
      </c>
      <c r="E975" s="5">
        <v>10.6</v>
      </c>
      <c r="F975" s="5">
        <v>4</v>
      </c>
      <c r="G975" s="5">
        <v>4</v>
      </c>
      <c r="H975" s="5">
        <v>1025.5</v>
      </c>
      <c r="I975" s="5">
        <v>14210</v>
      </c>
      <c r="J975" s="5">
        <v>1</v>
      </c>
      <c r="K975" s="5">
        <v>0</v>
      </c>
      <c r="L975" s="5">
        <v>0</v>
      </c>
      <c r="M975" s="5">
        <v>35.299999999999997</v>
      </c>
      <c r="N975">
        <v>153.9</v>
      </c>
      <c r="O975">
        <v>153.9</v>
      </c>
      <c r="P975">
        <v>15.8</v>
      </c>
      <c r="Q975">
        <v>19</v>
      </c>
      <c r="R975" s="54">
        <v>0.67083333333333295</v>
      </c>
      <c r="T975" s="93">
        <f t="shared" si="47"/>
        <v>19</v>
      </c>
      <c r="U975" s="96">
        <f t="shared" si="46"/>
        <v>5.4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10.6</v>
      </c>
      <c r="C976" s="5">
        <v>74</v>
      </c>
      <c r="D976" s="5">
        <v>6.2</v>
      </c>
      <c r="E976" s="5">
        <v>10.6</v>
      </c>
      <c r="F976" s="5">
        <v>2.5</v>
      </c>
      <c r="G976" s="5">
        <v>4.7</v>
      </c>
      <c r="H976" s="5">
        <v>1025.7</v>
      </c>
      <c r="I976" s="5">
        <v>13530</v>
      </c>
      <c r="J976" s="5">
        <v>0</v>
      </c>
      <c r="K976" s="5">
        <v>0</v>
      </c>
      <c r="L976" s="5">
        <v>0</v>
      </c>
      <c r="M976" s="5">
        <v>35.299999999999997</v>
      </c>
      <c r="N976">
        <v>153.9</v>
      </c>
      <c r="O976">
        <v>153.9</v>
      </c>
      <c r="P976">
        <v>15.7</v>
      </c>
      <c r="Q976">
        <v>18.8</v>
      </c>
      <c r="R976" s="54">
        <v>0.67152777777777795</v>
      </c>
      <c r="T976" s="93">
        <f t="shared" si="47"/>
        <v>18.8</v>
      </c>
      <c r="U976" s="96">
        <f t="shared" ref="U976:U1039" si="50">(T976-B976)-3</f>
        <v>5.2000000000000011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10.6</v>
      </c>
      <c r="C977" s="5">
        <v>74</v>
      </c>
      <c r="D977" s="5">
        <v>6.2</v>
      </c>
      <c r="E977" s="5">
        <v>10.6</v>
      </c>
      <c r="F977" s="5">
        <v>7.2</v>
      </c>
      <c r="G977" s="5">
        <v>7.6</v>
      </c>
      <c r="H977" s="5">
        <v>1025.7</v>
      </c>
      <c r="I977" s="5">
        <v>13130</v>
      </c>
      <c r="J977" s="5">
        <v>0</v>
      </c>
      <c r="K977" s="5">
        <v>0</v>
      </c>
      <c r="L977" s="5">
        <v>0</v>
      </c>
      <c r="M977" s="5">
        <v>35.299999999999997</v>
      </c>
      <c r="N977">
        <v>153.9</v>
      </c>
      <c r="O977">
        <v>153.9</v>
      </c>
      <c r="P977">
        <v>15.7</v>
      </c>
      <c r="Q977">
        <v>18.7</v>
      </c>
      <c r="R977" s="54">
        <v>0.67222222222222205</v>
      </c>
      <c r="T977" s="93">
        <f t="shared" si="47"/>
        <v>18.7</v>
      </c>
      <c r="U977" s="96">
        <f t="shared" si="50"/>
        <v>5.0999999999999996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74</v>
      </c>
      <c r="D978" s="5">
        <v>6.1</v>
      </c>
      <c r="E978" s="5">
        <v>10.5</v>
      </c>
      <c r="F978" s="5">
        <v>4</v>
      </c>
      <c r="G978" s="5">
        <v>7.2</v>
      </c>
      <c r="H978" s="5">
        <v>1025.4000000000001</v>
      </c>
      <c r="I978" s="5">
        <v>12870</v>
      </c>
      <c r="J978" s="5">
        <v>0</v>
      </c>
      <c r="K978" s="5">
        <v>0</v>
      </c>
      <c r="L978" s="5">
        <v>0</v>
      </c>
      <c r="M978" s="5">
        <v>35.299999999999997</v>
      </c>
      <c r="N978">
        <v>153.9</v>
      </c>
      <c r="O978">
        <v>153.9</v>
      </c>
      <c r="P978">
        <v>15.7</v>
      </c>
      <c r="Q978">
        <v>18.399999999999999</v>
      </c>
      <c r="R978" s="54">
        <v>0.67291666666666705</v>
      </c>
      <c r="T978" s="93">
        <f t="shared" si="47"/>
        <v>18.399999999999999</v>
      </c>
      <c r="U978" s="96">
        <f t="shared" si="50"/>
        <v>4.8999999999999986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74</v>
      </c>
      <c r="D979" s="5">
        <v>6.1</v>
      </c>
      <c r="E979" s="5">
        <v>10.5</v>
      </c>
      <c r="F979" s="5">
        <v>5.4</v>
      </c>
      <c r="G979" s="5">
        <v>6.8</v>
      </c>
      <c r="H979" s="5">
        <v>1025.5999999999999</v>
      </c>
      <c r="I979" s="5">
        <v>12890</v>
      </c>
      <c r="J979" s="5">
        <v>0</v>
      </c>
      <c r="K979" s="5">
        <v>0</v>
      </c>
      <c r="L979" s="5">
        <v>0</v>
      </c>
      <c r="M979" s="5">
        <v>35.299999999999997</v>
      </c>
      <c r="N979">
        <v>153.9</v>
      </c>
      <c r="O979">
        <v>153.9</v>
      </c>
      <c r="P979">
        <v>15.6</v>
      </c>
      <c r="Q979">
        <v>18.2</v>
      </c>
      <c r="R979" s="54">
        <v>0.67361111111111105</v>
      </c>
      <c r="T979" s="93">
        <f t="shared" si="47"/>
        <v>18.2</v>
      </c>
      <c r="U979" s="96">
        <f t="shared" si="50"/>
        <v>4.6999999999999993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74</v>
      </c>
      <c r="D980" s="5">
        <v>6.1</v>
      </c>
      <c r="E980" s="5">
        <v>10.5</v>
      </c>
      <c r="F980" s="5">
        <v>2.5</v>
      </c>
      <c r="G980" s="5">
        <v>3.6</v>
      </c>
      <c r="H980" s="5">
        <v>1025.4000000000001</v>
      </c>
      <c r="I980" s="5">
        <v>12810</v>
      </c>
      <c r="J980" s="5">
        <v>0</v>
      </c>
      <c r="K980" s="5">
        <v>0</v>
      </c>
      <c r="L980" s="5">
        <v>0</v>
      </c>
      <c r="M980" s="5">
        <v>35.299999999999997</v>
      </c>
      <c r="N980">
        <v>153.9</v>
      </c>
      <c r="O980">
        <v>153.9</v>
      </c>
      <c r="P980">
        <v>15.6</v>
      </c>
      <c r="Q980">
        <v>18</v>
      </c>
      <c r="R980" s="54">
        <v>0.67430555555555605</v>
      </c>
      <c r="T980" s="93">
        <f t="shared" si="47"/>
        <v>18</v>
      </c>
      <c r="U980" s="96">
        <f t="shared" si="50"/>
        <v>4.5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75</v>
      </c>
      <c r="D981" s="5">
        <v>6.3</v>
      </c>
      <c r="E981" s="5">
        <v>10.5</v>
      </c>
      <c r="F981" s="5">
        <v>3.2</v>
      </c>
      <c r="G981" s="5">
        <v>5</v>
      </c>
      <c r="H981" s="5">
        <v>1025.5999999999999</v>
      </c>
      <c r="I981" s="5">
        <v>12670</v>
      </c>
      <c r="J981" s="5">
        <v>0</v>
      </c>
      <c r="K981" s="5">
        <v>0</v>
      </c>
      <c r="L981" s="5">
        <v>0</v>
      </c>
      <c r="M981" s="5">
        <v>35.299999999999997</v>
      </c>
      <c r="N981">
        <v>153.9</v>
      </c>
      <c r="O981">
        <v>153.9</v>
      </c>
      <c r="P981">
        <v>15.5</v>
      </c>
      <c r="Q981">
        <v>17.8</v>
      </c>
      <c r="R981" s="54">
        <v>0.67500000000000004</v>
      </c>
      <c r="T981" s="93">
        <f t="shared" si="47"/>
        <v>17.8</v>
      </c>
      <c r="U981" s="96">
        <f t="shared" si="50"/>
        <v>4.3000000000000007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10.4</v>
      </c>
      <c r="C982" s="5">
        <v>75</v>
      </c>
      <c r="D982" s="5">
        <v>6.2</v>
      </c>
      <c r="E982" s="5">
        <v>10.4</v>
      </c>
      <c r="F982" s="5">
        <v>0</v>
      </c>
      <c r="G982" s="5">
        <v>3.6</v>
      </c>
      <c r="H982" s="5">
        <v>1025.5</v>
      </c>
      <c r="I982" s="5">
        <v>12780</v>
      </c>
      <c r="J982" s="5">
        <v>0</v>
      </c>
      <c r="K982" s="5">
        <v>0</v>
      </c>
      <c r="L982" s="5">
        <v>0</v>
      </c>
      <c r="M982" s="5">
        <v>35.299999999999997</v>
      </c>
      <c r="N982">
        <v>153.9</v>
      </c>
      <c r="O982">
        <v>153.9</v>
      </c>
      <c r="P982">
        <v>15.4</v>
      </c>
      <c r="Q982">
        <v>17.5</v>
      </c>
      <c r="R982" s="54">
        <v>0.67569444444444404</v>
      </c>
      <c r="T982" s="93">
        <f t="shared" si="47"/>
        <v>17.5</v>
      </c>
      <c r="U982" s="96">
        <f t="shared" si="50"/>
        <v>4.0999999999999996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75</v>
      </c>
      <c r="D983" s="5">
        <v>6.3</v>
      </c>
      <c r="E983" s="5">
        <v>10.5</v>
      </c>
      <c r="F983" s="5">
        <v>5.8</v>
      </c>
      <c r="G983" s="5">
        <v>5.8</v>
      </c>
      <c r="H983" s="5">
        <v>1025.4000000000001</v>
      </c>
      <c r="I983" s="5">
        <v>12950</v>
      </c>
      <c r="J983" s="5">
        <v>0</v>
      </c>
      <c r="K983" s="5">
        <v>0</v>
      </c>
      <c r="L983" s="5">
        <v>0</v>
      </c>
      <c r="M983" s="5">
        <v>35.299999999999997</v>
      </c>
      <c r="N983">
        <v>153.9</v>
      </c>
      <c r="O983">
        <v>153.9</v>
      </c>
      <c r="P983">
        <v>15.4</v>
      </c>
      <c r="Q983">
        <v>17.5</v>
      </c>
      <c r="R983" s="54">
        <v>0.67638888888888904</v>
      </c>
      <c r="T983" s="93">
        <f t="shared" si="47"/>
        <v>17.5</v>
      </c>
      <c r="U983" s="96">
        <f t="shared" si="50"/>
        <v>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10.4</v>
      </c>
      <c r="C984" s="5">
        <v>75</v>
      </c>
      <c r="D984" s="5">
        <v>6.2</v>
      </c>
      <c r="E984" s="5">
        <v>10.4</v>
      </c>
      <c r="F984" s="5">
        <v>5.4</v>
      </c>
      <c r="G984" s="5">
        <v>6.5</v>
      </c>
      <c r="H984" s="5">
        <v>1025.5</v>
      </c>
      <c r="I984" s="5">
        <v>13010</v>
      </c>
      <c r="J984" s="5">
        <v>0</v>
      </c>
      <c r="K984" s="5">
        <v>0</v>
      </c>
      <c r="L984" s="5">
        <v>0</v>
      </c>
      <c r="M984" s="5">
        <v>35.299999999999997</v>
      </c>
      <c r="N984">
        <v>153.9</v>
      </c>
      <c r="O984">
        <v>153.9</v>
      </c>
      <c r="P984">
        <v>15.3</v>
      </c>
      <c r="Q984">
        <v>17.3</v>
      </c>
      <c r="R984" s="54">
        <v>0.67708333333333304</v>
      </c>
      <c r="T984" s="93">
        <f t="shared" si="47"/>
        <v>17.3</v>
      </c>
      <c r="U984" s="96">
        <f t="shared" si="50"/>
        <v>3.9000000000000004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10.3</v>
      </c>
      <c r="C985" s="5">
        <v>75</v>
      </c>
      <c r="D985" s="5">
        <v>6.1</v>
      </c>
      <c r="E985" s="5">
        <v>10.3</v>
      </c>
      <c r="F985" s="5">
        <v>5</v>
      </c>
      <c r="G985" s="5">
        <v>6.8</v>
      </c>
      <c r="H985" s="5">
        <v>1025.4000000000001</v>
      </c>
      <c r="I985" s="5">
        <v>13380</v>
      </c>
      <c r="J985" s="5">
        <v>0</v>
      </c>
      <c r="K985" s="5">
        <v>0</v>
      </c>
      <c r="L985" s="5">
        <v>0</v>
      </c>
      <c r="M985" s="5">
        <v>35.299999999999997</v>
      </c>
      <c r="N985">
        <v>153.9</v>
      </c>
      <c r="O985">
        <v>153.9</v>
      </c>
      <c r="P985">
        <v>15.2</v>
      </c>
      <c r="Q985">
        <v>17.100000000000001</v>
      </c>
      <c r="R985" s="54">
        <v>0.67777777777777803</v>
      </c>
      <c r="T985" s="93">
        <f t="shared" si="47"/>
        <v>17.100000000000001</v>
      </c>
      <c r="U985" s="96">
        <f t="shared" si="50"/>
        <v>3.8000000000000007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10.4</v>
      </c>
      <c r="C986" s="5">
        <v>75</v>
      </c>
      <c r="D986" s="5">
        <v>6.2</v>
      </c>
      <c r="E986" s="5">
        <v>10.4</v>
      </c>
      <c r="F986" s="5">
        <v>6.8</v>
      </c>
      <c r="G986" s="5">
        <v>6.8</v>
      </c>
      <c r="H986" s="5">
        <v>1025.5</v>
      </c>
      <c r="I986" s="5">
        <v>13630</v>
      </c>
      <c r="J986" s="5">
        <v>1</v>
      </c>
      <c r="K986" s="5">
        <v>0</v>
      </c>
      <c r="L986" s="5">
        <v>0</v>
      </c>
      <c r="M986" s="5">
        <v>35.299999999999997</v>
      </c>
      <c r="N986">
        <v>153.9</v>
      </c>
      <c r="O986">
        <v>153.9</v>
      </c>
      <c r="P986">
        <v>15.2</v>
      </c>
      <c r="Q986">
        <v>16.899999999999999</v>
      </c>
      <c r="R986" s="54">
        <v>0.67847222222222203</v>
      </c>
      <c r="T986" s="93">
        <f t="shared" si="47"/>
        <v>16.899999999999999</v>
      </c>
      <c r="U986" s="96">
        <f t="shared" si="50"/>
        <v>3.4999999999999982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10.4</v>
      </c>
      <c r="C987" s="5">
        <v>75</v>
      </c>
      <c r="D987" s="5">
        <v>6.2</v>
      </c>
      <c r="E987" s="5">
        <v>10.4</v>
      </c>
      <c r="F987" s="5">
        <v>4.7</v>
      </c>
      <c r="G987" s="5">
        <v>6.1</v>
      </c>
      <c r="H987" s="5">
        <v>1025.5</v>
      </c>
      <c r="I987" s="5">
        <v>13610</v>
      </c>
      <c r="J987" s="5">
        <v>0</v>
      </c>
      <c r="K987" s="5">
        <v>0</v>
      </c>
      <c r="L987" s="5">
        <v>0</v>
      </c>
      <c r="M987" s="5">
        <v>35.299999999999997</v>
      </c>
      <c r="N987">
        <v>153.9</v>
      </c>
      <c r="O987">
        <v>153.9</v>
      </c>
      <c r="P987">
        <v>15.1</v>
      </c>
      <c r="Q987">
        <v>16.7</v>
      </c>
      <c r="R987" s="54">
        <v>0.67916666666666703</v>
      </c>
      <c r="T987" s="93">
        <f t="shared" si="47"/>
        <v>16.7</v>
      </c>
      <c r="U987" s="96">
        <f t="shared" si="50"/>
        <v>3.2999999999999989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10.4</v>
      </c>
      <c r="C988" s="5">
        <v>75</v>
      </c>
      <c r="D988" s="5">
        <v>6.2</v>
      </c>
      <c r="E988" s="5">
        <v>10.4</v>
      </c>
      <c r="F988" s="5">
        <v>2.2000000000000002</v>
      </c>
      <c r="G988" s="5">
        <v>3.6</v>
      </c>
      <c r="H988" s="5">
        <v>1025.5</v>
      </c>
      <c r="I988" s="5">
        <v>13210</v>
      </c>
      <c r="J988" s="5">
        <v>0</v>
      </c>
      <c r="K988" s="5">
        <v>0</v>
      </c>
      <c r="L988" s="5">
        <v>0</v>
      </c>
      <c r="M988" s="5">
        <v>35.299999999999997</v>
      </c>
      <c r="N988">
        <v>153.9</v>
      </c>
      <c r="O988">
        <v>153.9</v>
      </c>
      <c r="P988">
        <v>15</v>
      </c>
      <c r="Q988">
        <v>16.5</v>
      </c>
      <c r="R988" s="54">
        <v>0.67986111111111103</v>
      </c>
      <c r="T988" s="93">
        <f t="shared" si="47"/>
        <v>16.5</v>
      </c>
      <c r="U988" s="96">
        <f t="shared" si="50"/>
        <v>3.0999999999999996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10.4</v>
      </c>
      <c r="C989" s="5">
        <v>75</v>
      </c>
      <c r="D989" s="5">
        <v>6.2</v>
      </c>
      <c r="E989" s="5">
        <v>10.4</v>
      </c>
      <c r="F989" s="5">
        <v>5</v>
      </c>
      <c r="G989" s="5">
        <v>5</v>
      </c>
      <c r="H989" s="5">
        <v>1025.5</v>
      </c>
      <c r="I989" s="5">
        <v>12300</v>
      </c>
      <c r="J989" s="5">
        <v>0</v>
      </c>
      <c r="K989" s="5">
        <v>0</v>
      </c>
      <c r="L989" s="5">
        <v>0</v>
      </c>
      <c r="M989" s="5">
        <v>35.299999999999997</v>
      </c>
      <c r="N989">
        <v>153.9</v>
      </c>
      <c r="O989">
        <v>153.9</v>
      </c>
      <c r="P989">
        <v>15</v>
      </c>
      <c r="Q989">
        <v>16.399999999999999</v>
      </c>
      <c r="R989" s="54">
        <v>0.68055555555555602</v>
      </c>
      <c r="T989" s="93">
        <f t="shared" si="47"/>
        <v>16.399999999999999</v>
      </c>
      <c r="U989" s="96">
        <f t="shared" si="50"/>
        <v>2.9999999999999982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10.4</v>
      </c>
      <c r="C990" s="5">
        <v>75</v>
      </c>
      <c r="D990" s="5">
        <v>6.2</v>
      </c>
      <c r="E990" s="5">
        <v>10.4</v>
      </c>
      <c r="F990" s="5">
        <v>3.2</v>
      </c>
      <c r="G990" s="5">
        <v>5.4</v>
      </c>
      <c r="H990" s="5">
        <v>1025.5</v>
      </c>
      <c r="I990" s="5">
        <v>11970</v>
      </c>
      <c r="J990" s="5">
        <v>0</v>
      </c>
      <c r="K990" s="5">
        <v>0</v>
      </c>
      <c r="L990" s="5">
        <v>0</v>
      </c>
      <c r="M990" s="5">
        <v>35.299999999999997</v>
      </c>
      <c r="N990">
        <v>153.9</v>
      </c>
      <c r="O990">
        <v>153.9</v>
      </c>
      <c r="P990">
        <v>15</v>
      </c>
      <c r="Q990">
        <v>16.3</v>
      </c>
      <c r="R990" s="54">
        <v>0.68125000000000002</v>
      </c>
      <c r="T990" s="93">
        <f t="shared" si="47"/>
        <v>16.3</v>
      </c>
      <c r="U990" s="96">
        <f t="shared" si="50"/>
        <v>2.9000000000000004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10.4</v>
      </c>
      <c r="C991" s="5">
        <v>75</v>
      </c>
      <c r="D991" s="5">
        <v>6.2</v>
      </c>
      <c r="E991" s="5">
        <v>10.4</v>
      </c>
      <c r="F991" s="5">
        <v>4.7</v>
      </c>
      <c r="G991" s="5">
        <v>8.3000000000000007</v>
      </c>
      <c r="H991" s="5">
        <v>1025.5</v>
      </c>
      <c r="I991" s="5">
        <v>11190</v>
      </c>
      <c r="J991" s="5">
        <v>0</v>
      </c>
      <c r="K991" s="5">
        <v>0</v>
      </c>
      <c r="L991" s="5">
        <v>0</v>
      </c>
      <c r="M991" s="5">
        <v>35.299999999999997</v>
      </c>
      <c r="N991">
        <v>153.9</v>
      </c>
      <c r="O991">
        <v>153.9</v>
      </c>
      <c r="P991">
        <v>14.9</v>
      </c>
      <c r="Q991">
        <v>16.2</v>
      </c>
      <c r="R991" s="54">
        <v>0.68194444444444402</v>
      </c>
      <c r="T991" s="93">
        <f t="shared" si="47"/>
        <v>16.2</v>
      </c>
      <c r="U991" s="96">
        <f t="shared" si="50"/>
        <v>2.7999999999999989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10.4</v>
      </c>
      <c r="C992" s="5">
        <v>75</v>
      </c>
      <c r="D992" s="5">
        <v>6.2</v>
      </c>
      <c r="E992" s="5">
        <v>10.4</v>
      </c>
      <c r="F992" s="5">
        <v>4.7</v>
      </c>
      <c r="G992" s="5">
        <v>5</v>
      </c>
      <c r="H992" s="5">
        <v>1025.4000000000001</v>
      </c>
      <c r="I992" s="5">
        <v>10250</v>
      </c>
      <c r="J992" s="5">
        <v>0</v>
      </c>
      <c r="K992" s="5">
        <v>0</v>
      </c>
      <c r="L992" s="5">
        <v>0</v>
      </c>
      <c r="M992" s="5">
        <v>35.299999999999997</v>
      </c>
      <c r="N992">
        <v>153.9</v>
      </c>
      <c r="O992">
        <v>153.9</v>
      </c>
      <c r="P992">
        <v>14.8</v>
      </c>
      <c r="Q992">
        <v>16.100000000000001</v>
      </c>
      <c r="R992" s="54">
        <v>0.68263888888888902</v>
      </c>
      <c r="T992" s="93">
        <f t="shared" si="47"/>
        <v>16.100000000000001</v>
      </c>
      <c r="U992" s="96">
        <f t="shared" si="50"/>
        <v>2.7000000000000011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10.4</v>
      </c>
      <c r="C993" s="5">
        <v>75</v>
      </c>
      <c r="D993" s="5">
        <v>6.2</v>
      </c>
      <c r="E993" s="5">
        <v>10.4</v>
      </c>
      <c r="F993" s="5">
        <v>3.2</v>
      </c>
      <c r="G993" s="5">
        <v>4</v>
      </c>
      <c r="H993" s="5">
        <v>1025.4000000000001</v>
      </c>
      <c r="I993" s="5">
        <v>9640</v>
      </c>
      <c r="J993" s="5">
        <v>0</v>
      </c>
      <c r="K993" s="5">
        <v>0</v>
      </c>
      <c r="L993" s="5">
        <v>0</v>
      </c>
      <c r="M993" s="5">
        <v>35.299999999999997</v>
      </c>
      <c r="N993">
        <v>153.9</v>
      </c>
      <c r="O993">
        <v>153.9</v>
      </c>
      <c r="P993">
        <v>14.7</v>
      </c>
      <c r="Q993">
        <v>16</v>
      </c>
      <c r="R993" s="54">
        <v>0.68333333333333302</v>
      </c>
      <c r="T993" s="93">
        <f t="shared" si="47"/>
        <v>16</v>
      </c>
      <c r="U993" s="96">
        <f t="shared" si="50"/>
        <v>2.5999999999999996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10.3</v>
      </c>
      <c r="C994" s="5">
        <v>76</v>
      </c>
      <c r="D994" s="5">
        <v>6.2</v>
      </c>
      <c r="E994" s="5">
        <v>10.3</v>
      </c>
      <c r="F994" s="5">
        <v>4</v>
      </c>
      <c r="G994" s="5">
        <v>5</v>
      </c>
      <c r="H994" s="5">
        <v>1025.5999999999999</v>
      </c>
      <c r="I994" s="5">
        <v>9120</v>
      </c>
      <c r="J994" s="5">
        <v>0</v>
      </c>
      <c r="K994" s="5">
        <v>0</v>
      </c>
      <c r="L994" s="5">
        <v>0</v>
      </c>
      <c r="M994" s="5">
        <v>35.299999999999997</v>
      </c>
      <c r="N994">
        <v>153.9</v>
      </c>
      <c r="O994">
        <v>153.9</v>
      </c>
      <c r="P994">
        <v>14.6</v>
      </c>
      <c r="Q994">
        <v>15.9</v>
      </c>
      <c r="R994" s="54">
        <v>0.68402777777777801</v>
      </c>
      <c r="T994" s="93">
        <f t="shared" si="47"/>
        <v>15.9</v>
      </c>
      <c r="U994" s="96">
        <f t="shared" si="50"/>
        <v>2.5999999999999996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10.3</v>
      </c>
      <c r="C995" s="5">
        <v>76</v>
      </c>
      <c r="D995" s="5">
        <v>6.2</v>
      </c>
      <c r="E995" s="5">
        <v>10.3</v>
      </c>
      <c r="F995" s="5">
        <v>4.7</v>
      </c>
      <c r="G995" s="5">
        <v>5</v>
      </c>
      <c r="H995" s="5">
        <v>1025.3</v>
      </c>
      <c r="I995" s="5">
        <v>8790</v>
      </c>
      <c r="J995" s="5">
        <v>0</v>
      </c>
      <c r="K995" s="5">
        <v>0</v>
      </c>
      <c r="L995" s="5">
        <v>0</v>
      </c>
      <c r="M995" s="5">
        <v>35.299999999999997</v>
      </c>
      <c r="N995">
        <v>153.9</v>
      </c>
      <c r="O995">
        <v>153.9</v>
      </c>
      <c r="P995">
        <v>14.5</v>
      </c>
      <c r="Q995">
        <v>15.7</v>
      </c>
      <c r="R995" s="54">
        <v>0.68472222222222201</v>
      </c>
      <c r="T995" s="93">
        <f t="shared" si="47"/>
        <v>15.7</v>
      </c>
      <c r="U995" s="96">
        <f t="shared" si="50"/>
        <v>2.3999999999999986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10.3</v>
      </c>
      <c r="C996" s="5">
        <v>76</v>
      </c>
      <c r="D996" s="5">
        <v>6.2</v>
      </c>
      <c r="E996" s="5">
        <v>10.3</v>
      </c>
      <c r="F996" s="5">
        <v>6.1</v>
      </c>
      <c r="G996" s="5">
        <v>7.9</v>
      </c>
      <c r="H996" s="5">
        <v>1025.0999999999999</v>
      </c>
      <c r="I996" s="5">
        <v>8590</v>
      </c>
      <c r="J996" s="5">
        <v>0</v>
      </c>
      <c r="K996" s="5">
        <v>0</v>
      </c>
      <c r="L996" s="5">
        <v>0</v>
      </c>
      <c r="M996" s="5">
        <v>35.299999999999997</v>
      </c>
      <c r="N996">
        <v>153.9</v>
      </c>
      <c r="O996">
        <v>153.9</v>
      </c>
      <c r="P996">
        <v>14.4</v>
      </c>
      <c r="Q996">
        <v>15.6</v>
      </c>
      <c r="R996" s="54">
        <v>0.68541666666666701</v>
      </c>
      <c r="T996" s="93">
        <f t="shared" si="47"/>
        <v>15.6</v>
      </c>
      <c r="U996" s="96">
        <f t="shared" si="50"/>
        <v>2.2999999999999989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10.3</v>
      </c>
      <c r="C997" s="5">
        <v>76</v>
      </c>
      <c r="D997" s="5">
        <v>6.2</v>
      </c>
      <c r="E997" s="5">
        <v>10.3</v>
      </c>
      <c r="F997" s="5">
        <v>5</v>
      </c>
      <c r="G997" s="5">
        <v>6.5</v>
      </c>
      <c r="H997" s="5">
        <v>1025.2</v>
      </c>
      <c r="I997" s="5">
        <v>8210</v>
      </c>
      <c r="J997" s="5">
        <v>0</v>
      </c>
      <c r="K997" s="5">
        <v>0</v>
      </c>
      <c r="L997" s="5">
        <v>0</v>
      </c>
      <c r="M997" s="5">
        <v>35.299999999999997</v>
      </c>
      <c r="N997">
        <v>153.9</v>
      </c>
      <c r="O997">
        <v>153.9</v>
      </c>
      <c r="P997">
        <v>14.3</v>
      </c>
      <c r="Q997">
        <v>15.4</v>
      </c>
      <c r="R997" s="54">
        <v>0.68611111111111101</v>
      </c>
      <c r="T997" s="93">
        <f t="shared" si="47"/>
        <v>15.4</v>
      </c>
      <c r="U997" s="96">
        <f t="shared" si="50"/>
        <v>2.0999999999999996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10.199999999999999</v>
      </c>
      <c r="C998" s="5">
        <v>76</v>
      </c>
      <c r="D998" s="5">
        <v>6.1</v>
      </c>
      <c r="E998" s="5">
        <v>10.199999999999999</v>
      </c>
      <c r="F998" s="5">
        <v>5.8</v>
      </c>
      <c r="G998" s="5">
        <v>6.1</v>
      </c>
      <c r="H998" s="5">
        <v>1025.4000000000001</v>
      </c>
      <c r="I998" s="5">
        <v>7890</v>
      </c>
      <c r="J998" s="5">
        <v>0</v>
      </c>
      <c r="K998" s="5">
        <v>0</v>
      </c>
      <c r="L998" s="5">
        <v>0</v>
      </c>
      <c r="M998" s="5">
        <v>35.299999999999997</v>
      </c>
      <c r="N998">
        <v>153.9</v>
      </c>
      <c r="O998">
        <v>153.9</v>
      </c>
      <c r="P998">
        <v>14.2</v>
      </c>
      <c r="Q998">
        <v>15.3</v>
      </c>
      <c r="R998" s="54">
        <v>0.686805555555556</v>
      </c>
      <c r="T998" s="93">
        <f t="shared" si="47"/>
        <v>15.3</v>
      </c>
      <c r="U998" s="96">
        <f t="shared" si="50"/>
        <v>2.1000000000000014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10.199999999999999</v>
      </c>
      <c r="C999" s="5">
        <v>76</v>
      </c>
      <c r="D999" s="5">
        <v>6.1</v>
      </c>
      <c r="E999" s="5">
        <v>10.199999999999999</v>
      </c>
      <c r="F999" s="5">
        <v>2.9</v>
      </c>
      <c r="G999" s="5">
        <v>5.4</v>
      </c>
      <c r="H999" s="5">
        <v>1025.2</v>
      </c>
      <c r="I999" s="5">
        <v>7720</v>
      </c>
      <c r="J999" s="5">
        <v>0</v>
      </c>
      <c r="K999" s="5">
        <v>0</v>
      </c>
      <c r="L999" s="5">
        <v>0</v>
      </c>
      <c r="M999" s="5">
        <v>35.299999999999997</v>
      </c>
      <c r="N999">
        <v>153.9</v>
      </c>
      <c r="O999">
        <v>153.9</v>
      </c>
      <c r="P999">
        <v>14.1</v>
      </c>
      <c r="Q999">
        <v>15.1</v>
      </c>
      <c r="R999" s="54">
        <v>0.6875</v>
      </c>
      <c r="T999" s="93">
        <f t="shared" si="47"/>
        <v>15.1</v>
      </c>
      <c r="U999" s="96">
        <f t="shared" si="50"/>
        <v>1.9000000000000004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10.199999999999999</v>
      </c>
      <c r="C1000" s="5">
        <v>77</v>
      </c>
      <c r="D1000" s="5">
        <v>6.3</v>
      </c>
      <c r="E1000" s="5">
        <v>10.199999999999999</v>
      </c>
      <c r="F1000" s="5">
        <v>4</v>
      </c>
      <c r="G1000" s="5">
        <v>4.3</v>
      </c>
      <c r="H1000" s="5">
        <v>1025.2</v>
      </c>
      <c r="I1000" s="5">
        <v>7430</v>
      </c>
      <c r="J1000" s="5">
        <v>0</v>
      </c>
      <c r="K1000" s="5">
        <v>0</v>
      </c>
      <c r="L1000" s="5">
        <v>0</v>
      </c>
      <c r="M1000" s="5">
        <v>35.299999999999997</v>
      </c>
      <c r="N1000">
        <v>153.9</v>
      </c>
      <c r="O1000">
        <v>153.9</v>
      </c>
      <c r="P1000">
        <v>13.9</v>
      </c>
      <c r="Q1000">
        <v>14.9</v>
      </c>
      <c r="R1000" s="54">
        <v>0.688194444444444</v>
      </c>
      <c r="T1000" s="93">
        <f t="shared" si="47"/>
        <v>14.9</v>
      </c>
      <c r="U1000" s="96">
        <f t="shared" si="50"/>
        <v>1.7000000000000011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10.1</v>
      </c>
      <c r="C1001" s="5">
        <v>77</v>
      </c>
      <c r="D1001" s="5">
        <v>6.2</v>
      </c>
      <c r="E1001" s="5">
        <v>10.1</v>
      </c>
      <c r="F1001" s="5">
        <v>5</v>
      </c>
      <c r="G1001" s="5">
        <v>7.9</v>
      </c>
      <c r="H1001" s="5">
        <v>1025.0999999999999</v>
      </c>
      <c r="I1001" s="5">
        <v>7280</v>
      </c>
      <c r="J1001" s="5">
        <v>0</v>
      </c>
      <c r="K1001" s="5">
        <v>0</v>
      </c>
      <c r="L1001" s="5">
        <v>0</v>
      </c>
      <c r="M1001" s="5">
        <v>35.299999999999997</v>
      </c>
      <c r="N1001">
        <v>153.9</v>
      </c>
      <c r="O1001">
        <v>153.9</v>
      </c>
      <c r="P1001">
        <v>13.8</v>
      </c>
      <c r="Q1001">
        <v>14.8</v>
      </c>
      <c r="R1001" s="54">
        <v>0.68888888888888899</v>
      </c>
      <c r="T1001" s="93">
        <f t="shared" si="47"/>
        <v>14.8</v>
      </c>
      <c r="U1001" s="96">
        <f t="shared" si="50"/>
        <v>1.7000000000000011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10.1</v>
      </c>
      <c r="C1002" s="5">
        <v>77</v>
      </c>
      <c r="D1002" s="5">
        <v>6.2</v>
      </c>
      <c r="E1002" s="5">
        <v>10.1</v>
      </c>
      <c r="F1002" s="5">
        <v>4</v>
      </c>
      <c r="G1002" s="5">
        <v>4</v>
      </c>
      <c r="H1002" s="5">
        <v>1025.2</v>
      </c>
      <c r="I1002" s="5">
        <v>7260</v>
      </c>
      <c r="J1002" s="5">
        <v>0</v>
      </c>
      <c r="K1002" s="5">
        <v>0</v>
      </c>
      <c r="L1002" s="5">
        <v>0</v>
      </c>
      <c r="M1002" s="5">
        <v>35.299999999999997</v>
      </c>
      <c r="N1002">
        <v>153.9</v>
      </c>
      <c r="O1002">
        <v>153.9</v>
      </c>
      <c r="P1002">
        <v>13.7</v>
      </c>
      <c r="Q1002">
        <v>14.6</v>
      </c>
      <c r="R1002" s="54">
        <v>0.68958333333333299</v>
      </c>
      <c r="T1002" s="93">
        <f t="shared" si="47"/>
        <v>14.6</v>
      </c>
      <c r="U1002" s="96">
        <f t="shared" si="50"/>
        <v>1.5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10.1</v>
      </c>
      <c r="C1003" s="5">
        <v>77</v>
      </c>
      <c r="D1003" s="5">
        <v>6.2</v>
      </c>
      <c r="E1003" s="5">
        <v>10.1</v>
      </c>
      <c r="F1003" s="5">
        <v>7.9</v>
      </c>
      <c r="G1003" s="5">
        <v>8.6</v>
      </c>
      <c r="H1003" s="5">
        <v>1025.3</v>
      </c>
      <c r="I1003" s="5">
        <v>7150</v>
      </c>
      <c r="J1003" s="5">
        <v>0</v>
      </c>
      <c r="K1003" s="5">
        <v>0</v>
      </c>
      <c r="L1003" s="5">
        <v>0</v>
      </c>
      <c r="M1003" s="5">
        <v>35.299999999999997</v>
      </c>
      <c r="N1003">
        <v>153.9</v>
      </c>
      <c r="O1003">
        <v>153.9</v>
      </c>
      <c r="P1003">
        <v>13.6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</v>
      </c>
      <c r="C1004" s="5">
        <v>77</v>
      </c>
      <c r="D1004" s="5">
        <v>6.1</v>
      </c>
      <c r="E1004" s="5">
        <v>10</v>
      </c>
      <c r="F1004" s="5">
        <v>6.5</v>
      </c>
      <c r="G1004" s="5">
        <v>8.6</v>
      </c>
      <c r="H1004" s="5">
        <v>1025.2</v>
      </c>
      <c r="I1004" s="5">
        <v>6940</v>
      </c>
      <c r="J1004" s="5">
        <v>0</v>
      </c>
      <c r="K1004" s="5">
        <v>0</v>
      </c>
      <c r="L1004" s="5">
        <v>0</v>
      </c>
      <c r="M1004" s="5">
        <v>35.299999999999997</v>
      </c>
      <c r="N1004">
        <v>153.9</v>
      </c>
      <c r="O1004">
        <v>153.9</v>
      </c>
      <c r="P1004">
        <v>13.5</v>
      </c>
      <c r="Q1004">
        <v>14.3</v>
      </c>
      <c r="R1004" s="54">
        <v>0.69097222222222199</v>
      </c>
      <c r="T1004" s="93">
        <f t="shared" si="47"/>
        <v>14.3</v>
      </c>
      <c r="U1004" s="96">
        <f t="shared" si="50"/>
        <v>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</v>
      </c>
      <c r="C1005" s="5">
        <v>77</v>
      </c>
      <c r="D1005" s="5">
        <v>6.1</v>
      </c>
      <c r="E1005" s="5">
        <v>10</v>
      </c>
      <c r="F1005" s="5">
        <v>3.2</v>
      </c>
      <c r="G1005" s="5">
        <v>5.4</v>
      </c>
      <c r="H1005" s="5">
        <v>1025</v>
      </c>
      <c r="I1005" s="5">
        <v>6600</v>
      </c>
      <c r="J1005" s="5">
        <v>0</v>
      </c>
      <c r="K1005" s="5">
        <v>0</v>
      </c>
      <c r="L1005" s="5">
        <v>0</v>
      </c>
      <c r="M1005" s="5">
        <v>35.299999999999997</v>
      </c>
      <c r="N1005">
        <v>153.9</v>
      </c>
      <c r="O1005">
        <v>153.9</v>
      </c>
      <c r="P1005">
        <v>13.4</v>
      </c>
      <c r="Q1005">
        <v>14.1</v>
      </c>
      <c r="R1005" s="54">
        <v>0.69166666666666698</v>
      </c>
      <c r="T1005" s="93">
        <f t="shared" si="47"/>
        <v>14.1</v>
      </c>
      <c r="U1005" s="96">
        <f t="shared" si="50"/>
        <v>1.0999999999999996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</v>
      </c>
      <c r="C1006" s="5">
        <v>77</v>
      </c>
      <c r="D1006" s="5">
        <v>6.1</v>
      </c>
      <c r="E1006" s="5">
        <v>10</v>
      </c>
      <c r="F1006" s="5">
        <v>5</v>
      </c>
      <c r="G1006" s="5">
        <v>7.6</v>
      </c>
      <c r="H1006" s="5">
        <v>1025.4000000000001</v>
      </c>
      <c r="I1006" s="5">
        <v>6320</v>
      </c>
      <c r="J1006" s="5">
        <v>0</v>
      </c>
      <c r="K1006" s="5">
        <v>0</v>
      </c>
      <c r="L1006" s="5">
        <v>0</v>
      </c>
      <c r="M1006" s="5">
        <v>35.299999999999997</v>
      </c>
      <c r="N1006">
        <v>153.9</v>
      </c>
      <c r="O1006">
        <v>153.9</v>
      </c>
      <c r="P1006">
        <v>13.3</v>
      </c>
      <c r="Q1006">
        <v>14</v>
      </c>
      <c r="R1006" s="54">
        <v>0.69236111111111098</v>
      </c>
      <c r="T1006" s="93">
        <f t="shared" si="47"/>
        <v>14</v>
      </c>
      <c r="U1006" s="96">
        <f t="shared" si="50"/>
        <v>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</v>
      </c>
      <c r="C1007" s="5">
        <v>78</v>
      </c>
      <c r="D1007" s="5">
        <v>6.4</v>
      </c>
      <c r="E1007" s="5">
        <v>10</v>
      </c>
      <c r="F1007" s="5">
        <v>7.2</v>
      </c>
      <c r="G1007" s="5">
        <v>8.3000000000000007</v>
      </c>
      <c r="H1007" s="5">
        <v>1025.3</v>
      </c>
      <c r="I1007" s="5">
        <v>6070</v>
      </c>
      <c r="J1007" s="5">
        <v>0</v>
      </c>
      <c r="K1007" s="5">
        <v>0</v>
      </c>
      <c r="L1007" s="5">
        <v>0</v>
      </c>
      <c r="M1007" s="5">
        <v>35.299999999999997</v>
      </c>
      <c r="N1007">
        <v>153.9</v>
      </c>
      <c r="O1007">
        <v>153.9</v>
      </c>
      <c r="P1007">
        <v>13.2</v>
      </c>
      <c r="Q1007">
        <v>13.9</v>
      </c>
      <c r="R1007" s="54">
        <v>0.69305555555555598</v>
      </c>
      <c r="T1007" s="93">
        <f t="shared" si="47"/>
        <v>13.9</v>
      </c>
      <c r="U1007" s="96">
        <f t="shared" si="50"/>
        <v>0.90000000000000036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</v>
      </c>
      <c r="C1008" s="5">
        <v>78</v>
      </c>
      <c r="D1008" s="5">
        <v>6.4</v>
      </c>
      <c r="E1008" s="5">
        <v>10</v>
      </c>
      <c r="F1008" s="5">
        <v>3.6</v>
      </c>
      <c r="G1008" s="5">
        <v>4.7</v>
      </c>
      <c r="H1008" s="5">
        <v>1025.0999999999999</v>
      </c>
      <c r="I1008" s="5">
        <v>5720</v>
      </c>
      <c r="J1008" s="5">
        <v>0</v>
      </c>
      <c r="K1008" s="5">
        <v>0</v>
      </c>
      <c r="L1008" s="5">
        <v>0</v>
      </c>
      <c r="M1008" s="5">
        <v>35.299999999999997</v>
      </c>
      <c r="N1008">
        <v>153.9</v>
      </c>
      <c r="O1008">
        <v>153.9</v>
      </c>
      <c r="P1008">
        <v>13.1</v>
      </c>
      <c r="Q1008">
        <v>13.7</v>
      </c>
      <c r="R1008" s="54">
        <v>0.69374999999999998</v>
      </c>
      <c r="T1008" s="93">
        <f t="shared" si="47"/>
        <v>13.7</v>
      </c>
      <c r="U1008" s="96">
        <f t="shared" si="50"/>
        <v>0.69999999999999929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</v>
      </c>
      <c r="C1009" s="5">
        <v>77</v>
      </c>
      <c r="D1009" s="5">
        <v>6.1</v>
      </c>
      <c r="E1009" s="5">
        <v>10</v>
      </c>
      <c r="F1009" s="5">
        <v>5.8</v>
      </c>
      <c r="G1009" s="5">
        <v>6.5</v>
      </c>
      <c r="H1009" s="5">
        <v>1025</v>
      </c>
      <c r="I1009" s="5">
        <v>5520</v>
      </c>
      <c r="J1009" s="5">
        <v>0</v>
      </c>
      <c r="K1009" s="5">
        <v>0</v>
      </c>
      <c r="L1009" s="5">
        <v>0</v>
      </c>
      <c r="M1009" s="5">
        <v>35.299999999999997</v>
      </c>
      <c r="N1009">
        <v>153.9</v>
      </c>
      <c r="O1009">
        <v>153.9</v>
      </c>
      <c r="P1009">
        <v>13</v>
      </c>
      <c r="Q1009">
        <v>13.6</v>
      </c>
      <c r="R1009" s="54">
        <v>0.69444444444444398</v>
      </c>
      <c r="T1009" s="93">
        <f t="shared" si="47"/>
        <v>13.6</v>
      </c>
      <c r="U1009" s="96">
        <f t="shared" si="50"/>
        <v>0.59999999999999964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</v>
      </c>
      <c r="C1010" s="5">
        <v>78</v>
      </c>
      <c r="D1010" s="5">
        <v>6.4</v>
      </c>
      <c r="E1010" s="5">
        <v>10</v>
      </c>
      <c r="F1010" s="5">
        <v>1.8</v>
      </c>
      <c r="G1010" s="5">
        <v>3.6</v>
      </c>
      <c r="H1010" s="5">
        <v>1025.0999999999999</v>
      </c>
      <c r="I1010" s="5">
        <v>5390</v>
      </c>
      <c r="J1010" s="5">
        <v>0</v>
      </c>
      <c r="K1010" s="5">
        <v>0</v>
      </c>
      <c r="L1010" s="5">
        <v>0</v>
      </c>
      <c r="M1010" s="5">
        <v>35.299999999999997</v>
      </c>
      <c r="N1010">
        <v>153.9</v>
      </c>
      <c r="O1010">
        <v>153.9</v>
      </c>
      <c r="P1010">
        <v>13</v>
      </c>
      <c r="Q1010">
        <v>13.4</v>
      </c>
      <c r="R1010" s="54">
        <v>0.69513888888888897</v>
      </c>
      <c r="T1010" s="93">
        <f t="shared" ref="T1010:T1073" si="51">MAX($P1010,$Q1010)</f>
        <v>13.4</v>
      </c>
      <c r="U1010" s="96">
        <f t="shared" si="50"/>
        <v>0.40000000000000036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</v>
      </c>
      <c r="C1011" s="5">
        <v>78</v>
      </c>
      <c r="D1011" s="5">
        <v>6.4</v>
      </c>
      <c r="E1011" s="5">
        <v>10</v>
      </c>
      <c r="F1011" s="5">
        <v>2.5</v>
      </c>
      <c r="G1011" s="5">
        <v>4</v>
      </c>
      <c r="H1011" s="5">
        <v>1025</v>
      </c>
      <c r="I1011" s="5">
        <v>5160</v>
      </c>
      <c r="J1011" s="5">
        <v>0</v>
      </c>
      <c r="K1011" s="5">
        <v>0</v>
      </c>
      <c r="L1011" s="5">
        <v>0</v>
      </c>
      <c r="M1011" s="5">
        <v>35.299999999999997</v>
      </c>
      <c r="N1011">
        <v>153.9</v>
      </c>
      <c r="O1011">
        <v>153.9</v>
      </c>
      <c r="P1011">
        <v>12.9</v>
      </c>
      <c r="Q1011">
        <v>13.3</v>
      </c>
      <c r="R1011" s="54">
        <v>0.69583333333333297</v>
      </c>
      <c r="T1011" s="93">
        <f t="shared" si="51"/>
        <v>13.3</v>
      </c>
      <c r="U1011" s="96">
        <f t="shared" si="50"/>
        <v>0.30000000000000071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</v>
      </c>
      <c r="C1012" s="5">
        <v>78</v>
      </c>
      <c r="D1012" s="5">
        <v>6.4</v>
      </c>
      <c r="E1012" s="5">
        <v>10</v>
      </c>
      <c r="F1012" s="5">
        <v>5.4</v>
      </c>
      <c r="G1012" s="5">
        <v>6.1</v>
      </c>
      <c r="H1012" s="5">
        <v>1025</v>
      </c>
      <c r="I1012" s="5">
        <v>4960</v>
      </c>
      <c r="J1012" s="5">
        <v>0</v>
      </c>
      <c r="K1012" s="5">
        <v>0</v>
      </c>
      <c r="L1012" s="5">
        <v>0</v>
      </c>
      <c r="M1012" s="5">
        <v>35.299999999999997</v>
      </c>
      <c r="N1012">
        <v>153.9</v>
      </c>
      <c r="O1012">
        <v>153.9</v>
      </c>
      <c r="P1012">
        <v>12.8</v>
      </c>
      <c r="Q1012">
        <v>13.2</v>
      </c>
      <c r="R1012" s="54">
        <v>0.69652777777777797</v>
      </c>
      <c r="T1012" s="93">
        <f t="shared" si="51"/>
        <v>13.2</v>
      </c>
      <c r="U1012" s="96">
        <f t="shared" si="50"/>
        <v>0.19999999999999929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</v>
      </c>
      <c r="C1013" s="5">
        <v>78</v>
      </c>
      <c r="D1013" s="5">
        <v>6.4</v>
      </c>
      <c r="E1013" s="5">
        <v>10</v>
      </c>
      <c r="F1013" s="5">
        <v>2.5</v>
      </c>
      <c r="G1013" s="5">
        <v>3.2</v>
      </c>
      <c r="H1013" s="5">
        <v>1025.0999999999999</v>
      </c>
      <c r="I1013" s="5">
        <v>4820</v>
      </c>
      <c r="J1013" s="5">
        <v>0</v>
      </c>
      <c r="K1013" s="5">
        <v>0</v>
      </c>
      <c r="L1013" s="5">
        <v>0</v>
      </c>
      <c r="M1013" s="5">
        <v>35.299999999999997</v>
      </c>
      <c r="N1013">
        <v>153.9</v>
      </c>
      <c r="O1013">
        <v>153.9</v>
      </c>
      <c r="P1013">
        <v>12.7</v>
      </c>
      <c r="Q1013">
        <v>13.1</v>
      </c>
      <c r="R1013" s="54">
        <v>0.69722222222222197</v>
      </c>
      <c r="T1013" s="93">
        <f t="shared" si="51"/>
        <v>13.1</v>
      </c>
      <c r="U1013" s="96">
        <f t="shared" si="50"/>
        <v>9.9999999999999645E-2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</v>
      </c>
      <c r="C1014" s="5">
        <v>78</v>
      </c>
      <c r="D1014" s="5">
        <v>6.4</v>
      </c>
      <c r="E1014" s="5">
        <v>10</v>
      </c>
      <c r="F1014" s="5">
        <v>2.9</v>
      </c>
      <c r="G1014" s="5">
        <v>4.3</v>
      </c>
      <c r="H1014" s="5">
        <v>1025.0999999999999</v>
      </c>
      <c r="I1014" s="5">
        <v>4560</v>
      </c>
      <c r="J1014" s="5">
        <v>0</v>
      </c>
      <c r="K1014" s="5">
        <v>0</v>
      </c>
      <c r="L1014" s="5">
        <v>0</v>
      </c>
      <c r="M1014" s="5">
        <v>35.299999999999997</v>
      </c>
      <c r="N1014">
        <v>153.9</v>
      </c>
      <c r="O1014">
        <v>153.9</v>
      </c>
      <c r="P1014">
        <v>12.6</v>
      </c>
      <c r="Q1014">
        <v>13.1</v>
      </c>
      <c r="R1014" s="54">
        <v>0.69791666666666696</v>
      </c>
      <c r="T1014" s="93">
        <f t="shared" si="51"/>
        <v>13.1</v>
      </c>
      <c r="U1014" s="96">
        <f t="shared" si="50"/>
        <v>9.9999999999999645E-2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</v>
      </c>
      <c r="C1015" s="5">
        <v>78</v>
      </c>
      <c r="D1015" s="5">
        <v>6.4</v>
      </c>
      <c r="E1015" s="5">
        <v>10</v>
      </c>
      <c r="F1015" s="5">
        <v>3.6</v>
      </c>
      <c r="G1015" s="5">
        <v>4.3</v>
      </c>
      <c r="H1015" s="5">
        <v>1025.0999999999999</v>
      </c>
      <c r="I1015" s="5">
        <v>4230</v>
      </c>
      <c r="J1015" s="5">
        <v>0</v>
      </c>
      <c r="K1015" s="5">
        <v>0</v>
      </c>
      <c r="L1015" s="5">
        <v>0</v>
      </c>
      <c r="M1015" s="5">
        <v>35.299999999999997</v>
      </c>
      <c r="N1015">
        <v>153.9</v>
      </c>
      <c r="O1015">
        <v>153.9</v>
      </c>
      <c r="P1015">
        <v>12.5</v>
      </c>
      <c r="Q1015">
        <v>13</v>
      </c>
      <c r="R1015" s="54">
        <v>0.69861111111111096</v>
      </c>
      <c r="T1015" s="93">
        <f t="shared" si="51"/>
        <v>13</v>
      </c>
      <c r="U1015" s="96">
        <f t="shared" si="50"/>
        <v>0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77</v>
      </c>
      <c r="D1016" s="5">
        <v>6</v>
      </c>
      <c r="E1016" s="5">
        <v>9.9</v>
      </c>
      <c r="F1016" s="5">
        <v>4</v>
      </c>
      <c r="G1016" s="5">
        <v>4.7</v>
      </c>
      <c r="H1016" s="5">
        <v>1025.0999999999999</v>
      </c>
      <c r="I1016" s="5">
        <v>4120</v>
      </c>
      <c r="J1016" s="5">
        <v>0</v>
      </c>
      <c r="K1016" s="5">
        <v>0</v>
      </c>
      <c r="L1016" s="5">
        <v>0</v>
      </c>
      <c r="M1016" s="5">
        <v>35.299999999999997</v>
      </c>
      <c r="N1016">
        <v>153.9</v>
      </c>
      <c r="O1016">
        <v>153.9</v>
      </c>
      <c r="P1016">
        <v>12.4</v>
      </c>
      <c r="Q1016">
        <v>12.9</v>
      </c>
      <c r="R1016" s="54">
        <v>0.69930555555555596</v>
      </c>
      <c r="T1016" s="93">
        <f t="shared" si="51"/>
        <v>12.9</v>
      </c>
      <c r="U1016" s="96">
        <f t="shared" si="50"/>
        <v>0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9.9</v>
      </c>
      <c r="C1017" s="5">
        <v>77</v>
      </c>
      <c r="D1017" s="5">
        <v>6</v>
      </c>
      <c r="E1017" s="5">
        <v>9.9</v>
      </c>
      <c r="F1017" s="5">
        <v>2.9</v>
      </c>
      <c r="G1017" s="5">
        <v>4.3</v>
      </c>
      <c r="H1017" s="5">
        <v>1025.0999999999999</v>
      </c>
      <c r="I1017" s="5">
        <v>4210</v>
      </c>
      <c r="J1017" s="5">
        <v>0</v>
      </c>
      <c r="K1017" s="5">
        <v>0</v>
      </c>
      <c r="L1017" s="5">
        <v>0</v>
      </c>
      <c r="M1017" s="5">
        <v>35.299999999999997</v>
      </c>
      <c r="N1017">
        <v>153.9</v>
      </c>
      <c r="O1017">
        <v>153.9</v>
      </c>
      <c r="P1017">
        <v>12.3</v>
      </c>
      <c r="Q1017">
        <v>12.8</v>
      </c>
      <c r="R1017" s="54">
        <v>0.7</v>
      </c>
      <c r="T1017" s="93">
        <f t="shared" si="51"/>
        <v>12.8</v>
      </c>
      <c r="U1017" s="96">
        <f t="shared" si="50"/>
        <v>-9.9999999999999645E-2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9.9</v>
      </c>
      <c r="C1018" s="5">
        <v>77</v>
      </c>
      <c r="D1018" s="5">
        <v>6</v>
      </c>
      <c r="E1018" s="5">
        <v>9.9</v>
      </c>
      <c r="F1018" s="5">
        <v>4</v>
      </c>
      <c r="G1018" s="5">
        <v>5</v>
      </c>
      <c r="H1018" s="5">
        <v>1025.0999999999999</v>
      </c>
      <c r="I1018" s="5">
        <v>4260</v>
      </c>
      <c r="J1018" s="5">
        <v>0</v>
      </c>
      <c r="K1018" s="5">
        <v>0</v>
      </c>
      <c r="L1018" s="5">
        <v>0</v>
      </c>
      <c r="M1018" s="5">
        <v>35.299999999999997</v>
      </c>
      <c r="N1018">
        <v>153.9</v>
      </c>
      <c r="O1018">
        <v>153.9</v>
      </c>
      <c r="P1018">
        <v>12.3</v>
      </c>
      <c r="Q1018">
        <v>12.7</v>
      </c>
      <c r="R1018" s="54">
        <v>0.70069444444444495</v>
      </c>
      <c r="T1018" s="93">
        <f t="shared" si="51"/>
        <v>12.7</v>
      </c>
      <c r="U1018" s="96">
        <f t="shared" si="50"/>
        <v>-0.20000000000000107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9.9</v>
      </c>
      <c r="C1019" s="5">
        <v>77</v>
      </c>
      <c r="D1019" s="5">
        <v>6</v>
      </c>
      <c r="E1019" s="5">
        <v>9.9</v>
      </c>
      <c r="F1019" s="5">
        <v>0</v>
      </c>
      <c r="G1019" s="5">
        <v>5.8</v>
      </c>
      <c r="H1019" s="5">
        <v>1025.0999999999999</v>
      </c>
      <c r="I1019" s="5">
        <v>4310</v>
      </c>
      <c r="J1019" s="5">
        <v>0</v>
      </c>
      <c r="K1019" s="5">
        <v>0</v>
      </c>
      <c r="L1019" s="5">
        <v>0</v>
      </c>
      <c r="M1019" s="5">
        <v>35.299999999999997</v>
      </c>
      <c r="N1019">
        <v>153.9</v>
      </c>
      <c r="O1019">
        <v>153.9</v>
      </c>
      <c r="P1019">
        <v>12.2</v>
      </c>
      <c r="Q1019">
        <v>12.6</v>
      </c>
      <c r="R1019" s="54">
        <v>0.70138888888888895</v>
      </c>
      <c r="T1019" s="93">
        <f t="shared" si="51"/>
        <v>12.6</v>
      </c>
      <c r="U1019" s="96">
        <f t="shared" si="50"/>
        <v>-0.30000000000000071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9.9</v>
      </c>
      <c r="C1020" s="5">
        <v>77</v>
      </c>
      <c r="D1020" s="5">
        <v>6</v>
      </c>
      <c r="E1020" s="5">
        <v>9.9</v>
      </c>
      <c r="F1020" s="5">
        <v>0</v>
      </c>
      <c r="G1020" s="5">
        <v>3.6</v>
      </c>
      <c r="H1020" s="5">
        <v>1025</v>
      </c>
      <c r="I1020" s="5">
        <v>4450</v>
      </c>
      <c r="J1020" s="5">
        <v>0</v>
      </c>
      <c r="K1020" s="5">
        <v>0</v>
      </c>
      <c r="L1020" s="5">
        <v>0</v>
      </c>
      <c r="M1020" s="5">
        <v>35.299999999999997</v>
      </c>
      <c r="N1020">
        <v>153.9</v>
      </c>
      <c r="O1020">
        <v>153.9</v>
      </c>
      <c r="P1020">
        <v>12.1</v>
      </c>
      <c r="Q1020">
        <v>12.5</v>
      </c>
      <c r="R1020" s="54">
        <v>0.70208333333333295</v>
      </c>
      <c r="T1020" s="93">
        <f t="shared" si="51"/>
        <v>12.5</v>
      </c>
      <c r="U1020" s="96">
        <f t="shared" si="50"/>
        <v>-0.40000000000000036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9.9</v>
      </c>
      <c r="C1021" s="5">
        <v>77</v>
      </c>
      <c r="D1021" s="5">
        <v>6</v>
      </c>
      <c r="E1021" s="5">
        <v>9.4</v>
      </c>
      <c r="F1021" s="5">
        <v>5.8</v>
      </c>
      <c r="G1021" s="5">
        <v>6.5</v>
      </c>
      <c r="H1021" s="5">
        <v>1025</v>
      </c>
      <c r="I1021" s="5">
        <v>4650</v>
      </c>
      <c r="J1021" s="5">
        <v>0</v>
      </c>
      <c r="K1021" s="5">
        <v>0</v>
      </c>
      <c r="L1021" s="5">
        <v>0</v>
      </c>
      <c r="M1021" s="5">
        <v>35.299999999999997</v>
      </c>
      <c r="N1021">
        <v>153.9</v>
      </c>
      <c r="O1021">
        <v>153.9</v>
      </c>
      <c r="P1021">
        <v>12.1</v>
      </c>
      <c r="Q1021">
        <v>12.4</v>
      </c>
      <c r="R1021" s="54">
        <v>0.70277777777777795</v>
      </c>
      <c r="T1021" s="93">
        <f t="shared" si="51"/>
        <v>12.4</v>
      </c>
      <c r="U1021" s="96">
        <f t="shared" si="50"/>
        <v>-0.5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9.9</v>
      </c>
      <c r="C1022" s="5">
        <v>77</v>
      </c>
      <c r="D1022" s="5">
        <v>6</v>
      </c>
      <c r="E1022" s="5">
        <v>9.9</v>
      </c>
      <c r="F1022" s="5">
        <v>4.7</v>
      </c>
      <c r="G1022" s="5">
        <v>5.8</v>
      </c>
      <c r="H1022" s="5">
        <v>1024.9000000000001</v>
      </c>
      <c r="I1022" s="5">
        <v>4770</v>
      </c>
      <c r="J1022" s="5">
        <v>0</v>
      </c>
      <c r="K1022" s="5">
        <v>0</v>
      </c>
      <c r="L1022" s="5">
        <v>0</v>
      </c>
      <c r="M1022" s="5">
        <v>35.299999999999997</v>
      </c>
      <c r="N1022">
        <v>153.9</v>
      </c>
      <c r="O1022">
        <v>153.9</v>
      </c>
      <c r="P1022">
        <v>12</v>
      </c>
      <c r="Q1022">
        <v>12.3</v>
      </c>
      <c r="R1022" s="54">
        <v>0.70347222222222205</v>
      </c>
      <c r="T1022" s="93">
        <f t="shared" si="51"/>
        <v>12.3</v>
      </c>
      <c r="U1022" s="96">
        <f t="shared" si="50"/>
        <v>-0.59999999999999964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9.9</v>
      </c>
      <c r="C1023" s="5">
        <v>77</v>
      </c>
      <c r="D1023" s="5">
        <v>6</v>
      </c>
      <c r="E1023" s="5">
        <v>9.9</v>
      </c>
      <c r="F1023" s="5">
        <v>3.2</v>
      </c>
      <c r="G1023" s="5">
        <v>4.7</v>
      </c>
      <c r="H1023" s="5">
        <v>1025.2</v>
      </c>
      <c r="I1023" s="5">
        <v>4620</v>
      </c>
      <c r="J1023" s="5">
        <v>0</v>
      </c>
      <c r="K1023" s="5">
        <v>0</v>
      </c>
      <c r="L1023" s="5">
        <v>0</v>
      </c>
      <c r="M1023" s="5">
        <v>35.299999999999997</v>
      </c>
      <c r="N1023">
        <v>153.9</v>
      </c>
      <c r="O1023">
        <v>153.9</v>
      </c>
      <c r="P1023">
        <v>11.9</v>
      </c>
      <c r="Q1023">
        <v>12.3</v>
      </c>
      <c r="R1023" s="54">
        <v>0.70416666666666705</v>
      </c>
      <c r="T1023" s="93">
        <f t="shared" si="51"/>
        <v>12.3</v>
      </c>
      <c r="U1023" s="96">
        <f t="shared" si="50"/>
        <v>-0.59999999999999964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9.9</v>
      </c>
      <c r="C1024" s="5">
        <v>77</v>
      </c>
      <c r="D1024" s="5">
        <v>6</v>
      </c>
      <c r="E1024" s="5">
        <v>9.9</v>
      </c>
      <c r="F1024" s="5">
        <v>3.6</v>
      </c>
      <c r="G1024" s="5">
        <v>4.3</v>
      </c>
      <c r="H1024" s="5">
        <v>1024.8</v>
      </c>
      <c r="I1024" s="5">
        <v>4370</v>
      </c>
      <c r="J1024" s="5">
        <v>0</v>
      </c>
      <c r="K1024" s="5">
        <v>0</v>
      </c>
      <c r="L1024" s="5">
        <v>0</v>
      </c>
      <c r="M1024" s="5">
        <v>35.299999999999997</v>
      </c>
      <c r="N1024">
        <v>153.9</v>
      </c>
      <c r="O1024">
        <v>153.9</v>
      </c>
      <c r="P1024">
        <v>11.9</v>
      </c>
      <c r="Q1024">
        <v>12.2</v>
      </c>
      <c r="R1024" s="54">
        <v>0.70486111111111105</v>
      </c>
      <c r="T1024" s="93">
        <f t="shared" si="51"/>
        <v>12.2</v>
      </c>
      <c r="U1024" s="96">
        <f t="shared" si="50"/>
        <v>-0.70000000000000107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77</v>
      </c>
      <c r="D1025" s="5">
        <v>6</v>
      </c>
      <c r="E1025" s="5">
        <v>9.9</v>
      </c>
      <c r="F1025" s="5">
        <v>2.9</v>
      </c>
      <c r="G1025" s="5">
        <v>4</v>
      </c>
      <c r="H1025" s="5">
        <v>1025</v>
      </c>
      <c r="I1025" s="5">
        <v>4090</v>
      </c>
      <c r="J1025" s="5">
        <v>0</v>
      </c>
      <c r="K1025" s="5">
        <v>0</v>
      </c>
      <c r="L1025" s="5">
        <v>0</v>
      </c>
      <c r="M1025" s="5">
        <v>35.299999999999997</v>
      </c>
      <c r="N1025">
        <v>153.9</v>
      </c>
      <c r="O1025">
        <v>153.9</v>
      </c>
      <c r="P1025">
        <v>11.8</v>
      </c>
      <c r="Q1025">
        <v>12.1</v>
      </c>
      <c r="R1025" s="54">
        <v>0.70555555555555605</v>
      </c>
      <c r="T1025" s="93">
        <f t="shared" si="51"/>
        <v>12.1</v>
      </c>
      <c r="U1025" s="96">
        <f t="shared" si="50"/>
        <v>-0.80000000000000071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76</v>
      </c>
      <c r="D1026" s="5">
        <v>5.9</v>
      </c>
      <c r="E1026" s="5">
        <v>9.9</v>
      </c>
      <c r="F1026" s="5">
        <v>2.9</v>
      </c>
      <c r="G1026" s="5">
        <v>5.4</v>
      </c>
      <c r="H1026" s="5">
        <v>1025</v>
      </c>
      <c r="I1026" s="5">
        <v>3720</v>
      </c>
      <c r="J1026" s="5">
        <v>0</v>
      </c>
      <c r="K1026" s="5">
        <v>0</v>
      </c>
      <c r="L1026" s="5">
        <v>0</v>
      </c>
      <c r="M1026" s="5">
        <v>35.299999999999997</v>
      </c>
      <c r="N1026">
        <v>153.9</v>
      </c>
      <c r="O1026">
        <v>153.9</v>
      </c>
      <c r="P1026">
        <v>11.8</v>
      </c>
      <c r="Q1026">
        <v>12.1</v>
      </c>
      <c r="R1026" s="54">
        <v>0.70625000000000004</v>
      </c>
      <c r="T1026" s="93">
        <f t="shared" si="51"/>
        <v>12.1</v>
      </c>
      <c r="U1026" s="96">
        <f t="shared" si="50"/>
        <v>-0.80000000000000071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76</v>
      </c>
      <c r="D1027" s="5">
        <v>5.9</v>
      </c>
      <c r="E1027" s="5">
        <v>9.9</v>
      </c>
      <c r="F1027" s="5">
        <v>4.3</v>
      </c>
      <c r="G1027" s="5">
        <v>4.7</v>
      </c>
      <c r="H1027" s="5">
        <v>1025.2</v>
      </c>
      <c r="I1027" s="5">
        <v>3290</v>
      </c>
      <c r="J1027" s="5">
        <v>0</v>
      </c>
      <c r="K1027" s="5">
        <v>0</v>
      </c>
      <c r="L1027" s="5">
        <v>0</v>
      </c>
      <c r="M1027" s="5">
        <v>35.299999999999997</v>
      </c>
      <c r="N1027">
        <v>153.9</v>
      </c>
      <c r="O1027">
        <v>153.9</v>
      </c>
      <c r="P1027">
        <v>11.8</v>
      </c>
      <c r="Q1027">
        <v>12</v>
      </c>
      <c r="R1027" s="54">
        <v>0.70694444444444404</v>
      </c>
      <c r="T1027" s="93">
        <f t="shared" si="51"/>
        <v>12</v>
      </c>
      <c r="U1027" s="96">
        <f t="shared" si="50"/>
        <v>-0.90000000000000036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76</v>
      </c>
      <c r="D1028" s="5">
        <v>5.9</v>
      </c>
      <c r="E1028" s="5">
        <v>9.9</v>
      </c>
      <c r="F1028" s="5">
        <v>3.6</v>
      </c>
      <c r="G1028" s="5">
        <v>5.4</v>
      </c>
      <c r="H1028" s="5">
        <v>1025.0999999999999</v>
      </c>
      <c r="I1028" s="5">
        <v>2950</v>
      </c>
      <c r="J1028" s="5">
        <v>0</v>
      </c>
      <c r="K1028" s="5">
        <v>0</v>
      </c>
      <c r="L1028" s="5">
        <v>0</v>
      </c>
      <c r="M1028" s="5">
        <v>35.299999999999997</v>
      </c>
      <c r="N1028">
        <v>153.9</v>
      </c>
      <c r="O1028">
        <v>153.9</v>
      </c>
      <c r="P1028">
        <v>11.7</v>
      </c>
      <c r="Q1028">
        <v>12</v>
      </c>
      <c r="R1028" s="54">
        <v>0.70763888888888904</v>
      </c>
      <c r="T1028" s="93">
        <f t="shared" si="51"/>
        <v>12</v>
      </c>
      <c r="U1028" s="96">
        <f t="shared" si="50"/>
        <v>-0.90000000000000036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</v>
      </c>
      <c r="C1029" s="5">
        <v>76</v>
      </c>
      <c r="D1029" s="5">
        <v>6</v>
      </c>
      <c r="E1029" s="5">
        <v>10</v>
      </c>
      <c r="F1029" s="5">
        <v>5.4</v>
      </c>
      <c r="G1029" s="5">
        <v>7.2</v>
      </c>
      <c r="H1029" s="5">
        <v>1024.9000000000001</v>
      </c>
      <c r="I1029" s="5">
        <v>2730</v>
      </c>
      <c r="J1029" s="5">
        <v>0</v>
      </c>
      <c r="K1029" s="5">
        <v>0</v>
      </c>
      <c r="L1029" s="5">
        <v>0</v>
      </c>
      <c r="M1029" s="5">
        <v>35.299999999999997</v>
      </c>
      <c r="N1029">
        <v>153.9</v>
      </c>
      <c r="O1029">
        <v>153.9</v>
      </c>
      <c r="P1029">
        <v>11.6</v>
      </c>
      <c r="Q1029">
        <v>11.9</v>
      </c>
      <c r="R1029" s="54">
        <v>0.70833333333333304</v>
      </c>
      <c r="T1029" s="93">
        <f t="shared" si="51"/>
        <v>11.9</v>
      </c>
      <c r="U1029" s="96">
        <f t="shared" si="50"/>
        <v>-1.0999999999999996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76</v>
      </c>
      <c r="D1030" s="5">
        <v>5.9</v>
      </c>
      <c r="E1030" s="5">
        <v>9.9</v>
      </c>
      <c r="F1030" s="5">
        <v>4.3</v>
      </c>
      <c r="G1030" s="5">
        <v>6.5</v>
      </c>
      <c r="H1030" s="5">
        <v>1025</v>
      </c>
      <c r="I1030" s="5">
        <v>2650</v>
      </c>
      <c r="J1030" s="5">
        <v>0</v>
      </c>
      <c r="K1030" s="5">
        <v>0</v>
      </c>
      <c r="L1030" s="5">
        <v>0</v>
      </c>
      <c r="M1030" s="5">
        <v>35.299999999999997</v>
      </c>
      <c r="N1030">
        <v>153.9</v>
      </c>
      <c r="O1030">
        <v>153.9</v>
      </c>
      <c r="P1030">
        <v>11.6</v>
      </c>
      <c r="Q1030">
        <v>11.9</v>
      </c>
      <c r="R1030" s="54">
        <v>0.70902777777777803</v>
      </c>
      <c r="T1030" s="93">
        <f t="shared" si="51"/>
        <v>11.9</v>
      </c>
      <c r="U1030" s="96">
        <f t="shared" si="50"/>
        <v>-1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</v>
      </c>
      <c r="C1031" s="5">
        <v>76</v>
      </c>
      <c r="D1031" s="5">
        <v>6</v>
      </c>
      <c r="E1031" s="5">
        <v>10</v>
      </c>
      <c r="F1031" s="5">
        <v>2.5</v>
      </c>
      <c r="G1031" s="5">
        <v>4.7</v>
      </c>
      <c r="H1031" s="5">
        <v>1025</v>
      </c>
      <c r="I1031" s="5">
        <v>2620</v>
      </c>
      <c r="J1031" s="5">
        <v>0</v>
      </c>
      <c r="K1031" s="5">
        <v>0</v>
      </c>
      <c r="L1031" s="5">
        <v>0</v>
      </c>
      <c r="M1031" s="5">
        <v>35.299999999999997</v>
      </c>
      <c r="N1031">
        <v>153.9</v>
      </c>
      <c r="O1031">
        <v>153.9</v>
      </c>
      <c r="P1031">
        <v>11.6</v>
      </c>
      <c r="Q1031">
        <v>11.8</v>
      </c>
      <c r="R1031" s="54">
        <v>0.70972222222222203</v>
      </c>
      <c r="T1031" s="93">
        <f t="shared" si="51"/>
        <v>11.8</v>
      </c>
      <c r="U1031" s="96">
        <f t="shared" si="50"/>
        <v>-1.1999999999999993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</v>
      </c>
      <c r="C1032" s="5">
        <v>76</v>
      </c>
      <c r="D1032" s="5">
        <v>6</v>
      </c>
      <c r="E1032" s="5">
        <v>10</v>
      </c>
      <c r="F1032" s="5">
        <v>6.1</v>
      </c>
      <c r="G1032" s="5">
        <v>7.2</v>
      </c>
      <c r="H1032" s="5">
        <v>1025.2</v>
      </c>
      <c r="I1032" s="5">
        <v>2650</v>
      </c>
      <c r="J1032" s="5">
        <v>0</v>
      </c>
      <c r="K1032" s="5">
        <v>0</v>
      </c>
      <c r="L1032" s="5">
        <v>0</v>
      </c>
      <c r="M1032" s="5">
        <v>35.299999999999997</v>
      </c>
      <c r="N1032">
        <v>153.9</v>
      </c>
      <c r="O1032">
        <v>153.9</v>
      </c>
      <c r="P1032">
        <v>11.5</v>
      </c>
      <c r="Q1032">
        <v>11.7</v>
      </c>
      <c r="R1032" s="54">
        <v>0.71041666666666703</v>
      </c>
      <c r="T1032" s="93">
        <f t="shared" si="51"/>
        <v>11.7</v>
      </c>
      <c r="U1032" s="96">
        <f t="shared" si="50"/>
        <v>-1.3000000000000007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76</v>
      </c>
      <c r="D1033" s="5">
        <v>5.9</v>
      </c>
      <c r="E1033" s="5">
        <v>9.1999999999999993</v>
      </c>
      <c r="F1033" s="5">
        <v>6.5</v>
      </c>
      <c r="G1033" s="5">
        <v>7.6</v>
      </c>
      <c r="H1033" s="5">
        <v>1024.9000000000001</v>
      </c>
      <c r="I1033" s="5">
        <v>2780</v>
      </c>
      <c r="J1033" s="5">
        <v>0</v>
      </c>
      <c r="K1033" s="5">
        <v>0</v>
      </c>
      <c r="L1033" s="5">
        <v>0</v>
      </c>
      <c r="M1033" s="5">
        <v>35.299999999999997</v>
      </c>
      <c r="N1033">
        <v>153.9</v>
      </c>
      <c r="O1033">
        <v>153.9</v>
      </c>
      <c r="P1033">
        <v>11.5</v>
      </c>
      <c r="Q1033">
        <v>11.7</v>
      </c>
      <c r="R1033" s="54">
        <v>0.71111111111111103</v>
      </c>
      <c r="T1033" s="93">
        <f t="shared" si="51"/>
        <v>11.7</v>
      </c>
      <c r="U1033" s="96">
        <f t="shared" si="50"/>
        <v>-1.2000000000000011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76</v>
      </c>
      <c r="D1034" s="5">
        <v>5.9</v>
      </c>
      <c r="E1034" s="5">
        <v>9.4</v>
      </c>
      <c r="F1034" s="5">
        <v>5.8</v>
      </c>
      <c r="G1034" s="5">
        <v>9</v>
      </c>
      <c r="H1034" s="5">
        <v>1025.0999999999999</v>
      </c>
      <c r="I1034" s="5">
        <v>2910</v>
      </c>
      <c r="J1034" s="5">
        <v>0</v>
      </c>
      <c r="K1034" s="5">
        <v>0</v>
      </c>
      <c r="L1034" s="5">
        <v>0</v>
      </c>
      <c r="M1034" s="5">
        <v>35.299999999999997</v>
      </c>
      <c r="N1034">
        <v>153.9</v>
      </c>
      <c r="O1034">
        <v>153.9</v>
      </c>
      <c r="P1034">
        <v>11.4</v>
      </c>
      <c r="Q1034">
        <v>11.6</v>
      </c>
      <c r="R1034" s="54">
        <v>0.71180555555555602</v>
      </c>
      <c r="T1034" s="93">
        <f t="shared" si="51"/>
        <v>11.6</v>
      </c>
      <c r="U1034" s="96">
        <f t="shared" si="50"/>
        <v>-1.3000000000000007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76</v>
      </c>
      <c r="D1035" s="5">
        <v>5.9</v>
      </c>
      <c r="E1035" s="5">
        <v>9.9</v>
      </c>
      <c r="F1035" s="5">
        <v>2.9</v>
      </c>
      <c r="G1035" s="5">
        <v>6.5</v>
      </c>
      <c r="H1035" s="5">
        <v>1024.8</v>
      </c>
      <c r="I1035" s="5">
        <v>3000</v>
      </c>
      <c r="J1035" s="5">
        <v>0</v>
      </c>
      <c r="K1035" s="5">
        <v>0</v>
      </c>
      <c r="L1035" s="5">
        <v>0</v>
      </c>
      <c r="M1035" s="5">
        <v>35.299999999999997</v>
      </c>
      <c r="N1035">
        <v>153.9</v>
      </c>
      <c r="O1035">
        <v>153.9</v>
      </c>
      <c r="P1035">
        <v>11.4</v>
      </c>
      <c r="Q1035">
        <v>11.6</v>
      </c>
      <c r="R1035" s="54">
        <v>0.71250000000000002</v>
      </c>
      <c r="T1035" s="93">
        <f t="shared" si="51"/>
        <v>11.6</v>
      </c>
      <c r="U1035" s="96">
        <f t="shared" si="50"/>
        <v>-1.3000000000000007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76</v>
      </c>
      <c r="D1036" s="5">
        <v>5.9</v>
      </c>
      <c r="E1036" s="5">
        <v>9.9</v>
      </c>
      <c r="F1036" s="5">
        <v>0</v>
      </c>
      <c r="G1036" s="5">
        <v>5</v>
      </c>
      <c r="H1036" s="5">
        <v>1025</v>
      </c>
      <c r="I1036" s="5">
        <v>3000</v>
      </c>
      <c r="J1036" s="5">
        <v>0</v>
      </c>
      <c r="K1036" s="5">
        <v>0</v>
      </c>
      <c r="L1036" s="5">
        <v>0</v>
      </c>
      <c r="M1036" s="5">
        <v>35.299999999999997</v>
      </c>
      <c r="N1036">
        <v>153.9</v>
      </c>
      <c r="O1036">
        <v>153.9</v>
      </c>
      <c r="P1036">
        <v>11.3</v>
      </c>
      <c r="Q1036">
        <v>11.5</v>
      </c>
      <c r="R1036" s="54">
        <v>0.71319444444444402</v>
      </c>
      <c r="T1036" s="93">
        <f t="shared" si="51"/>
        <v>11.5</v>
      </c>
      <c r="U1036" s="96">
        <f t="shared" si="50"/>
        <v>-1.4000000000000004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75</v>
      </c>
      <c r="D1037" s="5">
        <v>5.7</v>
      </c>
      <c r="E1037" s="5">
        <v>9.9</v>
      </c>
      <c r="F1037" s="5">
        <v>4.3</v>
      </c>
      <c r="G1037" s="5">
        <v>5</v>
      </c>
      <c r="H1037" s="5">
        <v>1024.9000000000001</v>
      </c>
      <c r="I1037" s="5">
        <v>3000</v>
      </c>
      <c r="J1037" s="5">
        <v>0</v>
      </c>
      <c r="K1037" s="5">
        <v>0</v>
      </c>
      <c r="L1037" s="5">
        <v>0</v>
      </c>
      <c r="M1037" s="5">
        <v>35.299999999999997</v>
      </c>
      <c r="N1037">
        <v>153.9</v>
      </c>
      <c r="O1037">
        <v>153.9</v>
      </c>
      <c r="P1037">
        <v>11.3</v>
      </c>
      <c r="Q1037">
        <v>11.5</v>
      </c>
      <c r="R1037" s="54">
        <v>0.71388888888888902</v>
      </c>
      <c r="T1037" s="93">
        <f t="shared" si="51"/>
        <v>11.5</v>
      </c>
      <c r="U1037" s="96">
        <f t="shared" si="50"/>
        <v>-1.4000000000000004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75</v>
      </c>
      <c r="D1038" s="5">
        <v>5.8</v>
      </c>
      <c r="E1038" s="5">
        <v>10</v>
      </c>
      <c r="F1038" s="5">
        <v>2.9</v>
      </c>
      <c r="G1038" s="5">
        <v>2.9</v>
      </c>
      <c r="H1038" s="5">
        <v>1024.9000000000001</v>
      </c>
      <c r="I1038" s="5">
        <v>3070</v>
      </c>
      <c r="J1038" s="5">
        <v>0</v>
      </c>
      <c r="K1038" s="5">
        <v>0</v>
      </c>
      <c r="L1038" s="5">
        <v>0</v>
      </c>
      <c r="M1038" s="5">
        <v>35.299999999999997</v>
      </c>
      <c r="N1038">
        <v>153.9</v>
      </c>
      <c r="O1038">
        <v>153.9</v>
      </c>
      <c r="P1038">
        <v>11.2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-1.5999999999999996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75</v>
      </c>
      <c r="D1039" s="5">
        <v>5.8</v>
      </c>
      <c r="E1039" s="5">
        <v>10</v>
      </c>
      <c r="F1039" s="5">
        <v>2.2000000000000002</v>
      </c>
      <c r="G1039" s="5">
        <v>3.2</v>
      </c>
      <c r="H1039" s="5">
        <v>1024.9000000000001</v>
      </c>
      <c r="I1039" s="5">
        <v>3130</v>
      </c>
      <c r="J1039" s="5">
        <v>0</v>
      </c>
      <c r="K1039" s="5">
        <v>0</v>
      </c>
      <c r="L1039" s="5">
        <v>0</v>
      </c>
      <c r="M1039" s="5">
        <v>35.299999999999997</v>
      </c>
      <c r="N1039">
        <v>153.9</v>
      </c>
      <c r="O1039">
        <v>153.9</v>
      </c>
      <c r="P1039">
        <v>11.2</v>
      </c>
      <c r="Q1039">
        <v>11.4</v>
      </c>
      <c r="R1039" s="54">
        <v>0.71527777777777801</v>
      </c>
      <c r="T1039" s="93">
        <f t="shared" si="51"/>
        <v>11.4</v>
      </c>
      <c r="U1039" s="96">
        <f t="shared" si="50"/>
        <v>-1.5999999999999996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</v>
      </c>
      <c r="C1040" s="5">
        <v>75</v>
      </c>
      <c r="D1040" s="5">
        <v>5.8</v>
      </c>
      <c r="E1040" s="5">
        <v>10</v>
      </c>
      <c r="F1040" s="5">
        <v>5.8</v>
      </c>
      <c r="G1040" s="5">
        <v>6.5</v>
      </c>
      <c r="H1040" s="5">
        <v>1025</v>
      </c>
      <c r="I1040" s="5">
        <v>3060</v>
      </c>
      <c r="J1040" s="5">
        <v>0</v>
      </c>
      <c r="K1040" s="5">
        <v>0</v>
      </c>
      <c r="L1040" s="5">
        <v>0</v>
      </c>
      <c r="M1040" s="5">
        <v>35.299999999999997</v>
      </c>
      <c r="N1040">
        <v>153.9</v>
      </c>
      <c r="O1040">
        <v>153.9</v>
      </c>
      <c r="P1040">
        <v>11.2</v>
      </c>
      <c r="Q1040">
        <v>11.4</v>
      </c>
      <c r="R1040" s="54">
        <v>0.71597222222222201</v>
      </c>
      <c r="T1040" s="93">
        <f t="shared" si="51"/>
        <v>11.4</v>
      </c>
      <c r="U1040" s="96">
        <f t="shared" ref="U1040:U1103" si="54">(T1040-B1040)-3</f>
        <v>-1.5999999999999996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</v>
      </c>
      <c r="C1041" s="5">
        <v>75</v>
      </c>
      <c r="D1041" s="5">
        <v>5.8</v>
      </c>
      <c r="E1041" s="5">
        <v>10</v>
      </c>
      <c r="F1041" s="5">
        <v>5</v>
      </c>
      <c r="G1041" s="5">
        <v>5.4</v>
      </c>
      <c r="H1041" s="5">
        <v>1025.0999999999999</v>
      </c>
      <c r="I1041" s="5">
        <v>2840</v>
      </c>
      <c r="J1041" s="5">
        <v>0</v>
      </c>
      <c r="K1041" s="5">
        <v>0</v>
      </c>
      <c r="L1041" s="5">
        <v>0</v>
      </c>
      <c r="M1041" s="5">
        <v>35.299999999999997</v>
      </c>
      <c r="N1041">
        <v>153.9</v>
      </c>
      <c r="O1041">
        <v>153.9</v>
      </c>
      <c r="P1041">
        <v>11.1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-1.6999999999999993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</v>
      </c>
      <c r="C1042" s="5">
        <v>75</v>
      </c>
      <c r="D1042" s="5">
        <v>5.8</v>
      </c>
      <c r="E1042" s="5">
        <v>10</v>
      </c>
      <c r="F1042" s="5">
        <v>2.5</v>
      </c>
      <c r="G1042" s="5">
        <v>8.3000000000000007</v>
      </c>
      <c r="H1042" s="5">
        <v>1025.2</v>
      </c>
      <c r="I1042" s="5">
        <v>2600</v>
      </c>
      <c r="J1042" s="5">
        <v>0</v>
      </c>
      <c r="K1042" s="5">
        <v>0</v>
      </c>
      <c r="L1042" s="5">
        <v>0</v>
      </c>
      <c r="M1042" s="5">
        <v>35.299999999999997</v>
      </c>
      <c r="N1042">
        <v>153.9</v>
      </c>
      <c r="O1042">
        <v>153.9</v>
      </c>
      <c r="P1042">
        <v>11.1</v>
      </c>
      <c r="Q1042">
        <v>11.3</v>
      </c>
      <c r="R1042" s="54">
        <v>0.71736111111111101</v>
      </c>
      <c r="T1042" s="93">
        <f t="shared" si="51"/>
        <v>11.3</v>
      </c>
      <c r="U1042" s="96">
        <f t="shared" si="54"/>
        <v>-1.6999999999999993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</v>
      </c>
      <c r="C1043" s="5">
        <v>75</v>
      </c>
      <c r="D1043" s="5">
        <v>5.8</v>
      </c>
      <c r="E1043" s="5">
        <v>10</v>
      </c>
      <c r="F1043" s="5">
        <v>5</v>
      </c>
      <c r="G1043" s="5">
        <v>5.8</v>
      </c>
      <c r="H1043" s="5">
        <v>1025</v>
      </c>
      <c r="I1043" s="5">
        <v>2420</v>
      </c>
      <c r="J1043" s="5">
        <v>0</v>
      </c>
      <c r="K1043" s="5">
        <v>0</v>
      </c>
      <c r="L1043" s="5">
        <v>0</v>
      </c>
      <c r="M1043" s="5">
        <v>35.299999999999997</v>
      </c>
      <c r="N1043">
        <v>153.9</v>
      </c>
      <c r="O1043">
        <v>153.9</v>
      </c>
      <c r="P1043">
        <v>11.1</v>
      </c>
      <c r="Q1043">
        <v>11.3</v>
      </c>
      <c r="R1043" s="54">
        <v>0.718055555555556</v>
      </c>
      <c r="T1043" s="93">
        <f t="shared" si="51"/>
        <v>11.3</v>
      </c>
      <c r="U1043" s="96">
        <f t="shared" si="54"/>
        <v>-1.6999999999999993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</v>
      </c>
      <c r="C1044" s="5">
        <v>75</v>
      </c>
      <c r="D1044" s="5">
        <v>5.8</v>
      </c>
      <c r="E1044" s="5">
        <v>10</v>
      </c>
      <c r="F1044" s="5">
        <v>5</v>
      </c>
      <c r="G1044" s="5">
        <v>5</v>
      </c>
      <c r="H1044" s="5">
        <v>1024.9000000000001</v>
      </c>
      <c r="I1044" s="5">
        <v>2370</v>
      </c>
      <c r="J1044" s="5">
        <v>0</v>
      </c>
      <c r="K1044" s="5">
        <v>0</v>
      </c>
      <c r="L1044" s="5">
        <v>0</v>
      </c>
      <c r="M1044" s="5">
        <v>35.299999999999997</v>
      </c>
      <c r="N1044">
        <v>153.9</v>
      </c>
      <c r="O1044">
        <v>153.9</v>
      </c>
      <c r="P1044">
        <v>11.1</v>
      </c>
      <c r="Q1044">
        <v>11.3</v>
      </c>
      <c r="R1044" s="54">
        <v>0.71875</v>
      </c>
      <c r="T1044" s="93">
        <f t="shared" si="51"/>
        <v>11.3</v>
      </c>
      <c r="U1044" s="96">
        <f t="shared" si="54"/>
        <v>-1.6999999999999993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</v>
      </c>
      <c r="C1045" s="5">
        <v>75</v>
      </c>
      <c r="D1045" s="5">
        <v>5.8</v>
      </c>
      <c r="E1045" s="5">
        <v>10</v>
      </c>
      <c r="F1045" s="5">
        <v>4.3</v>
      </c>
      <c r="G1045" s="5">
        <v>4.3</v>
      </c>
      <c r="H1045" s="5">
        <v>1025.2</v>
      </c>
      <c r="I1045" s="5">
        <v>2280</v>
      </c>
      <c r="J1045" s="5">
        <v>0</v>
      </c>
      <c r="K1045" s="5">
        <v>0</v>
      </c>
      <c r="L1045" s="5">
        <v>0</v>
      </c>
      <c r="M1045" s="5">
        <v>35.299999999999997</v>
      </c>
      <c r="N1045">
        <v>153.9</v>
      </c>
      <c r="O1045">
        <v>153.9</v>
      </c>
      <c r="P1045">
        <v>11.1</v>
      </c>
      <c r="Q1045">
        <v>11.3</v>
      </c>
      <c r="R1045" s="54">
        <v>0.719444444444444</v>
      </c>
      <c r="T1045" s="93">
        <f t="shared" si="51"/>
        <v>11.3</v>
      </c>
      <c r="U1045" s="96">
        <f t="shared" si="54"/>
        <v>-1.6999999999999993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</v>
      </c>
      <c r="C1046" s="5">
        <v>75</v>
      </c>
      <c r="D1046" s="5">
        <v>5.8</v>
      </c>
      <c r="E1046" s="5">
        <v>10</v>
      </c>
      <c r="F1046" s="5">
        <v>5</v>
      </c>
      <c r="G1046" s="5">
        <v>5</v>
      </c>
      <c r="H1046" s="5">
        <v>1025.0999999999999</v>
      </c>
      <c r="I1046" s="5">
        <v>2240</v>
      </c>
      <c r="J1046" s="5">
        <v>0</v>
      </c>
      <c r="K1046" s="5">
        <v>0</v>
      </c>
      <c r="L1046" s="5">
        <v>0</v>
      </c>
      <c r="M1046" s="5">
        <v>35.299999999999997</v>
      </c>
      <c r="N1046">
        <v>153.9</v>
      </c>
      <c r="O1046">
        <v>153.9</v>
      </c>
      <c r="P1046">
        <v>11</v>
      </c>
      <c r="Q1046">
        <v>11.2</v>
      </c>
      <c r="R1046" s="54">
        <v>0.72013888888888899</v>
      </c>
      <c r="T1046" s="93">
        <f t="shared" si="51"/>
        <v>11.2</v>
      </c>
      <c r="U1046" s="96">
        <f t="shared" si="54"/>
        <v>-1.8000000000000007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</v>
      </c>
      <c r="C1047" s="5">
        <v>75</v>
      </c>
      <c r="D1047" s="5">
        <v>5.8</v>
      </c>
      <c r="E1047" s="5">
        <v>10</v>
      </c>
      <c r="F1047" s="5">
        <v>4.7</v>
      </c>
      <c r="G1047" s="5">
        <v>6.5</v>
      </c>
      <c r="H1047" s="5">
        <v>1025.0999999999999</v>
      </c>
      <c r="I1047" s="5">
        <v>2090</v>
      </c>
      <c r="J1047" s="5">
        <v>0</v>
      </c>
      <c r="K1047" s="5">
        <v>0</v>
      </c>
      <c r="L1047" s="5">
        <v>0</v>
      </c>
      <c r="M1047" s="5">
        <v>35.299999999999997</v>
      </c>
      <c r="N1047">
        <v>153.9</v>
      </c>
      <c r="O1047">
        <v>153.9</v>
      </c>
      <c r="P1047">
        <v>11</v>
      </c>
      <c r="Q1047">
        <v>11.2</v>
      </c>
      <c r="R1047" s="54">
        <v>0.72083333333333299</v>
      </c>
      <c r="T1047" s="93">
        <f t="shared" si="51"/>
        <v>11.2</v>
      </c>
      <c r="U1047" s="96">
        <f t="shared" si="54"/>
        <v>-1.8000000000000007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</v>
      </c>
      <c r="C1048" s="5">
        <v>75</v>
      </c>
      <c r="D1048" s="5">
        <v>5.8</v>
      </c>
      <c r="E1048" s="5">
        <v>10</v>
      </c>
      <c r="F1048" s="5">
        <v>5</v>
      </c>
      <c r="G1048" s="5">
        <v>6.5</v>
      </c>
      <c r="H1048" s="5">
        <v>1025.2</v>
      </c>
      <c r="I1048" s="5">
        <v>1940</v>
      </c>
      <c r="J1048" s="5">
        <v>0</v>
      </c>
      <c r="K1048" s="5">
        <v>0</v>
      </c>
      <c r="L1048" s="5">
        <v>0</v>
      </c>
      <c r="M1048" s="5">
        <v>35.299999999999997</v>
      </c>
      <c r="N1048">
        <v>153.9</v>
      </c>
      <c r="O1048">
        <v>153.9</v>
      </c>
      <c r="P1048">
        <v>11</v>
      </c>
      <c r="Q1048">
        <v>11.2</v>
      </c>
      <c r="R1048" s="54">
        <v>0.72152777777777799</v>
      </c>
      <c r="T1048" s="93">
        <f t="shared" si="51"/>
        <v>11.2</v>
      </c>
      <c r="U1048" s="96">
        <f t="shared" si="54"/>
        <v>-1.8000000000000007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</v>
      </c>
      <c r="C1049" s="5">
        <v>76</v>
      </c>
      <c r="D1049" s="5">
        <v>6</v>
      </c>
      <c r="E1049" s="5">
        <v>10</v>
      </c>
      <c r="F1049" s="5">
        <v>2.5</v>
      </c>
      <c r="G1049" s="5">
        <v>4.7</v>
      </c>
      <c r="H1049" s="5">
        <v>1024.8</v>
      </c>
      <c r="I1049" s="5">
        <v>1830</v>
      </c>
      <c r="J1049" s="5">
        <v>0</v>
      </c>
      <c r="K1049" s="5">
        <v>0</v>
      </c>
      <c r="L1049" s="5">
        <v>0</v>
      </c>
      <c r="M1049" s="5">
        <v>35.299999999999997</v>
      </c>
      <c r="N1049">
        <v>153.9</v>
      </c>
      <c r="O1049">
        <v>153.9</v>
      </c>
      <c r="P1049">
        <v>11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-1.9000000000000004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</v>
      </c>
      <c r="C1050" s="5">
        <v>76</v>
      </c>
      <c r="D1050" s="5">
        <v>6</v>
      </c>
      <c r="E1050" s="5">
        <v>10</v>
      </c>
      <c r="F1050" s="5">
        <v>4</v>
      </c>
      <c r="G1050" s="5">
        <v>7.2</v>
      </c>
      <c r="H1050" s="5">
        <v>1025</v>
      </c>
      <c r="I1050" s="5">
        <v>1780</v>
      </c>
      <c r="J1050" s="5">
        <v>0</v>
      </c>
      <c r="K1050" s="5">
        <v>0</v>
      </c>
      <c r="L1050" s="5">
        <v>0</v>
      </c>
      <c r="M1050" s="5">
        <v>35.299999999999997</v>
      </c>
      <c r="N1050">
        <v>153.9</v>
      </c>
      <c r="O1050">
        <v>153.9</v>
      </c>
      <c r="P1050">
        <v>11</v>
      </c>
      <c r="Q1050">
        <v>11.1</v>
      </c>
      <c r="R1050" s="54">
        <v>0.72291666666666698</v>
      </c>
      <c r="T1050" s="93">
        <f t="shared" si="51"/>
        <v>11.1</v>
      </c>
      <c r="U1050" s="96">
        <f t="shared" si="54"/>
        <v>-1.9000000000000004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</v>
      </c>
      <c r="C1051" s="5">
        <v>75</v>
      </c>
      <c r="D1051" s="5">
        <v>5.8</v>
      </c>
      <c r="E1051" s="5">
        <v>10</v>
      </c>
      <c r="F1051" s="5">
        <v>4</v>
      </c>
      <c r="G1051" s="5">
        <v>11.2</v>
      </c>
      <c r="H1051" s="5">
        <v>1025.2</v>
      </c>
      <c r="I1051" s="5">
        <v>1650</v>
      </c>
      <c r="J1051" s="5">
        <v>0</v>
      </c>
      <c r="K1051" s="5">
        <v>0</v>
      </c>
      <c r="L1051" s="5">
        <v>0</v>
      </c>
      <c r="M1051" s="5">
        <v>35.299999999999997</v>
      </c>
      <c r="N1051">
        <v>153.9</v>
      </c>
      <c r="O1051">
        <v>153.9</v>
      </c>
      <c r="P1051">
        <v>10.9</v>
      </c>
      <c r="Q1051">
        <v>11.1</v>
      </c>
      <c r="R1051" s="54">
        <v>0.72361111111111098</v>
      </c>
      <c r="T1051" s="93">
        <f t="shared" si="51"/>
        <v>11.1</v>
      </c>
      <c r="U1051" s="96">
        <f t="shared" si="54"/>
        <v>-1.9000000000000004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</v>
      </c>
      <c r="C1052" s="5">
        <v>75</v>
      </c>
      <c r="D1052" s="5">
        <v>5.8</v>
      </c>
      <c r="E1052" s="5">
        <v>10</v>
      </c>
      <c r="F1052" s="5">
        <v>6.1</v>
      </c>
      <c r="G1052" s="5">
        <v>10.1</v>
      </c>
      <c r="H1052" s="5">
        <v>1025</v>
      </c>
      <c r="I1052" s="5">
        <v>1570</v>
      </c>
      <c r="J1052" s="5">
        <v>0</v>
      </c>
      <c r="K1052" s="5">
        <v>0</v>
      </c>
      <c r="L1052" s="5">
        <v>0</v>
      </c>
      <c r="M1052" s="5">
        <v>35.299999999999997</v>
      </c>
      <c r="N1052">
        <v>153.9</v>
      </c>
      <c r="O1052">
        <v>153.9</v>
      </c>
      <c r="P1052">
        <v>10.9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-2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</v>
      </c>
      <c r="C1053" s="5">
        <v>74</v>
      </c>
      <c r="D1053" s="5">
        <v>5.6</v>
      </c>
      <c r="E1053" s="5">
        <v>10</v>
      </c>
      <c r="F1053" s="5">
        <v>4.3</v>
      </c>
      <c r="G1053" s="5">
        <v>9.4</v>
      </c>
      <c r="H1053" s="5">
        <v>1025.2</v>
      </c>
      <c r="I1053" s="5">
        <v>1590</v>
      </c>
      <c r="J1053" s="5">
        <v>0</v>
      </c>
      <c r="K1053" s="5">
        <v>0</v>
      </c>
      <c r="L1053" s="5">
        <v>0</v>
      </c>
      <c r="M1053" s="5">
        <v>35.299999999999997</v>
      </c>
      <c r="N1053">
        <v>153.9</v>
      </c>
      <c r="O1053">
        <v>153.9</v>
      </c>
      <c r="P1053">
        <v>10.9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-2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</v>
      </c>
      <c r="C1054" s="5">
        <v>74</v>
      </c>
      <c r="D1054" s="5">
        <v>5.6</v>
      </c>
      <c r="E1054" s="5">
        <v>10</v>
      </c>
      <c r="F1054" s="5">
        <v>5.4</v>
      </c>
      <c r="G1054" s="5">
        <v>9</v>
      </c>
      <c r="H1054" s="5">
        <v>1025</v>
      </c>
      <c r="I1054" s="5">
        <v>1490</v>
      </c>
      <c r="J1054" s="5">
        <v>0</v>
      </c>
      <c r="K1054" s="5">
        <v>0</v>
      </c>
      <c r="L1054" s="5">
        <v>0</v>
      </c>
      <c r="M1054" s="5">
        <v>35.299999999999997</v>
      </c>
      <c r="N1054">
        <v>153.9</v>
      </c>
      <c r="O1054">
        <v>153.9</v>
      </c>
      <c r="P1054">
        <v>10.9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-2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</v>
      </c>
      <c r="C1055" s="5">
        <v>74</v>
      </c>
      <c r="D1055" s="5">
        <v>5.6</v>
      </c>
      <c r="E1055" s="5">
        <v>10</v>
      </c>
      <c r="F1055" s="5">
        <v>7.2</v>
      </c>
      <c r="G1055" s="5">
        <v>8.6</v>
      </c>
      <c r="H1055" s="5">
        <v>1024.8</v>
      </c>
      <c r="I1055" s="5">
        <v>1500</v>
      </c>
      <c r="J1055" s="5">
        <v>0</v>
      </c>
      <c r="K1055" s="5">
        <v>0</v>
      </c>
      <c r="L1055" s="5">
        <v>0</v>
      </c>
      <c r="M1055" s="5">
        <v>35.299999999999997</v>
      </c>
      <c r="N1055">
        <v>153.9</v>
      </c>
      <c r="O1055">
        <v>153.9</v>
      </c>
      <c r="P1055">
        <v>10.8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-2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10.1</v>
      </c>
      <c r="C1056" s="5">
        <v>74</v>
      </c>
      <c r="D1056" s="5">
        <v>5.7</v>
      </c>
      <c r="E1056" s="5">
        <v>10.1</v>
      </c>
      <c r="F1056" s="5">
        <v>0</v>
      </c>
      <c r="G1056" s="5">
        <v>6.1</v>
      </c>
      <c r="H1056" s="5">
        <v>1024.7</v>
      </c>
      <c r="I1056" s="5">
        <v>1600</v>
      </c>
      <c r="J1056" s="5">
        <v>0</v>
      </c>
      <c r="K1056" s="5">
        <v>0</v>
      </c>
      <c r="L1056" s="5">
        <v>0</v>
      </c>
      <c r="M1056" s="5">
        <v>35.299999999999997</v>
      </c>
      <c r="N1056">
        <v>153.9</v>
      </c>
      <c r="O1056">
        <v>153.9</v>
      </c>
      <c r="P1056">
        <v>10.8</v>
      </c>
      <c r="Q1056">
        <v>10.9</v>
      </c>
      <c r="R1056" s="54">
        <v>0.72708333333333297</v>
      </c>
      <c r="T1056" s="93">
        <f t="shared" si="51"/>
        <v>10.9</v>
      </c>
      <c r="U1056" s="96">
        <f t="shared" si="54"/>
        <v>-2.1999999999999993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10.1</v>
      </c>
      <c r="C1057" s="5">
        <v>74</v>
      </c>
      <c r="D1057" s="5">
        <v>5.7</v>
      </c>
      <c r="E1057" s="5">
        <v>10.1</v>
      </c>
      <c r="F1057" s="5">
        <v>6.5</v>
      </c>
      <c r="G1057" s="5">
        <v>6.8</v>
      </c>
      <c r="H1057" s="5">
        <v>1024.7</v>
      </c>
      <c r="I1057" s="5">
        <v>1600</v>
      </c>
      <c r="J1057" s="5">
        <v>0</v>
      </c>
      <c r="K1057" s="5">
        <v>0</v>
      </c>
      <c r="L1057" s="5">
        <v>0</v>
      </c>
      <c r="M1057" s="5">
        <v>35.299999999999997</v>
      </c>
      <c r="N1057">
        <v>153.9</v>
      </c>
      <c r="O1057">
        <v>153.9</v>
      </c>
      <c r="P1057">
        <v>10.8</v>
      </c>
      <c r="Q1057">
        <v>10.9</v>
      </c>
      <c r="R1057" s="54">
        <v>0.72777777777777797</v>
      </c>
      <c r="T1057" s="93">
        <f t="shared" si="51"/>
        <v>10.9</v>
      </c>
      <c r="U1057" s="96">
        <f t="shared" si="54"/>
        <v>-2.1999999999999993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10.1</v>
      </c>
      <c r="C1058" s="5">
        <v>74</v>
      </c>
      <c r="D1058" s="5">
        <v>5.7</v>
      </c>
      <c r="E1058" s="5">
        <v>10.1</v>
      </c>
      <c r="F1058" s="5">
        <v>6.8</v>
      </c>
      <c r="G1058" s="5">
        <v>10.4</v>
      </c>
      <c r="H1058" s="5">
        <v>1024.7</v>
      </c>
      <c r="I1058" s="5">
        <v>1590</v>
      </c>
      <c r="J1058" s="5">
        <v>0</v>
      </c>
      <c r="K1058" s="5">
        <v>0</v>
      </c>
      <c r="L1058" s="5">
        <v>0</v>
      </c>
      <c r="M1058" s="5">
        <v>35.299999999999997</v>
      </c>
      <c r="N1058">
        <v>153.9</v>
      </c>
      <c r="O1058">
        <v>153.9</v>
      </c>
      <c r="P1058">
        <v>10.8</v>
      </c>
      <c r="Q1058">
        <v>10.9</v>
      </c>
      <c r="R1058" s="54">
        <v>0.72847222222222197</v>
      </c>
      <c r="T1058" s="93">
        <f t="shared" si="51"/>
        <v>10.9</v>
      </c>
      <c r="U1058" s="96">
        <f t="shared" si="54"/>
        <v>-2.1999999999999993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10.1</v>
      </c>
      <c r="C1059" s="5">
        <v>74</v>
      </c>
      <c r="D1059" s="5">
        <v>5.7</v>
      </c>
      <c r="E1059" s="5">
        <v>10.1</v>
      </c>
      <c r="F1059" s="5">
        <v>2.2000000000000002</v>
      </c>
      <c r="G1059" s="5">
        <v>3.2</v>
      </c>
      <c r="H1059" s="5">
        <v>1024.8</v>
      </c>
      <c r="I1059" s="5">
        <v>1550</v>
      </c>
      <c r="J1059" s="5">
        <v>0</v>
      </c>
      <c r="K1059" s="5">
        <v>0</v>
      </c>
      <c r="L1059" s="5">
        <v>0</v>
      </c>
      <c r="M1059" s="5">
        <v>35.299999999999997</v>
      </c>
      <c r="N1059">
        <v>153.9</v>
      </c>
      <c r="O1059">
        <v>153.9</v>
      </c>
      <c r="P1059">
        <v>10.7</v>
      </c>
      <c r="Q1059">
        <v>10.8</v>
      </c>
      <c r="R1059" s="54">
        <v>0.72916666666666696</v>
      </c>
      <c r="T1059" s="93">
        <f t="shared" si="51"/>
        <v>10.8</v>
      </c>
      <c r="U1059" s="96">
        <f t="shared" si="54"/>
        <v>-2.2999999999999989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10.1</v>
      </c>
      <c r="C1060" s="5">
        <v>74</v>
      </c>
      <c r="D1060" s="5">
        <v>5.7</v>
      </c>
      <c r="E1060" s="5">
        <v>10.1</v>
      </c>
      <c r="F1060" s="5">
        <v>2.2000000000000002</v>
      </c>
      <c r="G1060" s="5">
        <v>5</v>
      </c>
      <c r="H1060" s="5">
        <v>1024.8</v>
      </c>
      <c r="I1060" s="5">
        <v>1410</v>
      </c>
      <c r="J1060" s="5">
        <v>0</v>
      </c>
      <c r="K1060" s="5">
        <v>0</v>
      </c>
      <c r="L1060" s="5">
        <v>0</v>
      </c>
      <c r="M1060" s="5">
        <v>35.299999999999997</v>
      </c>
      <c r="N1060">
        <v>153.9</v>
      </c>
      <c r="O1060">
        <v>153.9</v>
      </c>
      <c r="P1060">
        <v>10.7</v>
      </c>
      <c r="Q1060">
        <v>10.8</v>
      </c>
      <c r="R1060" s="54">
        <v>0.72986111111111096</v>
      </c>
      <c r="T1060" s="93">
        <f t="shared" si="51"/>
        <v>10.8</v>
      </c>
      <c r="U1060" s="96">
        <f t="shared" si="54"/>
        <v>-2.2999999999999989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</v>
      </c>
      <c r="C1061" s="5">
        <v>74</v>
      </c>
      <c r="D1061" s="5">
        <v>5.7</v>
      </c>
      <c r="E1061" s="5">
        <v>10.1</v>
      </c>
      <c r="F1061" s="5">
        <v>6.5</v>
      </c>
      <c r="G1061" s="5">
        <v>7.2</v>
      </c>
      <c r="H1061" s="5">
        <v>1024.8</v>
      </c>
      <c r="I1061" s="5">
        <v>1200</v>
      </c>
      <c r="J1061" s="5">
        <v>0</v>
      </c>
      <c r="K1061" s="5">
        <v>0</v>
      </c>
      <c r="L1061" s="5">
        <v>0</v>
      </c>
      <c r="M1061" s="5">
        <v>35.299999999999997</v>
      </c>
      <c r="N1061">
        <v>153.9</v>
      </c>
      <c r="O1061">
        <v>153.9</v>
      </c>
      <c r="P1061">
        <v>10.7</v>
      </c>
      <c r="Q1061">
        <v>10.8</v>
      </c>
      <c r="R1061" s="54">
        <v>0.73055555555555596</v>
      </c>
      <c r="T1061" s="93">
        <f t="shared" si="51"/>
        <v>10.8</v>
      </c>
      <c r="U1061" s="96">
        <f t="shared" si="54"/>
        <v>-2.2999999999999989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</v>
      </c>
      <c r="C1062" s="5">
        <v>75</v>
      </c>
      <c r="D1062" s="5">
        <v>5.9</v>
      </c>
      <c r="E1062" s="5">
        <v>10.1</v>
      </c>
      <c r="F1062" s="5">
        <v>4.7</v>
      </c>
      <c r="G1062" s="5">
        <v>6.1</v>
      </c>
      <c r="H1062" s="5">
        <v>1024.5999999999999</v>
      </c>
      <c r="I1062" s="5">
        <v>1050</v>
      </c>
      <c r="J1062" s="5">
        <v>0</v>
      </c>
      <c r="K1062" s="5">
        <v>0</v>
      </c>
      <c r="L1062" s="5">
        <v>0</v>
      </c>
      <c r="M1062" s="5">
        <v>35.299999999999997</v>
      </c>
      <c r="N1062">
        <v>153.9</v>
      </c>
      <c r="O1062">
        <v>153.9</v>
      </c>
      <c r="P1062">
        <v>10.7</v>
      </c>
      <c r="Q1062">
        <v>10.8</v>
      </c>
      <c r="R1062" s="54">
        <v>0.73124999999999996</v>
      </c>
      <c r="T1062" s="93">
        <f t="shared" si="51"/>
        <v>10.8</v>
      </c>
      <c r="U1062" s="96">
        <f t="shared" si="54"/>
        <v>-2.2999999999999989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</v>
      </c>
      <c r="C1063" s="5">
        <v>75</v>
      </c>
      <c r="D1063" s="5">
        <v>5.9</v>
      </c>
      <c r="E1063" s="5">
        <v>10.1</v>
      </c>
      <c r="F1063" s="5">
        <v>6.8</v>
      </c>
      <c r="G1063" s="5">
        <v>7.2</v>
      </c>
      <c r="H1063" s="5">
        <v>1024.5999999999999</v>
      </c>
      <c r="I1063" s="5">
        <v>1000</v>
      </c>
      <c r="J1063" s="5">
        <v>0</v>
      </c>
      <c r="K1063" s="5">
        <v>0</v>
      </c>
      <c r="L1063" s="5">
        <v>0</v>
      </c>
      <c r="M1063" s="5">
        <v>35.299999999999997</v>
      </c>
      <c r="N1063">
        <v>153.9</v>
      </c>
      <c r="O1063">
        <v>153.9</v>
      </c>
      <c r="P1063">
        <v>10.7</v>
      </c>
      <c r="Q1063">
        <v>10.7</v>
      </c>
      <c r="R1063" s="54">
        <v>0.73194444444444495</v>
      </c>
      <c r="T1063" s="93">
        <f t="shared" si="51"/>
        <v>10.7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75</v>
      </c>
      <c r="D1064" s="5">
        <v>5.9</v>
      </c>
      <c r="E1064" s="5">
        <v>10.1</v>
      </c>
      <c r="F1064" s="5">
        <v>8.3000000000000007</v>
      </c>
      <c r="G1064" s="5">
        <v>8.3000000000000007</v>
      </c>
      <c r="H1064" s="5">
        <v>1024.5</v>
      </c>
      <c r="I1064" s="5">
        <v>1050</v>
      </c>
      <c r="J1064" s="5">
        <v>0</v>
      </c>
      <c r="K1064" s="5">
        <v>0</v>
      </c>
      <c r="L1064" s="5">
        <v>0</v>
      </c>
      <c r="M1064" s="5">
        <v>35.299999999999997</v>
      </c>
      <c r="N1064">
        <v>153.9</v>
      </c>
      <c r="O1064">
        <v>153.9</v>
      </c>
      <c r="P1064">
        <v>10.6</v>
      </c>
      <c r="Q1064">
        <v>10.7</v>
      </c>
      <c r="R1064" s="54">
        <v>0.73263888888888895</v>
      </c>
      <c r="T1064" s="93">
        <f t="shared" si="51"/>
        <v>10.7</v>
      </c>
      <c r="U1064" s="96">
        <f t="shared" si="54"/>
        <v>-2.4000000000000004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75</v>
      </c>
      <c r="D1065" s="5">
        <v>5.9</v>
      </c>
      <c r="E1065" s="5">
        <v>10.1</v>
      </c>
      <c r="F1065" s="5">
        <v>7.9</v>
      </c>
      <c r="G1065" s="5">
        <v>7.9</v>
      </c>
      <c r="H1065" s="5">
        <v>1024.5999999999999</v>
      </c>
      <c r="I1065" s="5">
        <v>1010</v>
      </c>
      <c r="J1065" s="5">
        <v>0</v>
      </c>
      <c r="K1065" s="5">
        <v>0</v>
      </c>
      <c r="L1065" s="5">
        <v>0</v>
      </c>
      <c r="M1065" s="5">
        <v>35.299999999999997</v>
      </c>
      <c r="N1065">
        <v>153.9</v>
      </c>
      <c r="O1065">
        <v>153.9</v>
      </c>
      <c r="P1065">
        <v>10.6</v>
      </c>
      <c r="Q1065">
        <v>10.7</v>
      </c>
      <c r="R1065" s="54">
        <v>0.73333333333333295</v>
      </c>
      <c r="T1065" s="93">
        <f t="shared" si="51"/>
        <v>10.7</v>
      </c>
      <c r="U1065" s="96">
        <f t="shared" si="54"/>
        <v>-2.4000000000000004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10.1</v>
      </c>
      <c r="C1066" s="5">
        <v>75</v>
      </c>
      <c r="D1066" s="5">
        <v>5.9</v>
      </c>
      <c r="E1066" s="5">
        <v>10.1</v>
      </c>
      <c r="F1066" s="5">
        <v>2.9</v>
      </c>
      <c r="G1066" s="5">
        <v>6.5</v>
      </c>
      <c r="H1066" s="5">
        <v>1024.4000000000001</v>
      </c>
      <c r="I1066" s="5">
        <v>920</v>
      </c>
      <c r="J1066" s="5">
        <v>0</v>
      </c>
      <c r="K1066" s="5">
        <v>0</v>
      </c>
      <c r="L1066" s="5">
        <v>0</v>
      </c>
      <c r="M1066" s="5">
        <v>35.299999999999997</v>
      </c>
      <c r="N1066">
        <v>153.9</v>
      </c>
      <c r="O1066">
        <v>153.9</v>
      </c>
      <c r="P1066">
        <v>10.6</v>
      </c>
      <c r="Q1066">
        <v>10.7</v>
      </c>
      <c r="R1066" s="54">
        <v>0.73402777777777795</v>
      </c>
      <c r="T1066" s="93">
        <f t="shared" si="51"/>
        <v>10.7</v>
      </c>
      <c r="U1066" s="96">
        <f t="shared" si="54"/>
        <v>-2.4000000000000004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10.1</v>
      </c>
      <c r="C1067" s="5">
        <v>75</v>
      </c>
      <c r="D1067" s="5">
        <v>5.9</v>
      </c>
      <c r="E1067" s="5">
        <v>10.1</v>
      </c>
      <c r="F1067" s="5">
        <v>4.3</v>
      </c>
      <c r="G1067" s="5">
        <v>6.1</v>
      </c>
      <c r="H1067" s="5">
        <v>1024.4000000000001</v>
      </c>
      <c r="I1067" s="5">
        <v>900</v>
      </c>
      <c r="J1067" s="5">
        <v>0</v>
      </c>
      <c r="K1067" s="5">
        <v>0</v>
      </c>
      <c r="L1067" s="5">
        <v>0</v>
      </c>
      <c r="M1067" s="5">
        <v>35.299999999999997</v>
      </c>
      <c r="N1067">
        <v>153.9</v>
      </c>
      <c r="O1067">
        <v>153.9</v>
      </c>
      <c r="P1067">
        <v>10.6</v>
      </c>
      <c r="Q1067">
        <v>10.6</v>
      </c>
      <c r="R1067" s="54">
        <v>0.73472222222222205</v>
      </c>
      <c r="T1067" s="93">
        <f t="shared" si="51"/>
        <v>10.6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</v>
      </c>
      <c r="C1068" s="5">
        <v>75</v>
      </c>
      <c r="D1068" s="5">
        <v>5.8</v>
      </c>
      <c r="E1068" s="5">
        <v>10</v>
      </c>
      <c r="F1068" s="5">
        <v>5.4</v>
      </c>
      <c r="G1068" s="5">
        <v>6.1</v>
      </c>
      <c r="H1068" s="5">
        <v>1024.5999999999999</v>
      </c>
      <c r="I1068" s="5">
        <v>860</v>
      </c>
      <c r="J1068" s="5">
        <v>0</v>
      </c>
      <c r="K1068" s="5">
        <v>0</v>
      </c>
      <c r="L1068" s="5">
        <v>0</v>
      </c>
      <c r="M1068" s="5">
        <v>35.299999999999997</v>
      </c>
      <c r="N1068">
        <v>153.9</v>
      </c>
      <c r="O1068">
        <v>153.9</v>
      </c>
      <c r="P1068">
        <v>10.6</v>
      </c>
      <c r="Q1068">
        <v>10.6</v>
      </c>
      <c r="R1068" s="54">
        <v>0.73541666666666705</v>
      </c>
      <c r="T1068" s="93">
        <f t="shared" si="51"/>
        <v>10.6</v>
      </c>
      <c r="U1068" s="96">
        <f t="shared" si="54"/>
        <v>-2.4000000000000004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10.1</v>
      </c>
      <c r="C1069" s="5">
        <v>75</v>
      </c>
      <c r="D1069" s="5">
        <v>5.9</v>
      </c>
      <c r="E1069" s="5">
        <v>10.1</v>
      </c>
      <c r="F1069" s="5">
        <v>3.2</v>
      </c>
      <c r="G1069" s="5">
        <v>5.8</v>
      </c>
      <c r="H1069" s="5">
        <v>1024.5</v>
      </c>
      <c r="I1069" s="5">
        <v>860</v>
      </c>
      <c r="J1069" s="5">
        <v>0</v>
      </c>
      <c r="K1069" s="5">
        <v>0</v>
      </c>
      <c r="L1069" s="5">
        <v>0</v>
      </c>
      <c r="M1069" s="5">
        <v>35.299999999999997</v>
      </c>
      <c r="N1069">
        <v>153.9</v>
      </c>
      <c r="O1069">
        <v>153.9</v>
      </c>
      <c r="P1069">
        <v>10.6</v>
      </c>
      <c r="Q1069">
        <v>10.6</v>
      </c>
      <c r="R1069" s="54">
        <v>0.73611111111111105</v>
      </c>
      <c r="T1069" s="93">
        <f t="shared" si="51"/>
        <v>10.6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</v>
      </c>
      <c r="C1070" s="5">
        <v>75</v>
      </c>
      <c r="D1070" s="5">
        <v>5.8</v>
      </c>
      <c r="E1070" s="5">
        <v>10</v>
      </c>
      <c r="F1070" s="5">
        <v>5</v>
      </c>
      <c r="G1070" s="5">
        <v>7.2</v>
      </c>
      <c r="H1070" s="5">
        <v>1024.5</v>
      </c>
      <c r="I1070" s="5">
        <v>830</v>
      </c>
      <c r="J1070" s="5">
        <v>0</v>
      </c>
      <c r="K1070" s="5">
        <v>0</v>
      </c>
      <c r="L1070" s="5">
        <v>0</v>
      </c>
      <c r="M1070" s="5">
        <v>35.299999999999997</v>
      </c>
      <c r="N1070">
        <v>153.9</v>
      </c>
      <c r="O1070">
        <v>153.9</v>
      </c>
      <c r="P1070">
        <v>10.6</v>
      </c>
      <c r="Q1070">
        <v>10.6</v>
      </c>
      <c r="R1070" s="54">
        <v>0.73680555555555605</v>
      </c>
      <c r="T1070" s="93">
        <f t="shared" si="51"/>
        <v>10.6</v>
      </c>
      <c r="U1070" s="96">
        <f t="shared" si="54"/>
        <v>-2.4000000000000004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</v>
      </c>
      <c r="C1071" s="5">
        <v>75</v>
      </c>
      <c r="D1071" s="5">
        <v>5.8</v>
      </c>
      <c r="E1071" s="5">
        <v>10</v>
      </c>
      <c r="F1071" s="5">
        <v>5.8</v>
      </c>
      <c r="G1071" s="5">
        <v>7.9</v>
      </c>
      <c r="H1071" s="5">
        <v>1024.5</v>
      </c>
      <c r="I1071" s="5">
        <v>760</v>
      </c>
      <c r="J1071" s="5">
        <v>0</v>
      </c>
      <c r="K1071" s="5">
        <v>0</v>
      </c>
      <c r="L1071" s="5">
        <v>0</v>
      </c>
      <c r="M1071" s="5">
        <v>35.299999999999997</v>
      </c>
      <c r="N1071">
        <v>153.9</v>
      </c>
      <c r="O1071">
        <v>153.9</v>
      </c>
      <c r="P1071">
        <v>10.5</v>
      </c>
      <c r="Q1071">
        <v>10.6</v>
      </c>
      <c r="R1071" s="54">
        <v>0.73750000000000004</v>
      </c>
      <c r="T1071" s="93">
        <f t="shared" si="51"/>
        <v>10.6</v>
      </c>
      <c r="U1071" s="96">
        <f t="shared" si="54"/>
        <v>-2.4000000000000004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10.1</v>
      </c>
      <c r="C1072" s="5">
        <v>75</v>
      </c>
      <c r="D1072" s="5">
        <v>5.9</v>
      </c>
      <c r="E1072" s="5">
        <v>10.1</v>
      </c>
      <c r="F1072" s="5">
        <v>2.2000000000000002</v>
      </c>
      <c r="G1072" s="5">
        <v>4.3</v>
      </c>
      <c r="H1072" s="5">
        <v>1024.5</v>
      </c>
      <c r="I1072" s="5">
        <v>780</v>
      </c>
      <c r="J1072" s="5">
        <v>0</v>
      </c>
      <c r="K1072" s="5">
        <v>0</v>
      </c>
      <c r="L1072" s="5">
        <v>0</v>
      </c>
      <c r="M1072" s="5">
        <v>35.299999999999997</v>
      </c>
      <c r="N1072">
        <v>153.9</v>
      </c>
      <c r="O1072">
        <v>153.9</v>
      </c>
      <c r="P1072">
        <v>10.5</v>
      </c>
      <c r="Q1072">
        <v>10.5</v>
      </c>
      <c r="R1072" s="54">
        <v>0.73819444444444404</v>
      </c>
      <c r="T1072" s="93">
        <f t="shared" si="51"/>
        <v>10.5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10.1</v>
      </c>
      <c r="C1073" s="5">
        <v>75</v>
      </c>
      <c r="D1073" s="5">
        <v>5.9</v>
      </c>
      <c r="E1073" s="5">
        <v>10.1</v>
      </c>
      <c r="F1073" s="5">
        <v>4.7</v>
      </c>
      <c r="G1073" s="5">
        <v>6.1</v>
      </c>
      <c r="H1073" s="5">
        <v>1024.4000000000001</v>
      </c>
      <c r="I1073" s="5">
        <v>880</v>
      </c>
      <c r="J1073" s="5">
        <v>0</v>
      </c>
      <c r="K1073" s="5">
        <v>0</v>
      </c>
      <c r="L1073" s="5">
        <v>0</v>
      </c>
      <c r="M1073" s="5">
        <v>35.299999999999997</v>
      </c>
      <c r="N1073">
        <v>153.9</v>
      </c>
      <c r="O1073">
        <v>153.9</v>
      </c>
      <c r="P1073">
        <v>10.5</v>
      </c>
      <c r="Q1073">
        <v>10.5</v>
      </c>
      <c r="R1073" s="54">
        <v>0.73888888888888904</v>
      </c>
      <c r="T1073" s="93">
        <f t="shared" si="51"/>
        <v>10.5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10.1</v>
      </c>
      <c r="C1074" s="5">
        <v>75</v>
      </c>
      <c r="D1074" s="5">
        <v>5.9</v>
      </c>
      <c r="E1074" s="5">
        <v>10.1</v>
      </c>
      <c r="F1074" s="5">
        <v>4.7</v>
      </c>
      <c r="G1074" s="5">
        <v>6.5</v>
      </c>
      <c r="H1074" s="5">
        <v>1024.4000000000001</v>
      </c>
      <c r="I1074" s="5">
        <v>930</v>
      </c>
      <c r="J1074" s="5">
        <v>0</v>
      </c>
      <c r="K1074" s="5">
        <v>0</v>
      </c>
      <c r="L1074" s="5">
        <v>0</v>
      </c>
      <c r="M1074" s="5">
        <v>35.299999999999997</v>
      </c>
      <c r="N1074">
        <v>153.9</v>
      </c>
      <c r="O1074">
        <v>153.9</v>
      </c>
      <c r="P1074">
        <v>10.5</v>
      </c>
      <c r="Q1074">
        <v>10.5</v>
      </c>
      <c r="R1074" s="54">
        <v>0.73958333333333304</v>
      </c>
      <c r="T1074" s="93">
        <f t="shared" ref="T1074:T1137" si="55">MAX($P1074,$Q1074)</f>
        <v>10.5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10.1</v>
      </c>
      <c r="C1075" s="5">
        <v>75</v>
      </c>
      <c r="D1075" s="5">
        <v>5.9</v>
      </c>
      <c r="E1075" s="5">
        <v>10.1</v>
      </c>
      <c r="F1075" s="5">
        <v>5.8</v>
      </c>
      <c r="G1075" s="5">
        <v>9</v>
      </c>
      <c r="H1075" s="5">
        <v>1024.3</v>
      </c>
      <c r="I1075" s="5">
        <v>870</v>
      </c>
      <c r="J1075" s="5">
        <v>0</v>
      </c>
      <c r="K1075" s="5">
        <v>0</v>
      </c>
      <c r="L1075" s="5">
        <v>0</v>
      </c>
      <c r="M1075" s="5">
        <v>35.299999999999997</v>
      </c>
      <c r="N1075">
        <v>153.9</v>
      </c>
      <c r="O1075">
        <v>153.9</v>
      </c>
      <c r="P1075">
        <v>10.5</v>
      </c>
      <c r="Q1075">
        <v>10.5</v>
      </c>
      <c r="R1075" s="54">
        <v>0.74027777777777803</v>
      </c>
      <c r="T1075" s="93">
        <f t="shared" si="55"/>
        <v>10.5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10.1</v>
      </c>
      <c r="C1076" s="5">
        <v>75</v>
      </c>
      <c r="D1076" s="5">
        <v>5.9</v>
      </c>
      <c r="E1076" s="5">
        <v>10.1</v>
      </c>
      <c r="F1076" s="5">
        <v>7.2</v>
      </c>
      <c r="G1076" s="5">
        <v>7.6</v>
      </c>
      <c r="H1076" s="5">
        <v>1024.2</v>
      </c>
      <c r="I1076" s="5">
        <v>860</v>
      </c>
      <c r="J1076" s="5">
        <v>0</v>
      </c>
      <c r="K1076" s="5">
        <v>0</v>
      </c>
      <c r="L1076" s="5">
        <v>0</v>
      </c>
      <c r="M1076" s="5">
        <v>35.299999999999997</v>
      </c>
      <c r="N1076">
        <v>153.9</v>
      </c>
      <c r="O1076">
        <v>153.9</v>
      </c>
      <c r="P1076">
        <v>10.5</v>
      </c>
      <c r="Q1076">
        <v>10.5</v>
      </c>
      <c r="R1076" s="54">
        <v>0.74097222222222203</v>
      </c>
      <c r="T1076" s="93">
        <f t="shared" si="55"/>
        <v>10.5</v>
      </c>
      <c r="U1076" s="96">
        <f t="shared" si="54"/>
        <v>-2.5999999999999996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10.1</v>
      </c>
      <c r="C1077" s="5">
        <v>75</v>
      </c>
      <c r="D1077" s="5">
        <v>5.9</v>
      </c>
      <c r="E1077" s="5">
        <v>10.1</v>
      </c>
      <c r="F1077" s="5">
        <v>0</v>
      </c>
      <c r="G1077" s="5">
        <v>6.5</v>
      </c>
      <c r="H1077" s="5">
        <v>1024.3</v>
      </c>
      <c r="I1077" s="5">
        <v>760</v>
      </c>
      <c r="J1077" s="5">
        <v>0</v>
      </c>
      <c r="K1077" s="5">
        <v>0</v>
      </c>
      <c r="L1077" s="5">
        <v>0</v>
      </c>
      <c r="M1077" s="5">
        <v>35.299999999999997</v>
      </c>
      <c r="N1077">
        <v>153.9</v>
      </c>
      <c r="O1077">
        <v>153.9</v>
      </c>
      <c r="P1077">
        <v>10.5</v>
      </c>
      <c r="Q1077">
        <v>10.5</v>
      </c>
      <c r="R1077" s="54">
        <v>0.74166666666666703</v>
      </c>
      <c r="T1077" s="93">
        <f t="shared" si="55"/>
        <v>10.5</v>
      </c>
      <c r="U1077" s="96">
        <f t="shared" si="54"/>
        <v>-2.5999999999999996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10.1</v>
      </c>
      <c r="C1078" s="5">
        <v>76</v>
      </c>
      <c r="D1078" s="5">
        <v>6</v>
      </c>
      <c r="E1078" s="5">
        <v>10.1</v>
      </c>
      <c r="F1078" s="5">
        <v>0</v>
      </c>
      <c r="G1078" s="5">
        <v>5</v>
      </c>
      <c r="H1078" s="5">
        <v>1024.5</v>
      </c>
      <c r="I1078" s="5">
        <v>670</v>
      </c>
      <c r="J1078" s="5">
        <v>0</v>
      </c>
      <c r="K1078" s="5">
        <v>0</v>
      </c>
      <c r="L1078" s="5">
        <v>0</v>
      </c>
      <c r="M1078" s="5">
        <v>35.299999999999997</v>
      </c>
      <c r="N1078">
        <v>153.9</v>
      </c>
      <c r="O1078">
        <v>153.9</v>
      </c>
      <c r="P1078">
        <v>10.4</v>
      </c>
      <c r="Q1078">
        <v>10.5</v>
      </c>
      <c r="R1078" s="54">
        <v>0.74236111111111103</v>
      </c>
      <c r="T1078" s="93">
        <f t="shared" si="55"/>
        <v>10.5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10.1</v>
      </c>
      <c r="C1079" s="5">
        <v>76</v>
      </c>
      <c r="D1079" s="5">
        <v>6</v>
      </c>
      <c r="E1079" s="5">
        <v>10.1</v>
      </c>
      <c r="F1079" s="5">
        <v>8.6</v>
      </c>
      <c r="G1079" s="5">
        <v>11.9</v>
      </c>
      <c r="H1079" s="5">
        <v>1024.3</v>
      </c>
      <c r="I1079" s="5">
        <v>650</v>
      </c>
      <c r="J1079" s="5">
        <v>0</v>
      </c>
      <c r="K1079" s="5">
        <v>0</v>
      </c>
      <c r="L1079" s="5">
        <v>0</v>
      </c>
      <c r="M1079" s="5">
        <v>35.299999999999997</v>
      </c>
      <c r="N1079">
        <v>153.9</v>
      </c>
      <c r="O1079">
        <v>153.9</v>
      </c>
      <c r="P1079">
        <v>10.4</v>
      </c>
      <c r="Q1079">
        <v>10.5</v>
      </c>
      <c r="R1079" s="54">
        <v>0.74305555555555602</v>
      </c>
      <c r="T1079" s="93">
        <f t="shared" si="55"/>
        <v>10.5</v>
      </c>
      <c r="U1079" s="96">
        <f t="shared" si="54"/>
        <v>-2.5999999999999996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10.1</v>
      </c>
      <c r="C1080" s="5">
        <v>76</v>
      </c>
      <c r="D1080" s="5">
        <v>6</v>
      </c>
      <c r="E1080" s="5">
        <v>10.1</v>
      </c>
      <c r="F1080" s="5">
        <v>7.2</v>
      </c>
      <c r="G1080" s="5">
        <v>9</v>
      </c>
      <c r="H1080" s="5">
        <v>1024.5999999999999</v>
      </c>
      <c r="I1080" s="5">
        <v>680</v>
      </c>
      <c r="J1080" s="5">
        <v>0</v>
      </c>
      <c r="K1080" s="5">
        <v>0</v>
      </c>
      <c r="L1080" s="5">
        <v>0</v>
      </c>
      <c r="M1080" s="5">
        <v>35.299999999999997</v>
      </c>
      <c r="N1080">
        <v>153.9</v>
      </c>
      <c r="O1080">
        <v>153.9</v>
      </c>
      <c r="P1080">
        <v>10.4</v>
      </c>
      <c r="Q1080">
        <v>10.5</v>
      </c>
      <c r="R1080" s="54">
        <v>0.74375000000000002</v>
      </c>
      <c r="T1080" s="93">
        <f t="shared" si="55"/>
        <v>10.5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10.1</v>
      </c>
      <c r="C1081" s="5">
        <v>76</v>
      </c>
      <c r="D1081" s="5">
        <v>6</v>
      </c>
      <c r="E1081" s="5">
        <v>10.1</v>
      </c>
      <c r="F1081" s="5">
        <v>4</v>
      </c>
      <c r="G1081" s="5">
        <v>10.4</v>
      </c>
      <c r="H1081" s="5">
        <v>1024.3</v>
      </c>
      <c r="I1081" s="5">
        <v>720</v>
      </c>
      <c r="J1081" s="5">
        <v>0</v>
      </c>
      <c r="K1081" s="5">
        <v>0</v>
      </c>
      <c r="L1081" s="5">
        <v>0</v>
      </c>
      <c r="M1081" s="5">
        <v>35.299999999999997</v>
      </c>
      <c r="N1081">
        <v>153.9</v>
      </c>
      <c r="O1081">
        <v>153.9</v>
      </c>
      <c r="P1081">
        <v>10.4</v>
      </c>
      <c r="Q1081">
        <v>10.5</v>
      </c>
      <c r="R1081" s="54">
        <v>0.74444444444444402</v>
      </c>
      <c r="T1081" s="93">
        <f t="shared" si="55"/>
        <v>10.5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10.1</v>
      </c>
      <c r="C1082" s="5">
        <v>76</v>
      </c>
      <c r="D1082" s="5">
        <v>6</v>
      </c>
      <c r="E1082" s="5">
        <v>10.1</v>
      </c>
      <c r="F1082" s="5">
        <v>6.1</v>
      </c>
      <c r="G1082" s="5">
        <v>6.8</v>
      </c>
      <c r="H1082" s="5">
        <v>1024.3</v>
      </c>
      <c r="I1082" s="5">
        <v>690</v>
      </c>
      <c r="J1082" s="5">
        <v>0</v>
      </c>
      <c r="K1082" s="5">
        <v>0</v>
      </c>
      <c r="L1082" s="5">
        <v>0</v>
      </c>
      <c r="M1082" s="5">
        <v>35.299999999999997</v>
      </c>
      <c r="N1082">
        <v>153.9</v>
      </c>
      <c r="O1082">
        <v>153.9</v>
      </c>
      <c r="P1082">
        <v>10.4</v>
      </c>
      <c r="Q1082">
        <v>10.4</v>
      </c>
      <c r="R1082" s="54">
        <v>0.74513888888888902</v>
      </c>
      <c r="T1082" s="93">
        <f t="shared" si="55"/>
        <v>10.4</v>
      </c>
      <c r="U1082" s="96">
        <f t="shared" si="54"/>
        <v>-2.6999999999999993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76</v>
      </c>
      <c r="D1083" s="5">
        <v>6</v>
      </c>
      <c r="E1083" s="5">
        <v>10</v>
      </c>
      <c r="F1083" s="5">
        <v>4</v>
      </c>
      <c r="G1083" s="5">
        <v>10.4</v>
      </c>
      <c r="H1083" s="5">
        <v>1024.5</v>
      </c>
      <c r="I1083" s="5">
        <v>640</v>
      </c>
      <c r="J1083" s="5">
        <v>0</v>
      </c>
      <c r="K1083" s="5">
        <v>0</v>
      </c>
      <c r="L1083" s="5">
        <v>0</v>
      </c>
      <c r="M1083" s="5">
        <v>35.299999999999997</v>
      </c>
      <c r="N1083">
        <v>153.9</v>
      </c>
      <c r="O1083">
        <v>153.9</v>
      </c>
      <c r="P1083">
        <v>10.4</v>
      </c>
      <c r="Q1083">
        <v>10.4</v>
      </c>
      <c r="R1083" s="54">
        <v>0.74583333333333302</v>
      </c>
      <c r="T1083" s="93">
        <f t="shared" si="55"/>
        <v>10.4</v>
      </c>
      <c r="U1083" s="96">
        <f t="shared" si="54"/>
        <v>-2.5999999999999996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</v>
      </c>
      <c r="C1084" s="5">
        <v>76</v>
      </c>
      <c r="D1084" s="5">
        <v>6</v>
      </c>
      <c r="E1084" s="5">
        <v>10</v>
      </c>
      <c r="F1084" s="5">
        <v>11.5</v>
      </c>
      <c r="G1084" s="5">
        <v>15.1</v>
      </c>
      <c r="H1084" s="5">
        <v>1024.5999999999999</v>
      </c>
      <c r="I1084" s="5">
        <v>570</v>
      </c>
      <c r="J1084" s="5">
        <v>0</v>
      </c>
      <c r="K1084" s="5">
        <v>0</v>
      </c>
      <c r="L1084" s="5">
        <v>0</v>
      </c>
      <c r="M1084" s="5">
        <v>35.299999999999997</v>
      </c>
      <c r="N1084">
        <v>153.9</v>
      </c>
      <c r="O1084">
        <v>153.9</v>
      </c>
      <c r="P1084">
        <v>10.4</v>
      </c>
      <c r="Q1084">
        <v>10.4</v>
      </c>
      <c r="R1084" s="54">
        <v>0.74652777777777801</v>
      </c>
      <c r="T1084" s="93">
        <f t="shared" si="55"/>
        <v>10.4</v>
      </c>
      <c r="U1084" s="96">
        <f t="shared" si="54"/>
        <v>-2.5999999999999996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75</v>
      </c>
      <c r="D1085" s="5">
        <v>5.8</v>
      </c>
      <c r="E1085" s="5">
        <v>10</v>
      </c>
      <c r="F1085" s="5">
        <v>10.8</v>
      </c>
      <c r="G1085" s="5">
        <v>19.8</v>
      </c>
      <c r="H1085" s="5">
        <v>1024.3</v>
      </c>
      <c r="I1085" s="5">
        <v>500</v>
      </c>
      <c r="J1085" s="5">
        <v>0</v>
      </c>
      <c r="K1085" s="5">
        <v>0</v>
      </c>
      <c r="L1085" s="5">
        <v>0</v>
      </c>
      <c r="M1085" s="5">
        <v>35.299999999999997</v>
      </c>
      <c r="N1085">
        <v>153.9</v>
      </c>
      <c r="O1085">
        <v>153.9</v>
      </c>
      <c r="P1085">
        <v>10.4</v>
      </c>
      <c r="Q1085">
        <v>10.4</v>
      </c>
      <c r="R1085" s="54">
        <v>0.74722222222222201</v>
      </c>
      <c r="T1085" s="93">
        <f t="shared" si="55"/>
        <v>10.4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75</v>
      </c>
      <c r="D1086" s="5">
        <v>5.8</v>
      </c>
      <c r="E1086" s="5">
        <v>10</v>
      </c>
      <c r="F1086" s="5">
        <v>7.2</v>
      </c>
      <c r="G1086" s="5">
        <v>7.6</v>
      </c>
      <c r="H1086" s="5">
        <v>1024.2</v>
      </c>
      <c r="I1086" s="5">
        <v>450</v>
      </c>
      <c r="J1086" s="5">
        <v>0</v>
      </c>
      <c r="K1086" s="5">
        <v>0</v>
      </c>
      <c r="L1086" s="5">
        <v>0</v>
      </c>
      <c r="M1086" s="5">
        <v>35.299999999999997</v>
      </c>
      <c r="N1086">
        <v>153.9</v>
      </c>
      <c r="O1086">
        <v>153.9</v>
      </c>
      <c r="P1086">
        <v>10.3</v>
      </c>
      <c r="Q1086">
        <v>10.4</v>
      </c>
      <c r="R1086" s="54">
        <v>0.74791666666666701</v>
      </c>
      <c r="T1086" s="93">
        <f t="shared" si="55"/>
        <v>10.4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75</v>
      </c>
      <c r="D1087" s="5">
        <v>5.8</v>
      </c>
      <c r="E1087" s="5">
        <v>10</v>
      </c>
      <c r="F1087" s="5">
        <v>4</v>
      </c>
      <c r="G1087" s="5">
        <v>12.2</v>
      </c>
      <c r="H1087" s="5">
        <v>1024.5999999999999</v>
      </c>
      <c r="I1087" s="5">
        <v>420</v>
      </c>
      <c r="J1087" s="5">
        <v>0</v>
      </c>
      <c r="K1087" s="5">
        <v>0</v>
      </c>
      <c r="L1087" s="5">
        <v>0</v>
      </c>
      <c r="M1087" s="5">
        <v>35.299999999999997</v>
      </c>
      <c r="N1087">
        <v>153.9</v>
      </c>
      <c r="O1087">
        <v>153.9</v>
      </c>
      <c r="P1087">
        <v>10.3</v>
      </c>
      <c r="Q1087">
        <v>10.4</v>
      </c>
      <c r="R1087" s="54">
        <v>0.74861111111111101</v>
      </c>
      <c r="T1087" s="93">
        <f t="shared" si="55"/>
        <v>10.4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75</v>
      </c>
      <c r="D1088" s="5">
        <v>5.8</v>
      </c>
      <c r="E1088" s="5">
        <v>10</v>
      </c>
      <c r="F1088" s="5">
        <v>5.4</v>
      </c>
      <c r="G1088" s="5">
        <v>8.6</v>
      </c>
      <c r="H1088" s="5">
        <v>1024.3</v>
      </c>
      <c r="I1088" s="5">
        <v>430</v>
      </c>
      <c r="J1088" s="5">
        <v>0</v>
      </c>
      <c r="K1088" s="5">
        <v>0</v>
      </c>
      <c r="L1088" s="5">
        <v>0</v>
      </c>
      <c r="M1088" s="5">
        <v>35.299999999999997</v>
      </c>
      <c r="N1088">
        <v>153.9</v>
      </c>
      <c r="O1088">
        <v>153.9</v>
      </c>
      <c r="P1088">
        <v>10.3</v>
      </c>
      <c r="Q1088">
        <v>10.4</v>
      </c>
      <c r="R1088" s="54">
        <v>0.749305555555556</v>
      </c>
      <c r="T1088" s="93">
        <f t="shared" si="55"/>
        <v>10.4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</v>
      </c>
      <c r="C1089" s="5">
        <v>75</v>
      </c>
      <c r="D1089" s="5">
        <v>5.8</v>
      </c>
      <c r="E1089" s="5">
        <v>10</v>
      </c>
      <c r="F1089" s="5">
        <v>6.5</v>
      </c>
      <c r="G1089" s="5">
        <v>10.1</v>
      </c>
      <c r="H1089" s="5">
        <v>1024.3</v>
      </c>
      <c r="I1089" s="5">
        <v>440</v>
      </c>
      <c r="J1089" s="5">
        <v>0</v>
      </c>
      <c r="K1089" s="5">
        <v>0</v>
      </c>
      <c r="L1089" s="5">
        <v>0</v>
      </c>
      <c r="M1089" s="5">
        <v>35.299999999999997</v>
      </c>
      <c r="N1089">
        <v>153.9</v>
      </c>
      <c r="O1089">
        <v>153.9</v>
      </c>
      <c r="P1089">
        <v>10.3</v>
      </c>
      <c r="Q1089">
        <v>10.4</v>
      </c>
      <c r="R1089" s="54">
        <v>0.75</v>
      </c>
      <c r="T1089" s="93">
        <f t="shared" si="55"/>
        <v>10.4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10.1</v>
      </c>
      <c r="C1090" s="5">
        <v>75</v>
      </c>
      <c r="D1090" s="5">
        <v>5.9</v>
      </c>
      <c r="E1090" s="5">
        <v>10.1</v>
      </c>
      <c r="F1090" s="5">
        <v>5</v>
      </c>
      <c r="G1090" s="5">
        <v>6.1</v>
      </c>
      <c r="H1090" s="5">
        <v>1024.4000000000001</v>
      </c>
      <c r="I1090" s="5">
        <v>440</v>
      </c>
      <c r="J1090" s="5">
        <v>0</v>
      </c>
      <c r="K1090" s="5">
        <v>0</v>
      </c>
      <c r="L1090" s="5">
        <v>0</v>
      </c>
      <c r="M1090" s="5">
        <v>35.299999999999997</v>
      </c>
      <c r="N1090">
        <v>153.9</v>
      </c>
      <c r="O1090">
        <v>153.9</v>
      </c>
      <c r="P1090">
        <v>10.3</v>
      </c>
      <c r="Q1090">
        <v>10.3</v>
      </c>
      <c r="R1090" s="54">
        <v>0.750694444444444</v>
      </c>
      <c r="T1090" s="93">
        <f t="shared" si="55"/>
        <v>10.3</v>
      </c>
      <c r="U1090" s="96">
        <f t="shared" si="54"/>
        <v>-2.7999999999999989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75</v>
      </c>
      <c r="D1091" s="5">
        <v>5.8</v>
      </c>
      <c r="E1091" s="5">
        <v>10</v>
      </c>
      <c r="F1091" s="5">
        <v>3.6</v>
      </c>
      <c r="G1091" s="5">
        <v>7.2</v>
      </c>
      <c r="H1091" s="5">
        <v>1024.2</v>
      </c>
      <c r="I1091" s="5">
        <v>410</v>
      </c>
      <c r="J1091" s="5">
        <v>0</v>
      </c>
      <c r="K1091" s="5">
        <v>0</v>
      </c>
      <c r="L1091" s="5">
        <v>0</v>
      </c>
      <c r="M1091" s="5">
        <v>35.299999999999997</v>
      </c>
      <c r="N1091">
        <v>153.9</v>
      </c>
      <c r="O1091">
        <v>153.9</v>
      </c>
      <c r="P1091">
        <v>10.3</v>
      </c>
      <c r="Q1091">
        <v>10.3</v>
      </c>
      <c r="R1091" s="54">
        <v>0.75138888888888899</v>
      </c>
      <c r="T1091" s="93">
        <f t="shared" si="55"/>
        <v>10.3</v>
      </c>
      <c r="U1091" s="96">
        <f t="shared" si="54"/>
        <v>-2.6999999999999993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75</v>
      </c>
      <c r="D1092" s="5">
        <v>5.8</v>
      </c>
      <c r="E1092" s="5">
        <v>10</v>
      </c>
      <c r="F1092" s="5">
        <v>8.3000000000000007</v>
      </c>
      <c r="G1092" s="5">
        <v>10.8</v>
      </c>
      <c r="H1092" s="5">
        <v>1024.5</v>
      </c>
      <c r="I1092" s="5">
        <v>360</v>
      </c>
      <c r="J1092" s="5">
        <v>0</v>
      </c>
      <c r="K1092" s="5">
        <v>0</v>
      </c>
      <c r="L1092" s="5">
        <v>0</v>
      </c>
      <c r="M1092" s="5">
        <v>35.299999999999997</v>
      </c>
      <c r="N1092">
        <v>153.9</v>
      </c>
      <c r="O1092">
        <v>153.9</v>
      </c>
      <c r="P1092">
        <v>10.3</v>
      </c>
      <c r="Q1092">
        <v>10.3</v>
      </c>
      <c r="R1092" s="54">
        <v>0.75208333333333299</v>
      </c>
      <c r="T1092" s="93">
        <f t="shared" si="55"/>
        <v>10.3</v>
      </c>
      <c r="U1092" s="96">
        <f t="shared" si="54"/>
        <v>-2.6999999999999993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10.1</v>
      </c>
      <c r="C1093" s="5">
        <v>75</v>
      </c>
      <c r="D1093" s="5">
        <v>5.9</v>
      </c>
      <c r="E1093" s="5">
        <v>10.1</v>
      </c>
      <c r="F1093" s="5">
        <v>7.6</v>
      </c>
      <c r="G1093" s="5">
        <v>14.8</v>
      </c>
      <c r="H1093" s="5">
        <v>1024.4000000000001</v>
      </c>
      <c r="I1093" s="5">
        <v>320</v>
      </c>
      <c r="J1093" s="5">
        <v>0</v>
      </c>
      <c r="K1093" s="5">
        <v>0</v>
      </c>
      <c r="L1093" s="5">
        <v>0</v>
      </c>
      <c r="M1093" s="5">
        <v>35.299999999999997</v>
      </c>
      <c r="N1093">
        <v>153.9</v>
      </c>
      <c r="O1093">
        <v>153.9</v>
      </c>
      <c r="P1093">
        <v>10.3</v>
      </c>
      <c r="Q1093">
        <v>10.3</v>
      </c>
      <c r="R1093" s="54">
        <v>0.75277777777777799</v>
      </c>
      <c r="T1093" s="93">
        <f t="shared" si="55"/>
        <v>10.3</v>
      </c>
      <c r="U1093" s="96">
        <f t="shared" si="54"/>
        <v>-2.7999999999999989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10.1</v>
      </c>
      <c r="C1094" s="5">
        <v>76</v>
      </c>
      <c r="D1094" s="5">
        <v>6</v>
      </c>
      <c r="E1094" s="5">
        <v>10.1</v>
      </c>
      <c r="F1094" s="5">
        <v>9</v>
      </c>
      <c r="G1094" s="5">
        <v>9</v>
      </c>
      <c r="H1094" s="5">
        <v>1024.4000000000001</v>
      </c>
      <c r="I1094" s="5">
        <v>300</v>
      </c>
      <c r="J1094" s="5">
        <v>0</v>
      </c>
      <c r="K1094" s="5">
        <v>0</v>
      </c>
      <c r="L1094" s="5">
        <v>0</v>
      </c>
      <c r="M1094" s="5">
        <v>35.299999999999997</v>
      </c>
      <c r="N1094">
        <v>153.9</v>
      </c>
      <c r="O1094">
        <v>153.9</v>
      </c>
      <c r="P1094">
        <v>10.3</v>
      </c>
      <c r="Q1094">
        <v>10.3</v>
      </c>
      <c r="R1094" s="54">
        <v>0.75347222222222199</v>
      </c>
      <c r="T1094" s="93">
        <f t="shared" si="55"/>
        <v>10.3</v>
      </c>
      <c r="U1094" s="96">
        <f t="shared" si="54"/>
        <v>-2.7999999999999989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10.1</v>
      </c>
      <c r="C1095" s="5">
        <v>76</v>
      </c>
      <c r="D1095" s="5">
        <v>6</v>
      </c>
      <c r="E1095" s="5">
        <v>10.1</v>
      </c>
      <c r="F1095" s="5">
        <v>11.9</v>
      </c>
      <c r="G1095" s="5">
        <v>15.5</v>
      </c>
      <c r="H1095" s="5">
        <v>1024.5</v>
      </c>
      <c r="I1095" s="5">
        <v>310</v>
      </c>
      <c r="J1095" s="5">
        <v>0</v>
      </c>
      <c r="K1095" s="5">
        <v>0</v>
      </c>
      <c r="L1095" s="5">
        <v>0</v>
      </c>
      <c r="M1095" s="5">
        <v>35.299999999999997</v>
      </c>
      <c r="N1095">
        <v>153.9</v>
      </c>
      <c r="O1095">
        <v>153.9</v>
      </c>
      <c r="P1095">
        <v>10.3</v>
      </c>
      <c r="Q1095">
        <v>10.3</v>
      </c>
      <c r="R1095" s="54">
        <v>0.75416666666666698</v>
      </c>
      <c r="T1095" s="93">
        <f t="shared" si="55"/>
        <v>10.3</v>
      </c>
      <c r="U1095" s="96">
        <f t="shared" si="54"/>
        <v>-2.7999999999999989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10.1</v>
      </c>
      <c r="C1096" s="5">
        <v>76</v>
      </c>
      <c r="D1096" s="5">
        <v>6</v>
      </c>
      <c r="E1096" s="5">
        <v>10.1</v>
      </c>
      <c r="F1096" s="5">
        <v>2.9</v>
      </c>
      <c r="G1096" s="5">
        <v>4.3</v>
      </c>
      <c r="H1096" s="5">
        <v>1024.5</v>
      </c>
      <c r="I1096" s="5">
        <v>250</v>
      </c>
      <c r="J1096" s="5">
        <v>0</v>
      </c>
      <c r="K1096" s="5">
        <v>0</v>
      </c>
      <c r="L1096" s="5">
        <v>0</v>
      </c>
      <c r="M1096" s="5">
        <v>35.299999999999997</v>
      </c>
      <c r="N1096">
        <v>153.9</v>
      </c>
      <c r="O1096">
        <v>153.9</v>
      </c>
      <c r="P1096">
        <v>10.3</v>
      </c>
      <c r="Q1096">
        <v>10.3</v>
      </c>
      <c r="R1096" s="54">
        <v>0.75486111111111098</v>
      </c>
      <c r="T1096" s="93">
        <f t="shared" si="55"/>
        <v>10.3</v>
      </c>
      <c r="U1096" s="96">
        <f t="shared" si="54"/>
        <v>-2.7999999999999989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10.1</v>
      </c>
      <c r="C1097" s="5">
        <v>76</v>
      </c>
      <c r="D1097" s="5">
        <v>6</v>
      </c>
      <c r="E1097" s="5">
        <v>10.1</v>
      </c>
      <c r="F1097" s="5">
        <v>5.8</v>
      </c>
      <c r="G1097" s="5">
        <v>9</v>
      </c>
      <c r="H1097" s="5">
        <v>1024.2</v>
      </c>
      <c r="I1097" s="5">
        <v>200</v>
      </c>
      <c r="J1097" s="5">
        <v>0</v>
      </c>
      <c r="K1097" s="5">
        <v>0</v>
      </c>
      <c r="L1097" s="5">
        <v>0</v>
      </c>
      <c r="M1097" s="5">
        <v>35.299999999999997</v>
      </c>
      <c r="N1097">
        <v>153.9</v>
      </c>
      <c r="O1097">
        <v>153.9</v>
      </c>
      <c r="P1097">
        <v>10.199999999999999</v>
      </c>
      <c r="Q1097">
        <v>10.3</v>
      </c>
      <c r="R1097" s="54">
        <v>0.75555555555555598</v>
      </c>
      <c r="T1097" s="93">
        <f t="shared" si="55"/>
        <v>10.3</v>
      </c>
      <c r="U1097" s="96">
        <f t="shared" si="54"/>
        <v>-2.7999999999999989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10.1</v>
      </c>
      <c r="C1098" s="5">
        <v>77</v>
      </c>
      <c r="D1098" s="5">
        <v>6.2</v>
      </c>
      <c r="E1098" s="5">
        <v>10.1</v>
      </c>
      <c r="F1098" s="5">
        <v>7.9</v>
      </c>
      <c r="G1098" s="5">
        <v>7.9</v>
      </c>
      <c r="H1098" s="5">
        <v>1024.4000000000001</v>
      </c>
      <c r="I1098" s="5">
        <v>180</v>
      </c>
      <c r="J1098" s="5">
        <v>0</v>
      </c>
      <c r="K1098" s="5">
        <v>0</v>
      </c>
      <c r="L1098" s="5">
        <v>0</v>
      </c>
      <c r="M1098" s="5">
        <v>35.299999999999997</v>
      </c>
      <c r="N1098">
        <v>153.9</v>
      </c>
      <c r="O1098">
        <v>153.9</v>
      </c>
      <c r="P1098">
        <v>10.199999999999999</v>
      </c>
      <c r="Q1098">
        <v>10.3</v>
      </c>
      <c r="R1098" s="54">
        <v>0.75624999999999998</v>
      </c>
      <c r="T1098" s="93">
        <f t="shared" si="55"/>
        <v>10.3</v>
      </c>
      <c r="U1098" s="96">
        <f t="shared" si="54"/>
        <v>-2.7999999999999989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77</v>
      </c>
      <c r="D1099" s="5">
        <v>6.1</v>
      </c>
      <c r="E1099" s="5">
        <v>10</v>
      </c>
      <c r="F1099" s="5">
        <v>4</v>
      </c>
      <c r="G1099" s="5">
        <v>5.4</v>
      </c>
      <c r="H1099" s="5">
        <v>1024.5</v>
      </c>
      <c r="I1099" s="5">
        <v>160</v>
      </c>
      <c r="J1099" s="5">
        <v>0</v>
      </c>
      <c r="K1099" s="5">
        <v>0</v>
      </c>
      <c r="L1099" s="5">
        <v>0</v>
      </c>
      <c r="M1099" s="5">
        <v>35.299999999999997</v>
      </c>
      <c r="N1099">
        <v>153.9</v>
      </c>
      <c r="O1099">
        <v>153.9</v>
      </c>
      <c r="P1099">
        <v>10.199999999999999</v>
      </c>
      <c r="Q1099">
        <v>10.3</v>
      </c>
      <c r="R1099" s="54">
        <v>0.75694444444444398</v>
      </c>
      <c r="T1099" s="93">
        <f t="shared" si="55"/>
        <v>10.3</v>
      </c>
      <c r="U1099" s="96">
        <f t="shared" si="54"/>
        <v>-2.6999999999999993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77</v>
      </c>
      <c r="D1100" s="5">
        <v>6.1</v>
      </c>
      <c r="E1100" s="5">
        <v>10</v>
      </c>
      <c r="F1100" s="5">
        <v>2.5</v>
      </c>
      <c r="G1100" s="5">
        <v>16.2</v>
      </c>
      <c r="H1100" s="5">
        <v>1024.4000000000001</v>
      </c>
      <c r="I1100" s="5">
        <v>150</v>
      </c>
      <c r="J1100" s="5">
        <v>0</v>
      </c>
      <c r="K1100" s="5">
        <v>0</v>
      </c>
      <c r="L1100" s="5">
        <v>0</v>
      </c>
      <c r="M1100" s="5">
        <v>35.299999999999997</v>
      </c>
      <c r="N1100">
        <v>153.9</v>
      </c>
      <c r="O1100">
        <v>153.9</v>
      </c>
      <c r="P1100">
        <v>10.199999999999999</v>
      </c>
      <c r="Q1100">
        <v>10.3</v>
      </c>
      <c r="R1100" s="54">
        <v>0.75763888888888897</v>
      </c>
      <c r="T1100" s="93">
        <f t="shared" si="55"/>
        <v>10.3</v>
      </c>
      <c r="U1100" s="96">
        <f t="shared" si="54"/>
        <v>-2.6999999999999993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78</v>
      </c>
      <c r="D1101" s="5">
        <v>6.4</v>
      </c>
      <c r="E1101" s="5">
        <v>10</v>
      </c>
      <c r="F1101" s="5">
        <v>0</v>
      </c>
      <c r="G1101" s="5">
        <v>5</v>
      </c>
      <c r="H1101" s="5">
        <v>1024.0999999999999</v>
      </c>
      <c r="I1101" s="5">
        <v>130</v>
      </c>
      <c r="J1101" s="5">
        <v>0</v>
      </c>
      <c r="K1101" s="5">
        <v>0</v>
      </c>
      <c r="L1101" s="5">
        <v>0</v>
      </c>
      <c r="M1101" s="5">
        <v>35.299999999999997</v>
      </c>
      <c r="N1101">
        <v>153.9</v>
      </c>
      <c r="O1101">
        <v>153.9</v>
      </c>
      <c r="P1101">
        <v>10.199999999999999</v>
      </c>
      <c r="Q1101">
        <v>10.3</v>
      </c>
      <c r="R1101" s="54">
        <v>0.75833333333333297</v>
      </c>
      <c r="T1101" s="93">
        <f t="shared" si="55"/>
        <v>10.3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78</v>
      </c>
      <c r="D1102" s="5">
        <v>6.3</v>
      </c>
      <c r="E1102" s="5">
        <v>9.9</v>
      </c>
      <c r="F1102" s="5">
        <v>4.7</v>
      </c>
      <c r="G1102" s="5">
        <v>6.5</v>
      </c>
      <c r="H1102" s="5">
        <v>1024.3</v>
      </c>
      <c r="I1102" s="5">
        <v>110</v>
      </c>
      <c r="J1102" s="5">
        <v>0</v>
      </c>
      <c r="K1102" s="5">
        <v>0</v>
      </c>
      <c r="L1102" s="5">
        <v>0</v>
      </c>
      <c r="M1102" s="5">
        <v>35.299999999999997</v>
      </c>
      <c r="N1102">
        <v>153.9</v>
      </c>
      <c r="O1102">
        <v>153.9</v>
      </c>
      <c r="P1102">
        <v>10.199999999999999</v>
      </c>
      <c r="Q1102">
        <v>10.199999999999999</v>
      </c>
      <c r="R1102" s="54">
        <v>0.75902777777777797</v>
      </c>
      <c r="T1102" s="93">
        <f t="shared" si="55"/>
        <v>10.199999999999999</v>
      </c>
      <c r="U1102" s="96">
        <f t="shared" si="54"/>
        <v>-2.7000000000000011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78</v>
      </c>
      <c r="D1103" s="5">
        <v>6.3</v>
      </c>
      <c r="E1103" s="5">
        <v>9.9</v>
      </c>
      <c r="F1103" s="5">
        <v>3.2</v>
      </c>
      <c r="G1103" s="5">
        <v>4.7</v>
      </c>
      <c r="H1103" s="5">
        <v>1024.2</v>
      </c>
      <c r="I1103" s="5">
        <v>90</v>
      </c>
      <c r="J1103" s="5">
        <v>0</v>
      </c>
      <c r="K1103" s="5">
        <v>0</v>
      </c>
      <c r="L1103" s="5">
        <v>0</v>
      </c>
      <c r="M1103" s="5">
        <v>35.299999999999997</v>
      </c>
      <c r="N1103">
        <v>153.9</v>
      </c>
      <c r="O1103">
        <v>153.9</v>
      </c>
      <c r="P1103">
        <v>10.199999999999999</v>
      </c>
      <c r="Q1103">
        <v>10.199999999999999</v>
      </c>
      <c r="R1103" s="54">
        <v>0.75972222222222197</v>
      </c>
      <c r="T1103" s="93">
        <f t="shared" si="55"/>
        <v>10.199999999999999</v>
      </c>
      <c r="U1103" s="96">
        <f t="shared" si="54"/>
        <v>-2.7000000000000011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78</v>
      </c>
      <c r="D1104" s="5">
        <v>6.3</v>
      </c>
      <c r="E1104" s="5">
        <v>9.9</v>
      </c>
      <c r="F1104" s="5">
        <v>2.2000000000000002</v>
      </c>
      <c r="G1104" s="5">
        <v>7.2</v>
      </c>
      <c r="H1104" s="5">
        <v>1024.0999999999999</v>
      </c>
      <c r="I1104" s="5">
        <v>80</v>
      </c>
      <c r="J1104" s="5">
        <v>0</v>
      </c>
      <c r="K1104" s="5">
        <v>0</v>
      </c>
      <c r="L1104" s="5">
        <v>0</v>
      </c>
      <c r="M1104" s="5">
        <v>35.299999999999997</v>
      </c>
      <c r="N1104">
        <v>153.9</v>
      </c>
      <c r="O1104">
        <v>153.9</v>
      </c>
      <c r="P1104">
        <v>10.199999999999999</v>
      </c>
      <c r="Q1104">
        <v>10.199999999999999</v>
      </c>
      <c r="R1104" s="54">
        <v>0.76041666666666696</v>
      </c>
      <c r="T1104" s="93">
        <f t="shared" si="55"/>
        <v>10.199999999999999</v>
      </c>
      <c r="U1104" s="96">
        <f t="shared" ref="U1104:U1167" si="58">(T1104-B1104)-3</f>
        <v>-2.7000000000000011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78</v>
      </c>
      <c r="D1105" s="5">
        <v>6.3</v>
      </c>
      <c r="E1105" s="5">
        <v>9.9</v>
      </c>
      <c r="F1105" s="5">
        <v>3.2</v>
      </c>
      <c r="G1105" s="5">
        <v>5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</v>
      </c>
      <c r="M1105" s="5">
        <v>35.299999999999997</v>
      </c>
      <c r="N1105">
        <v>153.9</v>
      </c>
      <c r="O1105">
        <v>153.9</v>
      </c>
      <c r="P1105">
        <v>10.1</v>
      </c>
      <c r="Q1105">
        <v>10.199999999999999</v>
      </c>
      <c r="R1105" s="54">
        <v>0.76111111111111096</v>
      </c>
      <c r="T1105" s="93">
        <f t="shared" si="55"/>
        <v>10.199999999999999</v>
      </c>
      <c r="U1105" s="96">
        <f t="shared" si="58"/>
        <v>-2.7000000000000011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79</v>
      </c>
      <c r="D1106" s="5">
        <v>6.3</v>
      </c>
      <c r="E1106" s="5">
        <v>9.4</v>
      </c>
      <c r="F1106" s="5">
        <v>5.4</v>
      </c>
      <c r="G1106" s="5">
        <v>5.4</v>
      </c>
      <c r="H1106" s="5">
        <v>1024.0999999999999</v>
      </c>
      <c r="I1106" s="5">
        <v>50</v>
      </c>
      <c r="J1106" s="5">
        <v>0</v>
      </c>
      <c r="K1106" s="5">
        <v>0</v>
      </c>
      <c r="L1106" s="5">
        <v>0</v>
      </c>
      <c r="M1106" s="5">
        <v>35.299999999999997</v>
      </c>
      <c r="N1106">
        <v>153.9</v>
      </c>
      <c r="O1106">
        <v>153.9</v>
      </c>
      <c r="P1106">
        <v>10.1</v>
      </c>
      <c r="Q1106">
        <v>10.199999999999999</v>
      </c>
      <c r="R1106" s="54">
        <v>0.76180555555555596</v>
      </c>
      <c r="T1106" s="93">
        <f t="shared" si="55"/>
        <v>10.199999999999999</v>
      </c>
      <c r="U1106" s="96">
        <f t="shared" si="58"/>
        <v>-2.6000000000000014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79</v>
      </c>
      <c r="D1107" s="5">
        <v>6.3</v>
      </c>
      <c r="E1107" s="5">
        <v>9.8000000000000007</v>
      </c>
      <c r="F1107" s="5">
        <v>4.3</v>
      </c>
      <c r="G1107" s="5">
        <v>6.8</v>
      </c>
      <c r="H1107" s="5">
        <v>1024.2</v>
      </c>
      <c r="I1107" s="5">
        <v>40</v>
      </c>
      <c r="J1107" s="5">
        <v>0</v>
      </c>
      <c r="K1107" s="5">
        <v>0</v>
      </c>
      <c r="L1107" s="5">
        <v>0</v>
      </c>
      <c r="M1107" s="5">
        <v>35.299999999999997</v>
      </c>
      <c r="N1107">
        <v>153.9</v>
      </c>
      <c r="O1107">
        <v>153.9</v>
      </c>
      <c r="P1107">
        <v>10.1</v>
      </c>
      <c r="Q1107">
        <v>10.199999999999999</v>
      </c>
      <c r="R1107" s="54">
        <v>0.76249999999999996</v>
      </c>
      <c r="T1107" s="93">
        <f t="shared" si="55"/>
        <v>10.199999999999999</v>
      </c>
      <c r="U1107" s="96">
        <f t="shared" si="58"/>
        <v>-2.6000000000000014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79</v>
      </c>
      <c r="D1108" s="5">
        <v>6.3</v>
      </c>
      <c r="E1108" s="5">
        <v>9.8000000000000007</v>
      </c>
      <c r="F1108" s="5">
        <v>4.3</v>
      </c>
      <c r="G1108" s="5">
        <v>7.9</v>
      </c>
      <c r="H1108" s="5">
        <v>1024.2</v>
      </c>
      <c r="I1108" s="5">
        <v>30</v>
      </c>
      <c r="J1108" s="5">
        <v>0</v>
      </c>
      <c r="K1108" s="5">
        <v>0</v>
      </c>
      <c r="L1108" s="5">
        <v>0</v>
      </c>
      <c r="M1108" s="5">
        <v>35.299999999999997</v>
      </c>
      <c r="N1108">
        <v>153.9</v>
      </c>
      <c r="O1108">
        <v>153.9</v>
      </c>
      <c r="P1108">
        <v>10.1</v>
      </c>
      <c r="Q1108">
        <v>10.199999999999999</v>
      </c>
      <c r="R1108" s="54">
        <v>0.76319444444444495</v>
      </c>
      <c r="T1108" s="93">
        <f t="shared" si="55"/>
        <v>10.199999999999999</v>
      </c>
      <c r="U1108" s="96">
        <f t="shared" si="58"/>
        <v>-2.6000000000000014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78</v>
      </c>
      <c r="D1109" s="5">
        <v>6.2</v>
      </c>
      <c r="E1109" s="5">
        <v>9.8000000000000007</v>
      </c>
      <c r="F1109" s="5">
        <v>2.5</v>
      </c>
      <c r="G1109" s="5">
        <v>4.3</v>
      </c>
      <c r="H1109" s="5">
        <v>1024</v>
      </c>
      <c r="I1109" s="5">
        <v>30</v>
      </c>
      <c r="J1109" s="5">
        <v>0</v>
      </c>
      <c r="K1109" s="5">
        <v>0</v>
      </c>
      <c r="L1109" s="5">
        <v>0</v>
      </c>
      <c r="M1109" s="5">
        <v>35.299999999999997</v>
      </c>
      <c r="N1109">
        <v>153.9</v>
      </c>
      <c r="O1109">
        <v>153.9</v>
      </c>
      <c r="P1109">
        <v>10.1</v>
      </c>
      <c r="Q1109">
        <v>10.1</v>
      </c>
      <c r="R1109" s="54">
        <v>0.76388888888888895</v>
      </c>
      <c r="T1109" s="93">
        <f>MAX($P1109,$Q1109)</f>
        <v>10.1</v>
      </c>
      <c r="U1109" s="96">
        <f t="shared" si="58"/>
        <v>-2.7000000000000011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9.8000000000000007</v>
      </c>
      <c r="C1110" s="5">
        <v>78</v>
      </c>
      <c r="D1110" s="5">
        <v>6.2</v>
      </c>
      <c r="E1110" s="5">
        <v>9.8000000000000007</v>
      </c>
      <c r="F1110" s="5">
        <v>3.2</v>
      </c>
      <c r="G1110" s="5">
        <v>6.5</v>
      </c>
      <c r="H1110" s="5">
        <v>1024.2</v>
      </c>
      <c r="I1110" s="5">
        <v>20</v>
      </c>
      <c r="J1110" s="5">
        <v>0</v>
      </c>
      <c r="K1110" s="5">
        <v>0</v>
      </c>
      <c r="L1110" s="5">
        <v>0</v>
      </c>
      <c r="M1110" s="5">
        <v>35.299999999999997</v>
      </c>
      <c r="N1110">
        <v>153.9</v>
      </c>
      <c r="O1110">
        <v>153.9</v>
      </c>
      <c r="P1110">
        <v>10.1</v>
      </c>
      <c r="Q1110">
        <v>10.1</v>
      </c>
      <c r="R1110" s="54">
        <v>0.76458333333333295</v>
      </c>
      <c r="T1110" s="93">
        <f t="shared" si="55"/>
        <v>10.1</v>
      </c>
      <c r="U1110" s="96">
        <f t="shared" si="58"/>
        <v>-2.7000000000000011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78</v>
      </c>
      <c r="D1111" s="5">
        <v>6.3</v>
      </c>
      <c r="E1111" s="5">
        <v>9.9</v>
      </c>
      <c r="F1111" s="5">
        <v>3.6</v>
      </c>
      <c r="G1111" s="5">
        <v>7.6</v>
      </c>
      <c r="H1111" s="5">
        <v>1024.3</v>
      </c>
      <c r="I1111" s="5">
        <v>20</v>
      </c>
      <c r="J1111" s="5">
        <v>0</v>
      </c>
      <c r="K1111" s="5">
        <v>0</v>
      </c>
      <c r="L1111" s="5">
        <v>0</v>
      </c>
      <c r="M1111" s="5">
        <v>35.299999999999997</v>
      </c>
      <c r="N1111">
        <v>153.9</v>
      </c>
      <c r="O1111">
        <v>153.9</v>
      </c>
      <c r="P1111">
        <v>10</v>
      </c>
      <c r="Q1111">
        <v>10.1</v>
      </c>
      <c r="R1111" s="54">
        <v>0.76527777777777795</v>
      </c>
      <c r="T1111" s="93">
        <f t="shared" si="55"/>
        <v>10.1</v>
      </c>
      <c r="U1111" s="96">
        <f t="shared" si="58"/>
        <v>-2.8000000000000007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9.9</v>
      </c>
      <c r="C1112" s="5">
        <v>78</v>
      </c>
      <c r="D1112" s="5">
        <v>6.3</v>
      </c>
      <c r="E1112" s="5">
        <v>9.9</v>
      </c>
      <c r="F1112" s="5">
        <v>4.7</v>
      </c>
      <c r="G1112" s="5">
        <v>5.8</v>
      </c>
      <c r="H1112" s="5">
        <v>1024.2</v>
      </c>
      <c r="I1112" s="5">
        <v>20</v>
      </c>
      <c r="J1112" s="5">
        <v>0</v>
      </c>
      <c r="K1112" s="5">
        <v>0</v>
      </c>
      <c r="L1112" s="5">
        <v>0</v>
      </c>
      <c r="M1112" s="5">
        <v>35.299999999999997</v>
      </c>
      <c r="N1112">
        <v>153.9</v>
      </c>
      <c r="O1112">
        <v>153.9</v>
      </c>
      <c r="P1112">
        <v>10</v>
      </c>
      <c r="Q1112">
        <v>10.1</v>
      </c>
      <c r="R1112" s="54">
        <v>0.76597222222222205</v>
      </c>
      <c r="T1112" s="93">
        <f t="shared" si="55"/>
        <v>10.1</v>
      </c>
      <c r="U1112" s="96">
        <f t="shared" si="58"/>
        <v>-2.8000000000000007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9.9</v>
      </c>
      <c r="C1113" s="5">
        <v>78</v>
      </c>
      <c r="D1113" s="5">
        <v>6.3</v>
      </c>
      <c r="E1113" s="5">
        <v>9.4</v>
      </c>
      <c r="F1113" s="5">
        <v>5.8</v>
      </c>
      <c r="G1113" s="5">
        <v>8.6</v>
      </c>
      <c r="H1113" s="5">
        <v>1024.2</v>
      </c>
      <c r="I1113" s="5">
        <v>10</v>
      </c>
      <c r="J1113" s="5">
        <v>0</v>
      </c>
      <c r="K1113" s="5">
        <v>0</v>
      </c>
      <c r="L1113" s="5">
        <v>0</v>
      </c>
      <c r="M1113" s="5">
        <v>35.299999999999997</v>
      </c>
      <c r="N1113">
        <v>153.9</v>
      </c>
      <c r="O1113">
        <v>153.9</v>
      </c>
      <c r="P1113">
        <v>10</v>
      </c>
      <c r="Q1113">
        <v>10.1</v>
      </c>
      <c r="R1113" s="54">
        <v>0.76666666666666705</v>
      </c>
      <c r="T1113" s="93">
        <f t="shared" si="55"/>
        <v>10.1</v>
      </c>
      <c r="U1113" s="96">
        <f t="shared" si="58"/>
        <v>-2.8000000000000007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9.9</v>
      </c>
      <c r="C1114" s="5">
        <v>79</v>
      </c>
      <c r="D1114" s="5">
        <v>6.4</v>
      </c>
      <c r="E1114" s="5">
        <v>9.9</v>
      </c>
      <c r="F1114" s="5">
        <v>3.6</v>
      </c>
      <c r="G1114" s="5">
        <v>4.7</v>
      </c>
      <c r="H1114" s="5">
        <v>1024.2</v>
      </c>
      <c r="I1114" s="5">
        <v>10</v>
      </c>
      <c r="J1114" s="5">
        <v>0</v>
      </c>
      <c r="K1114" s="5">
        <v>0</v>
      </c>
      <c r="L1114" s="5">
        <v>0</v>
      </c>
      <c r="M1114" s="5">
        <v>35.299999999999997</v>
      </c>
      <c r="N1114">
        <v>153.9</v>
      </c>
      <c r="O1114">
        <v>153.9</v>
      </c>
      <c r="P1114">
        <v>10</v>
      </c>
      <c r="Q1114">
        <v>10.1</v>
      </c>
      <c r="R1114" s="54">
        <v>0.76736111111111105</v>
      </c>
      <c r="T1114" s="93">
        <f t="shared" si="55"/>
        <v>10.1</v>
      </c>
      <c r="U1114" s="96">
        <f t="shared" si="58"/>
        <v>-2.8000000000000007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9.9</v>
      </c>
      <c r="C1115" s="5">
        <v>79</v>
      </c>
      <c r="D1115" s="5">
        <v>6.4</v>
      </c>
      <c r="E1115" s="5">
        <v>9</v>
      </c>
      <c r="F1115" s="5">
        <v>7.2</v>
      </c>
      <c r="G1115" s="5">
        <v>7.2</v>
      </c>
      <c r="H1115" s="5">
        <v>1024</v>
      </c>
      <c r="I1115" s="5">
        <v>10</v>
      </c>
      <c r="J1115" s="5">
        <v>0</v>
      </c>
      <c r="K1115" s="5">
        <v>0</v>
      </c>
      <c r="L1115" s="5">
        <v>0</v>
      </c>
      <c r="M1115" s="5">
        <v>35.299999999999997</v>
      </c>
      <c r="N1115">
        <v>153.9</v>
      </c>
      <c r="O1115">
        <v>153.9</v>
      </c>
      <c r="P1115">
        <v>10</v>
      </c>
      <c r="Q1115">
        <v>10.1</v>
      </c>
      <c r="R1115" s="54">
        <v>0.76805555555555605</v>
      </c>
      <c r="T1115" s="93">
        <f t="shared" si="55"/>
        <v>10.1</v>
      </c>
      <c r="U1115" s="96">
        <f t="shared" si="58"/>
        <v>-2.8000000000000007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9.8000000000000007</v>
      </c>
      <c r="C1116" s="5">
        <v>79</v>
      </c>
      <c r="D1116" s="5">
        <v>6.3</v>
      </c>
      <c r="E1116" s="5">
        <v>9.8000000000000007</v>
      </c>
      <c r="F1116" s="5">
        <v>2.5</v>
      </c>
      <c r="G1116" s="5">
        <v>5.4</v>
      </c>
      <c r="H1116" s="5">
        <v>1024.3</v>
      </c>
      <c r="I1116" s="5">
        <v>0</v>
      </c>
      <c r="J1116" s="5">
        <v>0</v>
      </c>
      <c r="K1116" s="5">
        <v>0</v>
      </c>
      <c r="L1116" s="5">
        <v>0</v>
      </c>
      <c r="M1116" s="5">
        <v>35.299999999999997</v>
      </c>
      <c r="N1116">
        <v>153.9</v>
      </c>
      <c r="O1116">
        <v>153.9</v>
      </c>
      <c r="P1116">
        <v>10</v>
      </c>
      <c r="Q1116">
        <v>10.1</v>
      </c>
      <c r="R1116" s="54">
        <v>0.76875000000000004</v>
      </c>
      <c r="T1116" s="93">
        <f t="shared" si="55"/>
        <v>10.1</v>
      </c>
      <c r="U1116" s="96">
        <f t="shared" si="58"/>
        <v>-2.7000000000000011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9.8000000000000007</v>
      </c>
      <c r="C1117" s="5">
        <v>79</v>
      </c>
      <c r="D1117" s="5">
        <v>6.3</v>
      </c>
      <c r="E1117" s="5">
        <v>9.5</v>
      </c>
      <c r="F1117" s="5">
        <v>5</v>
      </c>
      <c r="G1117" s="5">
        <v>7.9</v>
      </c>
      <c r="H1117" s="5">
        <v>1024</v>
      </c>
      <c r="I1117" s="5">
        <v>0</v>
      </c>
      <c r="J1117" s="5">
        <v>0</v>
      </c>
      <c r="K1117" s="5">
        <v>0</v>
      </c>
      <c r="L1117" s="5">
        <v>0</v>
      </c>
      <c r="M1117" s="5">
        <v>35.299999999999997</v>
      </c>
      <c r="N1117">
        <v>153.9</v>
      </c>
      <c r="O1117">
        <v>153.9</v>
      </c>
      <c r="P1117">
        <v>10</v>
      </c>
      <c r="Q1117">
        <v>10.1</v>
      </c>
      <c r="R1117" s="54">
        <v>0.76944444444444404</v>
      </c>
      <c r="T1117" s="93">
        <f t="shared" si="55"/>
        <v>10.1</v>
      </c>
      <c r="U1117" s="96">
        <f t="shared" si="58"/>
        <v>-2.7000000000000011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9.8000000000000007</v>
      </c>
      <c r="C1118" s="5">
        <v>79</v>
      </c>
      <c r="D1118" s="5">
        <v>6.3</v>
      </c>
      <c r="E1118" s="5">
        <v>9.4</v>
      </c>
      <c r="F1118" s="5">
        <v>5.4</v>
      </c>
      <c r="G1118" s="5">
        <v>5.8</v>
      </c>
      <c r="H1118" s="5">
        <v>1024.0999999999999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35.299999999999997</v>
      </c>
      <c r="N1118">
        <v>153.9</v>
      </c>
      <c r="O1118">
        <v>153.9</v>
      </c>
      <c r="P1118">
        <v>10</v>
      </c>
      <c r="Q1118">
        <v>10</v>
      </c>
      <c r="R1118" s="54">
        <v>0.77013888888888904</v>
      </c>
      <c r="T1118" s="93">
        <f t="shared" si="55"/>
        <v>10</v>
      </c>
      <c r="U1118" s="96">
        <f t="shared" si="58"/>
        <v>-2.8000000000000007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9.8000000000000007</v>
      </c>
      <c r="C1119" s="5">
        <v>79</v>
      </c>
      <c r="D1119" s="5">
        <v>6.3</v>
      </c>
      <c r="E1119" s="5">
        <v>9.3000000000000007</v>
      </c>
      <c r="F1119" s="5">
        <v>5.8</v>
      </c>
      <c r="G1119" s="5">
        <v>6.8</v>
      </c>
      <c r="H1119" s="5">
        <v>1024</v>
      </c>
      <c r="I1119" s="5">
        <v>0</v>
      </c>
      <c r="J1119" s="5">
        <v>0</v>
      </c>
      <c r="K1119" s="5">
        <v>0</v>
      </c>
      <c r="L1119" s="5">
        <v>0</v>
      </c>
      <c r="M1119" s="5">
        <v>35.299999999999997</v>
      </c>
      <c r="N1119">
        <v>153.9</v>
      </c>
      <c r="O1119">
        <v>153.9</v>
      </c>
      <c r="P1119">
        <v>10</v>
      </c>
      <c r="Q1119">
        <v>10</v>
      </c>
      <c r="R1119" s="54">
        <v>0.77083333333333304</v>
      </c>
      <c r="T1119" s="93">
        <f t="shared" si="55"/>
        <v>10</v>
      </c>
      <c r="U1119" s="96">
        <f t="shared" si="58"/>
        <v>-2.8000000000000007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79</v>
      </c>
      <c r="D1120" s="5">
        <v>6.3</v>
      </c>
      <c r="E1120" s="5">
        <v>9.8000000000000007</v>
      </c>
      <c r="F1120" s="5">
        <v>0</v>
      </c>
      <c r="G1120" s="5">
        <v>5.8</v>
      </c>
      <c r="H1120" s="5">
        <v>1024.0999999999999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35.299999999999997</v>
      </c>
      <c r="N1120">
        <v>153.9</v>
      </c>
      <c r="O1120">
        <v>153.9</v>
      </c>
      <c r="P1120">
        <v>9.9</v>
      </c>
      <c r="Q1120">
        <v>10</v>
      </c>
      <c r="R1120" s="54">
        <v>0.77152777777777803</v>
      </c>
      <c r="T1120" s="93">
        <f t="shared" si="55"/>
        <v>10</v>
      </c>
      <c r="U1120" s="96">
        <f t="shared" si="58"/>
        <v>-2.8000000000000007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79</v>
      </c>
      <c r="D1121" s="5">
        <v>6.3</v>
      </c>
      <c r="E1121" s="5">
        <v>8.9</v>
      </c>
      <c r="F1121" s="5">
        <v>7.2</v>
      </c>
      <c r="G1121" s="5">
        <v>8.3000000000000007</v>
      </c>
      <c r="H1121" s="5">
        <v>1024.2</v>
      </c>
      <c r="I1121" s="5">
        <v>0</v>
      </c>
      <c r="J1121" s="5">
        <v>0</v>
      </c>
      <c r="K1121" s="5">
        <v>0</v>
      </c>
      <c r="L1121" s="5">
        <v>0</v>
      </c>
      <c r="M1121" s="5">
        <v>35.299999999999997</v>
      </c>
      <c r="N1121">
        <v>153.9</v>
      </c>
      <c r="O1121">
        <v>153.9</v>
      </c>
      <c r="P1121">
        <v>10</v>
      </c>
      <c r="Q1121">
        <v>10</v>
      </c>
      <c r="R1121" s="54">
        <v>0.77222222222222203</v>
      </c>
      <c r="T1121" s="93">
        <f t="shared" si="55"/>
        <v>10</v>
      </c>
      <c r="U1121" s="96">
        <f t="shared" si="58"/>
        <v>-2.8000000000000007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9.8000000000000007</v>
      </c>
      <c r="C1122" s="5">
        <v>79</v>
      </c>
      <c r="D1122" s="5">
        <v>6.3</v>
      </c>
      <c r="E1122" s="5">
        <v>9.5</v>
      </c>
      <c r="F1122" s="5">
        <v>5</v>
      </c>
      <c r="G1122" s="5">
        <v>5</v>
      </c>
      <c r="H1122" s="5">
        <v>1024.2</v>
      </c>
      <c r="I1122" s="5">
        <v>0</v>
      </c>
      <c r="J1122" s="5">
        <v>0</v>
      </c>
      <c r="K1122" s="5">
        <v>0</v>
      </c>
      <c r="L1122" s="5">
        <v>0</v>
      </c>
      <c r="M1122" s="5">
        <v>35.299999999999997</v>
      </c>
      <c r="N1122">
        <v>153.9</v>
      </c>
      <c r="O1122">
        <v>153.9</v>
      </c>
      <c r="P1122">
        <v>9.9</v>
      </c>
      <c r="Q1122">
        <v>10</v>
      </c>
      <c r="R1122" s="54">
        <v>0.77291666666666703</v>
      </c>
      <c r="T1122" s="93">
        <f t="shared" si="55"/>
        <v>10</v>
      </c>
      <c r="U1122" s="96">
        <f t="shared" si="58"/>
        <v>-2.8000000000000007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9.8000000000000007</v>
      </c>
      <c r="C1123" s="5">
        <v>79</v>
      </c>
      <c r="D1123" s="5">
        <v>6.3</v>
      </c>
      <c r="E1123" s="5">
        <v>9.5</v>
      </c>
      <c r="F1123" s="5">
        <v>5</v>
      </c>
      <c r="G1123" s="5">
        <v>7.2</v>
      </c>
      <c r="H1123" s="5">
        <v>1024.0999999999999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35.299999999999997</v>
      </c>
      <c r="N1123">
        <v>153.9</v>
      </c>
      <c r="O1123">
        <v>153.9</v>
      </c>
      <c r="P1123">
        <v>9.9</v>
      </c>
      <c r="Q1123">
        <v>10</v>
      </c>
      <c r="R1123" s="54">
        <v>0.77361111111111103</v>
      </c>
      <c r="T1123" s="93">
        <f t="shared" si="55"/>
        <v>10</v>
      </c>
      <c r="U1123" s="96">
        <f t="shared" si="58"/>
        <v>-2.8000000000000007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79</v>
      </c>
      <c r="D1124" s="5">
        <v>6.3</v>
      </c>
      <c r="E1124" s="5">
        <v>9.8000000000000007</v>
      </c>
      <c r="F1124" s="5">
        <v>4.3</v>
      </c>
      <c r="G1124" s="5">
        <v>5.8</v>
      </c>
      <c r="H1124" s="5">
        <v>1024.3</v>
      </c>
      <c r="I1124" s="5">
        <v>0</v>
      </c>
      <c r="J1124" s="5">
        <v>0</v>
      </c>
      <c r="K1124" s="5">
        <v>0</v>
      </c>
      <c r="L1124" s="5">
        <v>0</v>
      </c>
      <c r="M1124" s="5">
        <v>35.299999999999997</v>
      </c>
      <c r="N1124">
        <v>153.9</v>
      </c>
      <c r="O1124">
        <v>153.9</v>
      </c>
      <c r="P1124">
        <v>9.9</v>
      </c>
      <c r="Q1124">
        <v>10</v>
      </c>
      <c r="R1124" s="54">
        <v>0.77430555555555602</v>
      </c>
      <c r="T1124" s="93">
        <f t="shared" si="55"/>
        <v>10</v>
      </c>
      <c r="U1124" s="96">
        <f t="shared" si="58"/>
        <v>-2.8000000000000007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9.9</v>
      </c>
      <c r="C1125" s="5">
        <v>79</v>
      </c>
      <c r="D1125" s="5">
        <v>6.4</v>
      </c>
      <c r="E1125" s="5">
        <v>9.9</v>
      </c>
      <c r="F1125" s="5">
        <v>4</v>
      </c>
      <c r="G1125" s="5">
        <v>4.3</v>
      </c>
      <c r="H1125" s="5">
        <v>1023.9</v>
      </c>
      <c r="I1125" s="5">
        <v>0</v>
      </c>
      <c r="J1125" s="5">
        <v>0</v>
      </c>
      <c r="K1125" s="5">
        <v>0</v>
      </c>
      <c r="L1125" s="5">
        <v>0</v>
      </c>
      <c r="M1125" s="5">
        <v>35.299999999999997</v>
      </c>
      <c r="N1125">
        <v>153.9</v>
      </c>
      <c r="O1125">
        <v>153.9</v>
      </c>
      <c r="P1125">
        <v>9.9</v>
      </c>
      <c r="Q1125">
        <v>10</v>
      </c>
      <c r="R1125" s="54">
        <v>0.77500000000000002</v>
      </c>
      <c r="T1125" s="93">
        <f t="shared" si="55"/>
        <v>10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9.9</v>
      </c>
      <c r="C1126" s="5">
        <v>79</v>
      </c>
      <c r="D1126" s="5">
        <v>6.4</v>
      </c>
      <c r="E1126" s="5">
        <v>9.9</v>
      </c>
      <c r="F1126" s="5">
        <v>1.8</v>
      </c>
      <c r="G1126" s="5">
        <v>4.3</v>
      </c>
      <c r="H1126" s="5">
        <v>1024.2</v>
      </c>
      <c r="I1126" s="5">
        <v>0</v>
      </c>
      <c r="J1126" s="5">
        <v>0</v>
      </c>
      <c r="K1126" s="5">
        <v>0</v>
      </c>
      <c r="L1126" s="5">
        <v>0</v>
      </c>
      <c r="M1126" s="5">
        <v>35.299999999999997</v>
      </c>
      <c r="N1126">
        <v>153.9</v>
      </c>
      <c r="O1126">
        <v>153.9</v>
      </c>
      <c r="P1126">
        <v>9.9</v>
      </c>
      <c r="Q1126">
        <v>10</v>
      </c>
      <c r="R1126" s="54">
        <v>0.77569444444444402</v>
      </c>
      <c r="T1126" s="93">
        <f t="shared" si="55"/>
        <v>10</v>
      </c>
      <c r="U1126" s="96">
        <f t="shared" si="58"/>
        <v>-2.9000000000000004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9.9</v>
      </c>
      <c r="C1127" s="5">
        <v>78</v>
      </c>
      <c r="D1127" s="5">
        <v>6.3</v>
      </c>
      <c r="E1127" s="5">
        <v>9.9</v>
      </c>
      <c r="F1127" s="5">
        <v>2.2000000000000002</v>
      </c>
      <c r="G1127" s="5">
        <v>5.4</v>
      </c>
      <c r="H1127" s="5">
        <v>1024</v>
      </c>
      <c r="I1127" s="5">
        <v>0</v>
      </c>
      <c r="J1127" s="5">
        <v>0</v>
      </c>
      <c r="K1127" s="5">
        <v>0</v>
      </c>
      <c r="L1127" s="5">
        <v>0</v>
      </c>
      <c r="M1127" s="5">
        <v>35.299999999999997</v>
      </c>
      <c r="N1127">
        <v>153.9</v>
      </c>
      <c r="O1127">
        <v>153.9</v>
      </c>
      <c r="P1127">
        <v>9.9</v>
      </c>
      <c r="Q1127">
        <v>10</v>
      </c>
      <c r="R1127" s="54">
        <v>0.77638888888888902</v>
      </c>
      <c r="T1127" s="93">
        <f t="shared" si="55"/>
        <v>10</v>
      </c>
      <c r="U1127" s="96">
        <f t="shared" si="58"/>
        <v>-2.9000000000000004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9.9</v>
      </c>
      <c r="C1128" s="5">
        <v>78</v>
      </c>
      <c r="D1128" s="5">
        <v>6.3</v>
      </c>
      <c r="E1128" s="5">
        <v>9.9</v>
      </c>
      <c r="F1128" s="5">
        <v>2.9</v>
      </c>
      <c r="G1128" s="5">
        <v>5.4</v>
      </c>
      <c r="H1128" s="5">
        <v>1024.3</v>
      </c>
      <c r="I1128" s="5">
        <v>0</v>
      </c>
      <c r="J1128" s="5">
        <v>0</v>
      </c>
      <c r="K1128" s="5">
        <v>0</v>
      </c>
      <c r="L1128" s="5">
        <v>0</v>
      </c>
      <c r="M1128" s="5">
        <v>35.299999999999997</v>
      </c>
      <c r="N1128">
        <v>153.9</v>
      </c>
      <c r="O1128">
        <v>153.9</v>
      </c>
      <c r="P1128">
        <v>9.9</v>
      </c>
      <c r="Q1128">
        <v>10</v>
      </c>
      <c r="R1128" s="54">
        <v>0.77708333333333302</v>
      </c>
      <c r="T1128" s="93">
        <f t="shared" si="55"/>
        <v>10</v>
      </c>
      <c r="U1128" s="96">
        <f t="shared" si="58"/>
        <v>-2.9000000000000004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9.9</v>
      </c>
      <c r="C1129" s="5">
        <v>78</v>
      </c>
      <c r="D1129" s="5">
        <v>6.3</v>
      </c>
      <c r="E1129" s="5">
        <v>9.9</v>
      </c>
      <c r="F1129" s="5">
        <v>2.2000000000000002</v>
      </c>
      <c r="G1129" s="5">
        <v>2.9</v>
      </c>
      <c r="H1129" s="5">
        <v>1024</v>
      </c>
      <c r="I1129" s="5">
        <v>0</v>
      </c>
      <c r="J1129" s="5">
        <v>0</v>
      </c>
      <c r="K1129" s="5">
        <v>0</v>
      </c>
      <c r="L1129" s="5">
        <v>0</v>
      </c>
      <c r="M1129" s="5">
        <v>35.299999999999997</v>
      </c>
      <c r="N1129">
        <v>153.9</v>
      </c>
      <c r="O1129">
        <v>153.9</v>
      </c>
      <c r="P1129">
        <v>9.9</v>
      </c>
      <c r="Q1129">
        <v>10</v>
      </c>
      <c r="R1129" s="54">
        <v>0.77777777777777801</v>
      </c>
      <c r="T1129" s="93">
        <f t="shared" si="55"/>
        <v>10</v>
      </c>
      <c r="U1129" s="96">
        <f t="shared" si="58"/>
        <v>-2.9000000000000004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</v>
      </c>
      <c r="C1130" s="5">
        <v>79</v>
      </c>
      <c r="D1130" s="5">
        <v>6.5</v>
      </c>
      <c r="E1130" s="5">
        <v>10</v>
      </c>
      <c r="F1130" s="5">
        <v>3.2</v>
      </c>
      <c r="G1130" s="5">
        <v>3.6</v>
      </c>
      <c r="H1130" s="5">
        <v>1024.2</v>
      </c>
      <c r="I1130" s="5">
        <v>0</v>
      </c>
      <c r="J1130" s="5">
        <v>0</v>
      </c>
      <c r="K1130" s="5">
        <v>0</v>
      </c>
      <c r="L1130" s="5">
        <v>0</v>
      </c>
      <c r="M1130" s="5">
        <v>35.299999999999997</v>
      </c>
      <c r="N1130">
        <v>153.9</v>
      </c>
      <c r="O1130">
        <v>153.9</v>
      </c>
      <c r="P1130">
        <v>9.9</v>
      </c>
      <c r="Q1130">
        <v>10</v>
      </c>
      <c r="R1130" s="54">
        <v>0.77847222222222201</v>
      </c>
      <c r="T1130" s="93">
        <f t="shared" si="55"/>
        <v>10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9.9</v>
      </c>
      <c r="C1131" s="5">
        <v>79</v>
      </c>
      <c r="D1131" s="5">
        <v>6.4</v>
      </c>
      <c r="E1131" s="5">
        <v>9</v>
      </c>
      <c r="F1131" s="5">
        <v>7.6</v>
      </c>
      <c r="G1131" s="5">
        <v>7.6</v>
      </c>
      <c r="H1131" s="5">
        <v>1024.0999999999999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35.299999999999997</v>
      </c>
      <c r="N1131">
        <v>153.9</v>
      </c>
      <c r="O1131">
        <v>153.9</v>
      </c>
      <c r="P1131">
        <v>9.9</v>
      </c>
      <c r="Q1131">
        <v>10</v>
      </c>
      <c r="R1131" s="54">
        <v>0.77916666666666701</v>
      </c>
      <c r="T1131" s="93">
        <f t="shared" si="55"/>
        <v>10</v>
      </c>
      <c r="U1131" s="96">
        <f t="shared" si="58"/>
        <v>-2.9000000000000004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9.9</v>
      </c>
      <c r="C1132" s="5">
        <v>79</v>
      </c>
      <c r="D1132" s="5">
        <v>6.4</v>
      </c>
      <c r="E1132" s="5">
        <v>8.1999999999999993</v>
      </c>
      <c r="F1132" s="5">
        <v>11.9</v>
      </c>
      <c r="G1132" s="5">
        <v>13</v>
      </c>
      <c r="H1132" s="5">
        <v>1024.0999999999999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35.299999999999997</v>
      </c>
      <c r="N1132">
        <v>153.9</v>
      </c>
      <c r="O1132">
        <v>153.9</v>
      </c>
      <c r="P1132">
        <v>9.9</v>
      </c>
      <c r="Q1132">
        <v>10</v>
      </c>
      <c r="R1132" s="54">
        <v>0.77986111111111101</v>
      </c>
      <c r="T1132" s="93">
        <f t="shared" si="55"/>
        <v>10</v>
      </c>
      <c r="U1132" s="96">
        <f t="shared" si="58"/>
        <v>-2.9000000000000004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</v>
      </c>
      <c r="C1133" s="5">
        <v>79</v>
      </c>
      <c r="D1133" s="5">
        <v>6.5</v>
      </c>
      <c r="E1133" s="5">
        <v>10</v>
      </c>
      <c r="F1133" s="5">
        <v>4.7</v>
      </c>
      <c r="G1133" s="5">
        <v>5</v>
      </c>
      <c r="H1133" s="5">
        <v>1024</v>
      </c>
      <c r="I1133" s="5">
        <v>0</v>
      </c>
      <c r="J1133" s="5">
        <v>0</v>
      </c>
      <c r="K1133" s="5">
        <v>0</v>
      </c>
      <c r="L1133" s="5">
        <v>0</v>
      </c>
      <c r="M1133" s="5">
        <v>35.299999999999997</v>
      </c>
      <c r="N1133">
        <v>153.9</v>
      </c>
      <c r="O1133">
        <v>153.9</v>
      </c>
      <c r="P1133">
        <v>9.9</v>
      </c>
      <c r="Q1133">
        <v>10</v>
      </c>
      <c r="R1133" s="54">
        <v>0.780555555555556</v>
      </c>
      <c r="T1133" s="93">
        <f t="shared" si="55"/>
        <v>10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</v>
      </c>
      <c r="C1134" s="5">
        <v>79</v>
      </c>
      <c r="D1134" s="5">
        <v>6.5</v>
      </c>
      <c r="E1134" s="5">
        <v>10</v>
      </c>
      <c r="F1134" s="5">
        <v>3.6</v>
      </c>
      <c r="G1134" s="5">
        <v>5</v>
      </c>
      <c r="H1134" s="5">
        <v>1024.4000000000001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35.299999999999997</v>
      </c>
      <c r="N1134">
        <v>153.9</v>
      </c>
      <c r="O1134">
        <v>153.9</v>
      </c>
      <c r="P1134">
        <v>9.9</v>
      </c>
      <c r="Q1134">
        <v>10</v>
      </c>
      <c r="R1134" s="54">
        <v>0.78125</v>
      </c>
      <c r="T1134" s="93">
        <f t="shared" si="55"/>
        <v>10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79</v>
      </c>
      <c r="D1135" s="5">
        <v>6.5</v>
      </c>
      <c r="E1135" s="5">
        <v>10</v>
      </c>
      <c r="F1135" s="5">
        <v>3.6</v>
      </c>
      <c r="G1135" s="5">
        <v>5.8</v>
      </c>
      <c r="H1135" s="5">
        <v>1024.3</v>
      </c>
      <c r="I1135" s="5">
        <v>0</v>
      </c>
      <c r="J1135" s="5">
        <v>0</v>
      </c>
      <c r="K1135" s="5">
        <v>0</v>
      </c>
      <c r="L1135" s="5">
        <v>0</v>
      </c>
      <c r="M1135" s="5">
        <v>35.299999999999997</v>
      </c>
      <c r="N1135">
        <v>153.9</v>
      </c>
      <c r="O1135">
        <v>153.9</v>
      </c>
      <c r="P1135">
        <v>9.9</v>
      </c>
      <c r="Q1135">
        <v>10</v>
      </c>
      <c r="R1135" s="54">
        <v>0.781944444444444</v>
      </c>
      <c r="T1135" s="93">
        <f t="shared" si="55"/>
        <v>10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78</v>
      </c>
      <c r="D1136" s="5">
        <v>6.4</v>
      </c>
      <c r="E1136" s="5">
        <v>10</v>
      </c>
      <c r="F1136" s="5">
        <v>13</v>
      </c>
      <c r="G1136" s="5">
        <v>15.8</v>
      </c>
      <c r="H1136" s="5">
        <v>1024.0999999999999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35.299999999999997</v>
      </c>
      <c r="N1136">
        <v>153.9</v>
      </c>
      <c r="O1136">
        <v>153.9</v>
      </c>
      <c r="P1136">
        <v>9.9</v>
      </c>
      <c r="Q1136">
        <v>10</v>
      </c>
      <c r="R1136" s="54">
        <v>0.78263888888888899</v>
      </c>
      <c r="T1136" s="93">
        <f t="shared" si="55"/>
        <v>10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10.1</v>
      </c>
      <c r="C1137" s="5">
        <v>78</v>
      </c>
      <c r="D1137" s="5">
        <v>6.4</v>
      </c>
      <c r="E1137" s="5">
        <v>10.1</v>
      </c>
      <c r="F1137" s="5">
        <v>4</v>
      </c>
      <c r="G1137" s="5">
        <v>7.6</v>
      </c>
      <c r="H1137" s="5">
        <v>1024.0999999999999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35.299999999999997</v>
      </c>
      <c r="N1137">
        <v>153.9</v>
      </c>
      <c r="O1137">
        <v>153.9</v>
      </c>
      <c r="P1137">
        <v>9.9</v>
      </c>
      <c r="Q1137">
        <v>10</v>
      </c>
      <c r="R1137" s="54">
        <v>0.78333333333333299</v>
      </c>
      <c r="T1137" s="93">
        <f t="shared" si="55"/>
        <v>10</v>
      </c>
      <c r="U1137" s="96">
        <f t="shared" si="58"/>
        <v>-3.0999999999999996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10.1</v>
      </c>
      <c r="C1138" s="5">
        <v>78</v>
      </c>
      <c r="D1138" s="5">
        <v>6.4</v>
      </c>
      <c r="E1138" s="5">
        <v>10.1</v>
      </c>
      <c r="F1138" s="5">
        <v>2.5</v>
      </c>
      <c r="G1138" s="5">
        <v>3.2</v>
      </c>
      <c r="H1138" s="5">
        <v>1024.0999999999999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35.299999999999997</v>
      </c>
      <c r="N1138">
        <v>153.9</v>
      </c>
      <c r="O1138">
        <v>153.9</v>
      </c>
      <c r="P1138">
        <v>9.9</v>
      </c>
      <c r="Q1138">
        <v>10</v>
      </c>
      <c r="R1138" s="54">
        <v>0.78402777777777799</v>
      </c>
      <c r="T1138" s="93">
        <f t="shared" ref="T1138:T1201" si="59">MAX($P1138,$Q1138)</f>
        <v>10</v>
      </c>
      <c r="U1138" s="96">
        <f t="shared" si="58"/>
        <v>-3.0999999999999996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10.1</v>
      </c>
      <c r="C1139" s="5">
        <v>78</v>
      </c>
      <c r="D1139" s="5">
        <v>6.4</v>
      </c>
      <c r="E1139" s="5">
        <v>10.1</v>
      </c>
      <c r="F1139" s="5">
        <v>4</v>
      </c>
      <c r="G1139" s="5">
        <v>4.3</v>
      </c>
      <c r="H1139" s="5">
        <v>1024.3</v>
      </c>
      <c r="I1139" s="5">
        <v>0</v>
      </c>
      <c r="J1139" s="5">
        <v>0</v>
      </c>
      <c r="K1139" s="5">
        <v>0</v>
      </c>
      <c r="L1139" s="5">
        <v>0</v>
      </c>
      <c r="M1139" s="5">
        <v>35.299999999999997</v>
      </c>
      <c r="N1139">
        <v>153.9</v>
      </c>
      <c r="O1139">
        <v>153.9</v>
      </c>
      <c r="P1139">
        <v>9.9</v>
      </c>
      <c r="Q1139">
        <v>10</v>
      </c>
      <c r="R1139" s="54">
        <v>0.78472222222222199</v>
      </c>
      <c r="T1139" s="93">
        <f t="shared" si="59"/>
        <v>10</v>
      </c>
      <c r="U1139" s="96">
        <f t="shared" si="58"/>
        <v>-3.0999999999999996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</v>
      </c>
      <c r="C1140" s="5">
        <v>79</v>
      </c>
      <c r="D1140" s="5">
        <v>6.5</v>
      </c>
      <c r="E1140" s="5">
        <v>10</v>
      </c>
      <c r="F1140" s="5">
        <v>6.8</v>
      </c>
      <c r="G1140" s="5">
        <v>7.2</v>
      </c>
      <c r="H1140" s="5">
        <v>1024.2</v>
      </c>
      <c r="I1140" s="5">
        <v>0</v>
      </c>
      <c r="J1140" s="5">
        <v>0</v>
      </c>
      <c r="K1140" s="5">
        <v>0</v>
      </c>
      <c r="L1140" s="5">
        <v>0</v>
      </c>
      <c r="M1140" s="5">
        <v>35.299999999999997</v>
      </c>
      <c r="N1140">
        <v>153.9</v>
      </c>
      <c r="O1140">
        <v>153.9</v>
      </c>
      <c r="P1140">
        <v>9.9</v>
      </c>
      <c r="Q1140">
        <v>10</v>
      </c>
      <c r="R1140" s="54">
        <v>0.78541666666666698</v>
      </c>
      <c r="T1140" s="93">
        <f t="shared" si="59"/>
        <v>10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</v>
      </c>
      <c r="C1141" s="5">
        <v>79</v>
      </c>
      <c r="D1141" s="5">
        <v>6.5</v>
      </c>
      <c r="E1141" s="5">
        <v>10</v>
      </c>
      <c r="F1141" s="5">
        <v>6.8</v>
      </c>
      <c r="G1141" s="5">
        <v>10.4</v>
      </c>
      <c r="H1141" s="5">
        <v>1024.0999999999999</v>
      </c>
      <c r="I1141" s="5">
        <v>0</v>
      </c>
      <c r="J1141" s="5">
        <v>0</v>
      </c>
      <c r="K1141" s="5">
        <v>0</v>
      </c>
      <c r="L1141" s="5">
        <v>0</v>
      </c>
      <c r="M1141" s="5">
        <v>35.299999999999997</v>
      </c>
      <c r="N1141">
        <v>153.9</v>
      </c>
      <c r="O1141">
        <v>153.9</v>
      </c>
      <c r="P1141">
        <v>9.9</v>
      </c>
      <c r="Q1141">
        <v>10</v>
      </c>
      <c r="R1141" s="54">
        <v>0.78611111111111098</v>
      </c>
      <c r="T1141" s="93">
        <f t="shared" si="59"/>
        <v>10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10.1</v>
      </c>
      <c r="C1142" s="5">
        <v>79</v>
      </c>
      <c r="D1142" s="5">
        <v>6.6</v>
      </c>
      <c r="E1142" s="5">
        <v>10.1</v>
      </c>
      <c r="F1142" s="5">
        <v>5.8</v>
      </c>
      <c r="G1142" s="5">
        <v>6.5</v>
      </c>
      <c r="H1142" s="5">
        <v>1024.3</v>
      </c>
      <c r="I1142" s="5">
        <v>0</v>
      </c>
      <c r="J1142" s="5">
        <v>0</v>
      </c>
      <c r="K1142" s="5">
        <v>0</v>
      </c>
      <c r="L1142" s="5">
        <v>0</v>
      </c>
      <c r="M1142" s="5">
        <v>35.299999999999997</v>
      </c>
      <c r="N1142">
        <v>153.9</v>
      </c>
      <c r="O1142">
        <v>153.9</v>
      </c>
      <c r="P1142">
        <v>9.9</v>
      </c>
      <c r="Q1142">
        <v>10</v>
      </c>
      <c r="R1142" s="54">
        <v>0.78680555555555598</v>
      </c>
      <c r="T1142" s="93">
        <f t="shared" si="59"/>
        <v>10</v>
      </c>
      <c r="U1142" s="96">
        <f t="shared" si="58"/>
        <v>-3.0999999999999996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</v>
      </c>
      <c r="C1143" s="5">
        <v>79</v>
      </c>
      <c r="D1143" s="5">
        <v>6.6</v>
      </c>
      <c r="E1143" s="5">
        <v>10.1</v>
      </c>
      <c r="F1143" s="5">
        <v>6.8</v>
      </c>
      <c r="G1143" s="5">
        <v>6.8</v>
      </c>
      <c r="H1143" s="5">
        <v>1024.0999999999999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35.299999999999997</v>
      </c>
      <c r="N1143">
        <v>153.9</v>
      </c>
      <c r="O1143">
        <v>153.9</v>
      </c>
      <c r="P1143">
        <v>10</v>
      </c>
      <c r="Q1143">
        <v>10</v>
      </c>
      <c r="R1143" s="54">
        <v>0.78749999999999998</v>
      </c>
      <c r="T1143" s="93">
        <f t="shared" si="59"/>
        <v>10</v>
      </c>
      <c r="U1143" s="96">
        <f t="shared" si="58"/>
        <v>-3.0999999999999996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</v>
      </c>
      <c r="C1144" s="5">
        <v>79</v>
      </c>
      <c r="D1144" s="5">
        <v>6.6</v>
      </c>
      <c r="E1144" s="5">
        <v>10.1</v>
      </c>
      <c r="F1144" s="5">
        <v>5.4</v>
      </c>
      <c r="G1144" s="5">
        <v>6.8</v>
      </c>
      <c r="H1144" s="5">
        <v>1024.2</v>
      </c>
      <c r="I1144" s="5">
        <v>0</v>
      </c>
      <c r="J1144" s="5">
        <v>0</v>
      </c>
      <c r="K1144" s="5">
        <v>0</v>
      </c>
      <c r="L1144" s="5">
        <v>0</v>
      </c>
      <c r="M1144" s="5">
        <v>35.299999999999997</v>
      </c>
      <c r="N1144">
        <v>153.9</v>
      </c>
      <c r="O1144">
        <v>153.9</v>
      </c>
      <c r="P1144">
        <v>9.9</v>
      </c>
      <c r="Q1144">
        <v>10</v>
      </c>
      <c r="R1144" s="54">
        <v>0.78819444444444398</v>
      </c>
      <c r="T1144" s="93">
        <f t="shared" si="59"/>
        <v>10</v>
      </c>
      <c r="U1144" s="96">
        <f t="shared" si="58"/>
        <v>-3.0999999999999996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</v>
      </c>
      <c r="C1145" s="5">
        <v>79</v>
      </c>
      <c r="D1145" s="5">
        <v>6.6</v>
      </c>
      <c r="E1145" s="5">
        <v>10.1</v>
      </c>
      <c r="F1145" s="5">
        <v>9</v>
      </c>
      <c r="G1145" s="5">
        <v>9.6999999999999993</v>
      </c>
      <c r="H1145" s="5">
        <v>1024.0999999999999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35.299999999999997</v>
      </c>
      <c r="N1145">
        <v>153.9</v>
      </c>
      <c r="O1145">
        <v>153.9</v>
      </c>
      <c r="P1145">
        <v>9.9</v>
      </c>
      <c r="Q1145">
        <v>10</v>
      </c>
      <c r="R1145" s="54">
        <v>0.78888888888888897</v>
      </c>
      <c r="T1145" s="93">
        <f t="shared" si="59"/>
        <v>10</v>
      </c>
      <c r="U1145" s="96">
        <f t="shared" si="58"/>
        <v>-3.0999999999999996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</v>
      </c>
      <c r="C1146" s="5">
        <v>79</v>
      </c>
      <c r="D1146" s="5">
        <v>6.6</v>
      </c>
      <c r="E1146" s="5">
        <v>10.1</v>
      </c>
      <c r="F1146" s="5">
        <v>2.5</v>
      </c>
      <c r="G1146" s="5">
        <v>5</v>
      </c>
      <c r="H1146" s="5">
        <v>1024.2</v>
      </c>
      <c r="I1146" s="5">
        <v>0</v>
      </c>
      <c r="J1146" s="5">
        <v>0</v>
      </c>
      <c r="K1146" s="5">
        <v>0</v>
      </c>
      <c r="L1146" s="5">
        <v>0</v>
      </c>
      <c r="M1146" s="5">
        <v>35.299999999999997</v>
      </c>
      <c r="N1146">
        <v>153.9</v>
      </c>
      <c r="O1146">
        <v>153.9</v>
      </c>
      <c r="P1146">
        <v>9.9</v>
      </c>
      <c r="Q1146">
        <v>10</v>
      </c>
      <c r="R1146" s="54">
        <v>0.78958333333333297</v>
      </c>
      <c r="T1146" s="93">
        <f t="shared" si="59"/>
        <v>10</v>
      </c>
      <c r="U1146" s="96">
        <f t="shared" si="58"/>
        <v>-3.0999999999999996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</v>
      </c>
      <c r="C1147" s="5">
        <v>79</v>
      </c>
      <c r="D1147" s="5">
        <v>6.6</v>
      </c>
      <c r="E1147" s="5">
        <v>10.1</v>
      </c>
      <c r="F1147" s="5">
        <v>4.7</v>
      </c>
      <c r="G1147" s="5">
        <v>4.7</v>
      </c>
      <c r="H1147" s="5">
        <v>1024.3</v>
      </c>
      <c r="I1147" s="5">
        <v>0</v>
      </c>
      <c r="J1147" s="5">
        <v>0</v>
      </c>
      <c r="K1147" s="5">
        <v>0</v>
      </c>
      <c r="L1147" s="5">
        <v>0</v>
      </c>
      <c r="M1147" s="5">
        <v>35.299999999999997</v>
      </c>
      <c r="N1147">
        <v>153.9</v>
      </c>
      <c r="O1147">
        <v>153.9</v>
      </c>
      <c r="P1147">
        <v>10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-3.0999999999999996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</v>
      </c>
      <c r="C1148" s="5">
        <v>79</v>
      </c>
      <c r="D1148" s="5">
        <v>6.6</v>
      </c>
      <c r="E1148" s="5">
        <v>10.1</v>
      </c>
      <c r="F1148" s="5">
        <v>5.4</v>
      </c>
      <c r="G1148" s="5">
        <v>10.4</v>
      </c>
      <c r="H1148" s="5">
        <v>1024.3</v>
      </c>
      <c r="I1148" s="5">
        <v>0</v>
      </c>
      <c r="J1148" s="5">
        <v>0</v>
      </c>
      <c r="K1148" s="5">
        <v>0</v>
      </c>
      <c r="L1148" s="5">
        <v>0</v>
      </c>
      <c r="M1148" s="5">
        <v>35.299999999999997</v>
      </c>
      <c r="N1148">
        <v>153.9</v>
      </c>
      <c r="O1148">
        <v>153.9</v>
      </c>
      <c r="P1148">
        <v>10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-3.0999999999999996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80</v>
      </c>
      <c r="D1149" s="5">
        <v>6.7</v>
      </c>
      <c r="E1149" s="5">
        <v>10</v>
      </c>
      <c r="F1149" s="5">
        <v>0</v>
      </c>
      <c r="G1149" s="5">
        <v>2.9</v>
      </c>
      <c r="H1149" s="5">
        <v>1024.4000000000001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35.299999999999997</v>
      </c>
      <c r="N1149">
        <v>153.9</v>
      </c>
      <c r="O1149">
        <v>153.9</v>
      </c>
      <c r="P1149">
        <v>10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80</v>
      </c>
      <c r="D1150" s="5">
        <v>6.7</v>
      </c>
      <c r="E1150" s="5">
        <v>10</v>
      </c>
      <c r="F1150" s="5">
        <v>5</v>
      </c>
      <c r="G1150" s="5">
        <v>8.3000000000000007</v>
      </c>
      <c r="H1150" s="5">
        <v>1024.3</v>
      </c>
      <c r="I1150" s="5">
        <v>0</v>
      </c>
      <c r="J1150" s="5">
        <v>0</v>
      </c>
      <c r="K1150" s="5">
        <v>0</v>
      </c>
      <c r="L1150" s="5">
        <v>0</v>
      </c>
      <c r="M1150" s="5">
        <v>35.299999999999997</v>
      </c>
      <c r="N1150">
        <v>153.9</v>
      </c>
      <c r="O1150">
        <v>153.9</v>
      </c>
      <c r="P1150">
        <v>10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80</v>
      </c>
      <c r="D1151" s="5">
        <v>6.7</v>
      </c>
      <c r="E1151" s="5">
        <v>10</v>
      </c>
      <c r="F1151" s="5">
        <v>4.3</v>
      </c>
      <c r="G1151" s="5">
        <v>5.8</v>
      </c>
      <c r="H1151" s="5">
        <v>1024.2</v>
      </c>
      <c r="I1151" s="5">
        <v>0</v>
      </c>
      <c r="J1151" s="5">
        <v>0</v>
      </c>
      <c r="K1151" s="5">
        <v>0</v>
      </c>
      <c r="L1151" s="5">
        <v>0</v>
      </c>
      <c r="M1151" s="5">
        <v>35.299999999999997</v>
      </c>
      <c r="N1151">
        <v>153.9</v>
      </c>
      <c r="O1151">
        <v>153.9</v>
      </c>
      <c r="P1151">
        <v>10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</v>
      </c>
      <c r="C1152" s="5">
        <v>80</v>
      </c>
      <c r="D1152" s="5">
        <v>6.7</v>
      </c>
      <c r="E1152" s="5">
        <v>10</v>
      </c>
      <c r="F1152" s="5">
        <v>6.8</v>
      </c>
      <c r="G1152" s="5">
        <v>7.9</v>
      </c>
      <c r="H1152" s="5">
        <v>1024</v>
      </c>
      <c r="I1152" s="5">
        <v>0</v>
      </c>
      <c r="J1152" s="5">
        <v>0</v>
      </c>
      <c r="K1152" s="5">
        <v>0</v>
      </c>
      <c r="L1152" s="5">
        <v>0</v>
      </c>
      <c r="M1152" s="5">
        <v>35.299999999999997</v>
      </c>
      <c r="N1152">
        <v>153.9</v>
      </c>
      <c r="O1152">
        <v>153.9</v>
      </c>
      <c r="P1152">
        <v>10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80</v>
      </c>
      <c r="D1153" s="5">
        <v>6.7</v>
      </c>
      <c r="E1153" s="5">
        <v>10</v>
      </c>
      <c r="F1153" s="5">
        <v>9.6999999999999993</v>
      </c>
      <c r="G1153" s="5">
        <v>11.5</v>
      </c>
      <c r="H1153" s="5">
        <v>1024.4000000000001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35.299999999999997</v>
      </c>
      <c r="N1153">
        <v>153.9</v>
      </c>
      <c r="O1153">
        <v>153.9</v>
      </c>
      <c r="P1153">
        <v>10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10.1</v>
      </c>
      <c r="C1154" s="5">
        <v>80</v>
      </c>
      <c r="D1154" s="5">
        <v>6.8</v>
      </c>
      <c r="E1154" s="5">
        <v>10.1</v>
      </c>
      <c r="F1154" s="5">
        <v>5.8</v>
      </c>
      <c r="G1154" s="5">
        <v>9.4</v>
      </c>
      <c r="H1154" s="5">
        <v>1024.3</v>
      </c>
      <c r="I1154" s="5">
        <v>0</v>
      </c>
      <c r="J1154" s="5">
        <v>0</v>
      </c>
      <c r="K1154" s="5">
        <v>0</v>
      </c>
      <c r="L1154" s="5">
        <v>0</v>
      </c>
      <c r="M1154" s="5">
        <v>35.299999999999997</v>
      </c>
      <c r="N1154">
        <v>153.9</v>
      </c>
      <c r="O1154">
        <v>153.9</v>
      </c>
      <c r="P1154">
        <v>10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-3.0999999999999996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80</v>
      </c>
      <c r="D1155" s="5">
        <v>6.7</v>
      </c>
      <c r="E1155" s="5">
        <v>10</v>
      </c>
      <c r="F1155" s="5">
        <v>7.6</v>
      </c>
      <c r="G1155" s="5">
        <v>10.8</v>
      </c>
      <c r="H1155" s="5">
        <v>1024.2</v>
      </c>
      <c r="I1155" s="5">
        <v>0</v>
      </c>
      <c r="J1155" s="5">
        <v>0</v>
      </c>
      <c r="K1155" s="5">
        <v>0</v>
      </c>
      <c r="L1155" s="5">
        <v>0</v>
      </c>
      <c r="M1155" s="5">
        <v>35.299999999999997</v>
      </c>
      <c r="N1155">
        <v>153.9</v>
      </c>
      <c r="O1155">
        <v>153.9</v>
      </c>
      <c r="P1155">
        <v>10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80</v>
      </c>
      <c r="D1156" s="5">
        <v>6.7</v>
      </c>
      <c r="E1156" s="5">
        <v>10</v>
      </c>
      <c r="F1156" s="5">
        <v>7.6</v>
      </c>
      <c r="G1156" s="5">
        <v>7.6</v>
      </c>
      <c r="H1156" s="5">
        <v>1024.2</v>
      </c>
      <c r="I1156" s="5">
        <v>0</v>
      </c>
      <c r="J1156" s="5">
        <v>0</v>
      </c>
      <c r="K1156" s="5">
        <v>0</v>
      </c>
      <c r="L1156" s="5">
        <v>0</v>
      </c>
      <c r="M1156" s="5">
        <v>35.299999999999997</v>
      </c>
      <c r="N1156">
        <v>153.9</v>
      </c>
      <c r="O1156">
        <v>153.9</v>
      </c>
      <c r="P1156">
        <v>10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80</v>
      </c>
      <c r="D1157" s="5">
        <v>6.7</v>
      </c>
      <c r="E1157" s="5">
        <v>10</v>
      </c>
      <c r="F1157" s="5">
        <v>0</v>
      </c>
      <c r="G1157" s="5">
        <v>2.2000000000000002</v>
      </c>
      <c r="H1157" s="5">
        <v>1024.0999999999999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35.299999999999997</v>
      </c>
      <c r="N1157">
        <v>153.9</v>
      </c>
      <c r="O1157">
        <v>153.9</v>
      </c>
      <c r="P1157">
        <v>10</v>
      </c>
      <c r="Q1157">
        <v>10</v>
      </c>
      <c r="R1157" s="54">
        <v>0.79722222222222205</v>
      </c>
      <c r="T1157" s="93">
        <f t="shared" si="59"/>
        <v>10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80</v>
      </c>
      <c r="D1158" s="5">
        <v>6.7</v>
      </c>
      <c r="E1158" s="5">
        <v>10</v>
      </c>
      <c r="F1158" s="5">
        <v>2.9</v>
      </c>
      <c r="G1158" s="5">
        <v>9</v>
      </c>
      <c r="H1158" s="5">
        <v>1024.4000000000001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35.299999999999997</v>
      </c>
      <c r="N1158">
        <v>153.9</v>
      </c>
      <c r="O1158">
        <v>153.9</v>
      </c>
      <c r="P1158">
        <v>10</v>
      </c>
      <c r="Q1158">
        <v>10</v>
      </c>
      <c r="R1158" s="54">
        <v>0.79791666666666705</v>
      </c>
      <c r="T1158" s="93">
        <f t="shared" si="59"/>
        <v>10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80</v>
      </c>
      <c r="D1159" s="5">
        <v>6.7</v>
      </c>
      <c r="E1159" s="5">
        <v>10</v>
      </c>
      <c r="F1159" s="5">
        <v>5</v>
      </c>
      <c r="G1159" s="5">
        <v>11.9</v>
      </c>
      <c r="H1159" s="5">
        <v>1024.4000000000001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35.299999999999997</v>
      </c>
      <c r="N1159">
        <v>153.9</v>
      </c>
      <c r="O1159">
        <v>153.9</v>
      </c>
      <c r="P1159">
        <v>10</v>
      </c>
      <c r="Q1159">
        <v>10</v>
      </c>
      <c r="R1159" s="54">
        <v>0.79861111111111105</v>
      </c>
      <c r="T1159" s="93">
        <f t="shared" si="59"/>
        <v>10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80</v>
      </c>
      <c r="D1160" s="5">
        <v>6.7</v>
      </c>
      <c r="E1160" s="5">
        <v>10</v>
      </c>
      <c r="F1160" s="5">
        <v>3.6</v>
      </c>
      <c r="G1160" s="5">
        <v>9.6999999999999993</v>
      </c>
      <c r="H1160" s="5">
        <v>1024.3</v>
      </c>
      <c r="I1160" s="5">
        <v>0</v>
      </c>
      <c r="J1160" s="5">
        <v>0</v>
      </c>
      <c r="K1160" s="5">
        <v>0</v>
      </c>
      <c r="L1160" s="5">
        <v>0</v>
      </c>
      <c r="M1160" s="5">
        <v>35.299999999999997</v>
      </c>
      <c r="N1160">
        <v>153.9</v>
      </c>
      <c r="O1160">
        <v>153.9</v>
      </c>
      <c r="P1160">
        <v>10</v>
      </c>
      <c r="Q1160">
        <v>10</v>
      </c>
      <c r="R1160" s="54">
        <v>0.79930555555555605</v>
      </c>
      <c r="T1160" s="93">
        <f t="shared" si="59"/>
        <v>10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81</v>
      </c>
      <c r="D1161" s="5">
        <v>6.9</v>
      </c>
      <c r="E1161" s="5">
        <v>10</v>
      </c>
      <c r="F1161" s="5">
        <v>0</v>
      </c>
      <c r="G1161" s="5">
        <v>4.3</v>
      </c>
      <c r="H1161" s="5">
        <v>1024</v>
      </c>
      <c r="I1161" s="5">
        <v>0</v>
      </c>
      <c r="J1161" s="5">
        <v>0</v>
      </c>
      <c r="K1161" s="5">
        <v>0</v>
      </c>
      <c r="L1161" s="5">
        <v>0</v>
      </c>
      <c r="M1161" s="5">
        <v>35.299999999999997</v>
      </c>
      <c r="N1161">
        <v>153.9</v>
      </c>
      <c r="O1161">
        <v>153.9</v>
      </c>
      <c r="P1161">
        <v>10</v>
      </c>
      <c r="Q1161">
        <v>10</v>
      </c>
      <c r="R1161" s="54">
        <v>0.8</v>
      </c>
      <c r="T1161" s="93">
        <f t="shared" si="59"/>
        <v>10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</v>
      </c>
      <c r="C1162" s="5">
        <v>81</v>
      </c>
      <c r="D1162" s="5">
        <v>6.9</v>
      </c>
      <c r="E1162" s="5">
        <v>10</v>
      </c>
      <c r="F1162" s="5">
        <v>3.6</v>
      </c>
      <c r="G1162" s="5">
        <v>4.3</v>
      </c>
      <c r="H1162" s="5">
        <v>1023.9</v>
      </c>
      <c r="I1162" s="5">
        <v>0</v>
      </c>
      <c r="J1162" s="5">
        <v>0</v>
      </c>
      <c r="K1162" s="5">
        <v>0</v>
      </c>
      <c r="L1162" s="5">
        <v>0</v>
      </c>
      <c r="M1162" s="5">
        <v>35.299999999999997</v>
      </c>
      <c r="N1162">
        <v>153.9</v>
      </c>
      <c r="O1162">
        <v>153.9</v>
      </c>
      <c r="P1162">
        <v>10</v>
      </c>
      <c r="Q1162">
        <v>10</v>
      </c>
      <c r="R1162" s="54">
        <v>0.80069444444444404</v>
      </c>
      <c r="T1162" s="93">
        <f t="shared" si="59"/>
        <v>10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</v>
      </c>
      <c r="C1163" s="5">
        <v>81</v>
      </c>
      <c r="D1163" s="5">
        <v>6.9</v>
      </c>
      <c r="E1163" s="5">
        <v>10</v>
      </c>
      <c r="F1163" s="5">
        <v>4.7</v>
      </c>
      <c r="G1163" s="5">
        <v>6.8</v>
      </c>
      <c r="H1163" s="5">
        <v>1024</v>
      </c>
      <c r="I1163" s="5">
        <v>0</v>
      </c>
      <c r="J1163" s="5">
        <v>0</v>
      </c>
      <c r="K1163" s="5">
        <v>0</v>
      </c>
      <c r="L1163" s="5">
        <v>0</v>
      </c>
      <c r="M1163" s="5">
        <v>35.299999999999997</v>
      </c>
      <c r="N1163">
        <v>153.9</v>
      </c>
      <c r="O1163">
        <v>153.9</v>
      </c>
      <c r="P1163">
        <v>10</v>
      </c>
      <c r="Q1163">
        <v>10</v>
      </c>
      <c r="R1163" s="54">
        <v>0.80138888888888904</v>
      </c>
      <c r="T1163" s="93">
        <f t="shared" si="59"/>
        <v>10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81</v>
      </c>
      <c r="D1164" s="5">
        <v>6.8</v>
      </c>
      <c r="E1164" s="5">
        <v>9.9</v>
      </c>
      <c r="F1164" s="5">
        <v>4.7</v>
      </c>
      <c r="G1164" s="5">
        <v>5.4</v>
      </c>
      <c r="H1164" s="5">
        <v>1024.0999999999999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35.299999999999997</v>
      </c>
      <c r="N1164">
        <v>153.9</v>
      </c>
      <c r="O1164">
        <v>153.9</v>
      </c>
      <c r="P1164">
        <v>10</v>
      </c>
      <c r="Q1164">
        <v>10</v>
      </c>
      <c r="R1164" s="54">
        <v>0.80208333333333304</v>
      </c>
      <c r="T1164" s="93">
        <f t="shared" si="59"/>
        <v>10</v>
      </c>
      <c r="U1164" s="96">
        <f t="shared" si="58"/>
        <v>-2.9000000000000004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9.9</v>
      </c>
      <c r="C1165" s="5">
        <v>81</v>
      </c>
      <c r="D1165" s="5">
        <v>6.8</v>
      </c>
      <c r="E1165" s="5">
        <v>9.9</v>
      </c>
      <c r="F1165" s="5">
        <v>4</v>
      </c>
      <c r="G1165" s="5">
        <v>6.8</v>
      </c>
      <c r="H1165" s="5">
        <v>1024</v>
      </c>
      <c r="I1165" s="5">
        <v>0</v>
      </c>
      <c r="J1165" s="5">
        <v>0</v>
      </c>
      <c r="K1165" s="5">
        <v>0</v>
      </c>
      <c r="L1165" s="5">
        <v>0</v>
      </c>
      <c r="M1165" s="5">
        <v>35.299999999999997</v>
      </c>
      <c r="N1165">
        <v>153.9</v>
      </c>
      <c r="O1165">
        <v>153.9</v>
      </c>
      <c r="P1165">
        <v>10</v>
      </c>
      <c r="Q1165">
        <v>10</v>
      </c>
      <c r="R1165" s="54">
        <v>0.80277777777777803</v>
      </c>
      <c r="T1165" s="93">
        <f t="shared" si="59"/>
        <v>10</v>
      </c>
      <c r="U1165" s="96">
        <f t="shared" si="58"/>
        <v>-2.9000000000000004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9.9</v>
      </c>
      <c r="C1166" s="5">
        <v>81</v>
      </c>
      <c r="D1166" s="5">
        <v>6.8</v>
      </c>
      <c r="E1166" s="5">
        <v>9.9</v>
      </c>
      <c r="F1166" s="5">
        <v>2.9</v>
      </c>
      <c r="G1166" s="5">
        <v>5.4</v>
      </c>
      <c r="H1166" s="5">
        <v>1023.9</v>
      </c>
      <c r="I1166" s="5">
        <v>0</v>
      </c>
      <c r="J1166" s="5">
        <v>0</v>
      </c>
      <c r="K1166" s="5">
        <v>0</v>
      </c>
      <c r="L1166" s="5">
        <v>0</v>
      </c>
      <c r="M1166" s="5">
        <v>35.299999999999997</v>
      </c>
      <c r="N1166">
        <v>153.9</v>
      </c>
      <c r="O1166">
        <v>153.9</v>
      </c>
      <c r="P1166">
        <v>10</v>
      </c>
      <c r="Q1166">
        <v>10</v>
      </c>
      <c r="R1166" s="54">
        <v>0.80347222222222203</v>
      </c>
      <c r="T1166" s="93">
        <f t="shared" si="59"/>
        <v>10</v>
      </c>
      <c r="U1166" s="96">
        <f t="shared" si="58"/>
        <v>-2.9000000000000004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9.9</v>
      </c>
      <c r="C1167" s="5">
        <v>81</v>
      </c>
      <c r="D1167" s="5">
        <v>6.8</v>
      </c>
      <c r="E1167" s="5">
        <v>9.9</v>
      </c>
      <c r="F1167" s="5">
        <v>2.5</v>
      </c>
      <c r="G1167" s="5">
        <v>7.9</v>
      </c>
      <c r="H1167" s="5">
        <v>1023.9</v>
      </c>
      <c r="I1167" s="5">
        <v>0</v>
      </c>
      <c r="J1167" s="5">
        <v>0</v>
      </c>
      <c r="K1167" s="5">
        <v>0</v>
      </c>
      <c r="L1167" s="5">
        <v>0</v>
      </c>
      <c r="M1167" s="5">
        <v>35.299999999999997</v>
      </c>
      <c r="N1167">
        <v>153.9</v>
      </c>
      <c r="O1167">
        <v>153.9</v>
      </c>
      <c r="P1167">
        <v>10</v>
      </c>
      <c r="Q1167">
        <v>10</v>
      </c>
      <c r="R1167" s="54">
        <v>0.80416666666666703</v>
      </c>
      <c r="T1167" s="93">
        <f t="shared" si="59"/>
        <v>10</v>
      </c>
      <c r="U1167" s="96">
        <f t="shared" si="58"/>
        <v>-2.9000000000000004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9.9</v>
      </c>
      <c r="C1168" s="5">
        <v>82</v>
      </c>
      <c r="D1168" s="5">
        <v>7</v>
      </c>
      <c r="E1168" s="5">
        <v>8.9</v>
      </c>
      <c r="F1168" s="5">
        <v>7.9</v>
      </c>
      <c r="G1168" s="5">
        <v>7.9</v>
      </c>
      <c r="H1168" s="5">
        <v>1023.8</v>
      </c>
      <c r="I1168" s="5">
        <v>0</v>
      </c>
      <c r="J1168" s="5">
        <v>0</v>
      </c>
      <c r="K1168" s="5">
        <v>0</v>
      </c>
      <c r="L1168" s="5">
        <v>0</v>
      </c>
      <c r="M1168" s="5">
        <v>35.299999999999997</v>
      </c>
      <c r="N1168">
        <v>153.9</v>
      </c>
      <c r="O1168">
        <v>153.9</v>
      </c>
      <c r="P1168">
        <v>9.9</v>
      </c>
      <c r="Q1168">
        <v>10</v>
      </c>
      <c r="R1168" s="54">
        <v>0.80486111111111103</v>
      </c>
      <c r="T1168" s="93">
        <f t="shared" si="59"/>
        <v>10</v>
      </c>
      <c r="U1168" s="96">
        <f t="shared" ref="U1168:U1231" si="62">(T1168-B1168)-3</f>
        <v>-2.9000000000000004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9.9</v>
      </c>
      <c r="C1169" s="5">
        <v>82</v>
      </c>
      <c r="D1169" s="5">
        <v>7</v>
      </c>
      <c r="E1169" s="5">
        <v>9</v>
      </c>
      <c r="F1169" s="5">
        <v>7.2</v>
      </c>
      <c r="G1169" s="5">
        <v>9</v>
      </c>
      <c r="H1169" s="5">
        <v>1023.7</v>
      </c>
      <c r="I1169" s="5">
        <v>0</v>
      </c>
      <c r="J1169" s="5">
        <v>0</v>
      </c>
      <c r="K1169" s="5">
        <v>0</v>
      </c>
      <c r="L1169" s="5">
        <v>0</v>
      </c>
      <c r="M1169" s="5">
        <v>35.299999999999997</v>
      </c>
      <c r="N1169">
        <v>153.9</v>
      </c>
      <c r="O1169">
        <v>153.9</v>
      </c>
      <c r="P1169">
        <v>9.9</v>
      </c>
      <c r="Q1169">
        <v>10</v>
      </c>
      <c r="R1169" s="54">
        <v>0.80555555555555602</v>
      </c>
      <c r="T1169" s="93">
        <f t="shared" si="59"/>
        <v>10</v>
      </c>
      <c r="U1169" s="96">
        <f t="shared" si="62"/>
        <v>-2.9000000000000004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9.9</v>
      </c>
      <c r="C1170" s="5">
        <v>82</v>
      </c>
      <c r="D1170" s="5">
        <v>7</v>
      </c>
      <c r="E1170" s="5">
        <v>9</v>
      </c>
      <c r="F1170" s="5">
        <v>7.6</v>
      </c>
      <c r="G1170" s="5">
        <v>9.6999999999999993</v>
      </c>
      <c r="H1170" s="5">
        <v>1023.8</v>
      </c>
      <c r="I1170" s="5">
        <v>0</v>
      </c>
      <c r="J1170" s="5">
        <v>0</v>
      </c>
      <c r="K1170" s="5">
        <v>0</v>
      </c>
      <c r="L1170" s="5">
        <v>0</v>
      </c>
      <c r="M1170" s="5">
        <v>35.299999999999997</v>
      </c>
      <c r="N1170">
        <v>153.9</v>
      </c>
      <c r="O1170">
        <v>153.9</v>
      </c>
      <c r="P1170">
        <v>10</v>
      </c>
      <c r="Q1170">
        <v>10</v>
      </c>
      <c r="R1170" s="54">
        <v>0.80625000000000002</v>
      </c>
      <c r="T1170" s="93">
        <f t="shared" si="59"/>
        <v>10</v>
      </c>
      <c r="U1170" s="96">
        <f t="shared" si="62"/>
        <v>-2.9000000000000004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9.9</v>
      </c>
      <c r="C1171" s="5">
        <v>82</v>
      </c>
      <c r="D1171" s="5">
        <v>7</v>
      </c>
      <c r="E1171" s="5">
        <v>9.9</v>
      </c>
      <c r="F1171" s="5">
        <v>3.6</v>
      </c>
      <c r="G1171" s="5">
        <v>5.4</v>
      </c>
      <c r="H1171" s="5">
        <v>1023.9</v>
      </c>
      <c r="I1171" s="5">
        <v>0</v>
      </c>
      <c r="J1171" s="5">
        <v>0</v>
      </c>
      <c r="K1171" s="5">
        <v>0</v>
      </c>
      <c r="L1171" s="5">
        <v>0</v>
      </c>
      <c r="M1171" s="5">
        <v>35.299999999999997</v>
      </c>
      <c r="N1171">
        <v>153.9</v>
      </c>
      <c r="O1171">
        <v>153.9</v>
      </c>
      <c r="P1171">
        <v>9.9</v>
      </c>
      <c r="Q1171">
        <v>10</v>
      </c>
      <c r="R1171" s="54">
        <v>0.80694444444444402</v>
      </c>
      <c r="T1171" s="93">
        <f t="shared" si="59"/>
        <v>10</v>
      </c>
      <c r="U1171" s="96">
        <f t="shared" si="62"/>
        <v>-2.9000000000000004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9.9</v>
      </c>
      <c r="C1172" s="5">
        <v>82</v>
      </c>
      <c r="D1172" s="5">
        <v>7</v>
      </c>
      <c r="E1172" s="5">
        <v>9.5</v>
      </c>
      <c r="F1172" s="5">
        <v>5.4</v>
      </c>
      <c r="G1172" s="5">
        <v>5.4</v>
      </c>
      <c r="H1172" s="5">
        <v>1023.9</v>
      </c>
      <c r="I1172" s="5">
        <v>0</v>
      </c>
      <c r="J1172" s="5">
        <v>0</v>
      </c>
      <c r="K1172" s="5">
        <v>0</v>
      </c>
      <c r="L1172" s="5">
        <v>0</v>
      </c>
      <c r="M1172" s="5">
        <v>35.299999999999997</v>
      </c>
      <c r="N1172">
        <v>153.9</v>
      </c>
      <c r="O1172">
        <v>153.9</v>
      </c>
      <c r="P1172">
        <v>9.9</v>
      </c>
      <c r="Q1172">
        <v>10</v>
      </c>
      <c r="R1172" s="54">
        <v>0.80763888888888902</v>
      </c>
      <c r="T1172" s="93">
        <f t="shared" si="59"/>
        <v>10</v>
      </c>
      <c r="U1172" s="96">
        <f t="shared" si="62"/>
        <v>-2.9000000000000004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9.9</v>
      </c>
      <c r="C1173" s="5">
        <v>82</v>
      </c>
      <c r="D1173" s="5">
        <v>7</v>
      </c>
      <c r="E1173" s="5">
        <v>9.1999999999999993</v>
      </c>
      <c r="F1173" s="5">
        <v>6.5</v>
      </c>
      <c r="G1173" s="5">
        <v>6.5</v>
      </c>
      <c r="H1173" s="5">
        <v>1023.8</v>
      </c>
      <c r="I1173" s="5">
        <v>0</v>
      </c>
      <c r="J1173" s="5">
        <v>0</v>
      </c>
      <c r="K1173" s="5">
        <v>0</v>
      </c>
      <c r="L1173" s="5">
        <v>0</v>
      </c>
      <c r="M1173" s="5">
        <v>35.299999999999997</v>
      </c>
      <c r="N1173">
        <v>153.9</v>
      </c>
      <c r="O1173">
        <v>153.9</v>
      </c>
      <c r="P1173">
        <v>9.9</v>
      </c>
      <c r="Q1173">
        <v>10</v>
      </c>
      <c r="R1173" s="54">
        <v>0.80833333333333302</v>
      </c>
      <c r="T1173" s="93">
        <f t="shared" si="59"/>
        <v>10</v>
      </c>
      <c r="U1173" s="96">
        <f t="shared" si="62"/>
        <v>-2.9000000000000004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9.9</v>
      </c>
      <c r="C1174" s="5">
        <v>82</v>
      </c>
      <c r="D1174" s="5">
        <v>7</v>
      </c>
      <c r="E1174" s="5">
        <v>9.9</v>
      </c>
      <c r="F1174" s="5">
        <v>4.3</v>
      </c>
      <c r="G1174" s="5">
        <v>5.8</v>
      </c>
      <c r="H1174" s="5">
        <v>1024</v>
      </c>
      <c r="I1174" s="5">
        <v>0</v>
      </c>
      <c r="J1174" s="5">
        <v>0</v>
      </c>
      <c r="K1174" s="5">
        <v>0</v>
      </c>
      <c r="L1174" s="5">
        <v>0</v>
      </c>
      <c r="M1174" s="5">
        <v>35.299999999999997</v>
      </c>
      <c r="N1174">
        <v>153.9</v>
      </c>
      <c r="O1174">
        <v>153.9</v>
      </c>
      <c r="P1174">
        <v>9.9</v>
      </c>
      <c r="Q1174">
        <v>10</v>
      </c>
      <c r="R1174" s="54">
        <v>0.80902777777777801</v>
      </c>
      <c r="T1174" s="93">
        <f t="shared" si="59"/>
        <v>10</v>
      </c>
      <c r="U1174" s="96">
        <f t="shared" si="62"/>
        <v>-2.9000000000000004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9.9</v>
      </c>
      <c r="C1175" s="5">
        <v>82</v>
      </c>
      <c r="D1175" s="5">
        <v>7</v>
      </c>
      <c r="E1175" s="5">
        <v>9.9</v>
      </c>
      <c r="F1175" s="5">
        <v>4.7</v>
      </c>
      <c r="G1175" s="5">
        <v>8.6</v>
      </c>
      <c r="H1175" s="5">
        <v>1024.0999999999999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35.299999999999997</v>
      </c>
      <c r="N1175">
        <v>153.9</v>
      </c>
      <c r="O1175">
        <v>153.9</v>
      </c>
      <c r="P1175">
        <v>9.9</v>
      </c>
      <c r="Q1175">
        <v>10</v>
      </c>
      <c r="R1175" s="54">
        <v>0.80972222222222201</v>
      </c>
      <c r="T1175" s="93">
        <f t="shared" si="59"/>
        <v>10</v>
      </c>
      <c r="U1175" s="96">
        <f t="shared" si="62"/>
        <v>-2.9000000000000004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9.8000000000000007</v>
      </c>
      <c r="C1176" s="5">
        <v>83</v>
      </c>
      <c r="D1176" s="5">
        <v>7</v>
      </c>
      <c r="E1176" s="5">
        <v>9.3000000000000007</v>
      </c>
      <c r="F1176" s="5">
        <v>5.8</v>
      </c>
      <c r="G1176" s="5">
        <v>7.6</v>
      </c>
      <c r="H1176" s="5">
        <v>1023.9</v>
      </c>
      <c r="I1176" s="5">
        <v>0</v>
      </c>
      <c r="J1176" s="5">
        <v>0</v>
      </c>
      <c r="K1176" s="5">
        <v>0</v>
      </c>
      <c r="L1176" s="5">
        <v>0</v>
      </c>
      <c r="M1176" s="5">
        <v>35.299999999999997</v>
      </c>
      <c r="N1176">
        <v>153.9</v>
      </c>
      <c r="O1176">
        <v>153.9</v>
      </c>
      <c r="P1176">
        <v>9.9</v>
      </c>
      <c r="Q1176">
        <v>10</v>
      </c>
      <c r="R1176" s="54">
        <v>0.81041666666666701</v>
      </c>
      <c r="T1176" s="93">
        <f t="shared" si="59"/>
        <v>10</v>
      </c>
      <c r="U1176" s="96">
        <f t="shared" si="62"/>
        <v>-2.8000000000000007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9.8000000000000007</v>
      </c>
      <c r="C1177" s="5">
        <v>83</v>
      </c>
      <c r="D1177" s="5">
        <v>7</v>
      </c>
      <c r="E1177" s="5">
        <v>9.8000000000000007</v>
      </c>
      <c r="F1177" s="5">
        <v>4.3</v>
      </c>
      <c r="G1177" s="5">
        <v>13</v>
      </c>
      <c r="H1177" s="5">
        <v>1024.0999999999999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35.299999999999997</v>
      </c>
      <c r="N1177">
        <v>153.9</v>
      </c>
      <c r="O1177">
        <v>153.9</v>
      </c>
      <c r="P1177">
        <v>9.9</v>
      </c>
      <c r="Q1177">
        <v>10</v>
      </c>
      <c r="R1177" s="54">
        <v>0.81111111111111101</v>
      </c>
      <c r="T1177" s="93">
        <f t="shared" si="59"/>
        <v>10</v>
      </c>
      <c r="U1177" s="96">
        <f t="shared" si="62"/>
        <v>-2.8000000000000007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9.8000000000000007</v>
      </c>
      <c r="C1178" s="5">
        <v>83</v>
      </c>
      <c r="D1178" s="5">
        <v>7</v>
      </c>
      <c r="E1178" s="5">
        <v>9.8000000000000007</v>
      </c>
      <c r="F1178" s="5">
        <v>4</v>
      </c>
      <c r="G1178" s="5">
        <v>5.8</v>
      </c>
      <c r="H1178" s="5">
        <v>1023.8</v>
      </c>
      <c r="I1178" s="5">
        <v>0</v>
      </c>
      <c r="J1178" s="5">
        <v>0</v>
      </c>
      <c r="K1178" s="5">
        <v>0</v>
      </c>
      <c r="L1178" s="5">
        <v>0</v>
      </c>
      <c r="M1178" s="5">
        <v>35.299999999999997</v>
      </c>
      <c r="N1178">
        <v>153.9</v>
      </c>
      <c r="O1178">
        <v>153.9</v>
      </c>
      <c r="P1178">
        <v>9.9</v>
      </c>
      <c r="Q1178">
        <v>10</v>
      </c>
      <c r="R1178" s="54">
        <v>0.811805555555556</v>
      </c>
      <c r="T1178" s="93">
        <f t="shared" si="59"/>
        <v>10</v>
      </c>
      <c r="U1178" s="96">
        <f t="shared" si="62"/>
        <v>-2.8000000000000007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9.8000000000000007</v>
      </c>
      <c r="C1179" s="5">
        <v>83</v>
      </c>
      <c r="D1179" s="5">
        <v>7</v>
      </c>
      <c r="E1179" s="5">
        <v>8.6</v>
      </c>
      <c r="F1179" s="5">
        <v>9</v>
      </c>
      <c r="G1179" s="5">
        <v>9</v>
      </c>
      <c r="H1179" s="5">
        <v>1023.9</v>
      </c>
      <c r="I1179" s="5">
        <v>0</v>
      </c>
      <c r="J1179" s="5">
        <v>0</v>
      </c>
      <c r="K1179" s="5">
        <v>0</v>
      </c>
      <c r="L1179" s="5">
        <v>0</v>
      </c>
      <c r="M1179" s="5">
        <v>35.299999999999997</v>
      </c>
      <c r="N1179">
        <v>153.9</v>
      </c>
      <c r="O1179">
        <v>153.9</v>
      </c>
      <c r="P1179">
        <v>9.9</v>
      </c>
      <c r="Q1179">
        <v>10</v>
      </c>
      <c r="R1179" s="54">
        <v>0.8125</v>
      </c>
      <c r="T1179" s="93">
        <f t="shared" si="59"/>
        <v>10</v>
      </c>
      <c r="U1179" s="96">
        <f t="shared" si="62"/>
        <v>-2.8000000000000007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9.8000000000000007</v>
      </c>
      <c r="C1180" s="5">
        <v>83</v>
      </c>
      <c r="D1180" s="5">
        <v>7</v>
      </c>
      <c r="E1180" s="5">
        <v>9.8000000000000007</v>
      </c>
      <c r="F1180" s="5">
        <v>1.8</v>
      </c>
      <c r="G1180" s="5">
        <v>8.3000000000000007</v>
      </c>
      <c r="H1180" s="5">
        <v>1023.9</v>
      </c>
      <c r="I1180" s="5">
        <v>0</v>
      </c>
      <c r="J1180" s="5">
        <v>0</v>
      </c>
      <c r="K1180" s="5">
        <v>0</v>
      </c>
      <c r="L1180" s="5">
        <v>0</v>
      </c>
      <c r="M1180" s="5">
        <v>35.299999999999997</v>
      </c>
      <c r="N1180">
        <v>153.9</v>
      </c>
      <c r="O1180">
        <v>153.9</v>
      </c>
      <c r="P1180">
        <v>9.9</v>
      </c>
      <c r="Q1180">
        <v>10</v>
      </c>
      <c r="R1180" s="54">
        <v>0.813194444444444</v>
      </c>
      <c r="T1180" s="93">
        <f t="shared" si="59"/>
        <v>10</v>
      </c>
      <c r="U1180" s="96">
        <f t="shared" si="62"/>
        <v>-2.8000000000000007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9.8000000000000007</v>
      </c>
      <c r="C1181" s="5">
        <v>83</v>
      </c>
      <c r="D1181" s="5">
        <v>7</v>
      </c>
      <c r="E1181" s="5">
        <v>8.6</v>
      </c>
      <c r="F1181" s="5">
        <v>9</v>
      </c>
      <c r="G1181" s="5">
        <v>9</v>
      </c>
      <c r="H1181" s="5">
        <v>1023.7</v>
      </c>
      <c r="I1181" s="5">
        <v>0</v>
      </c>
      <c r="J1181" s="5">
        <v>0</v>
      </c>
      <c r="K1181" s="5">
        <v>0.1</v>
      </c>
      <c r="L1181" s="5">
        <v>0.1</v>
      </c>
      <c r="M1181" s="5">
        <v>35.4</v>
      </c>
      <c r="N1181">
        <v>154</v>
      </c>
      <c r="O1181">
        <v>154</v>
      </c>
      <c r="P1181">
        <v>9.8000000000000007</v>
      </c>
      <c r="Q1181">
        <v>10</v>
      </c>
      <c r="R1181" s="54">
        <v>0.81388888888888899</v>
      </c>
      <c r="T1181" s="93">
        <f t="shared" si="59"/>
        <v>10</v>
      </c>
      <c r="U1181" s="96">
        <f t="shared" si="62"/>
        <v>-2.8000000000000007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9.8000000000000007</v>
      </c>
      <c r="C1182" s="5">
        <v>84</v>
      </c>
      <c r="D1182" s="5">
        <v>7.2</v>
      </c>
      <c r="E1182" s="5">
        <v>9.5</v>
      </c>
      <c r="F1182" s="5">
        <v>5</v>
      </c>
      <c r="G1182" s="5">
        <v>5</v>
      </c>
      <c r="H1182" s="5">
        <v>1023.9</v>
      </c>
      <c r="I1182" s="5">
        <v>0</v>
      </c>
      <c r="J1182" s="5">
        <v>0</v>
      </c>
      <c r="K1182" s="5">
        <v>0.1</v>
      </c>
      <c r="L1182" s="5">
        <v>0.1</v>
      </c>
      <c r="M1182" s="5">
        <v>35.4</v>
      </c>
      <c r="N1182">
        <v>154</v>
      </c>
      <c r="O1182">
        <v>154</v>
      </c>
      <c r="P1182">
        <v>9.8000000000000007</v>
      </c>
      <c r="Q1182">
        <v>10</v>
      </c>
      <c r="R1182" s="54">
        <v>0.81458333333333299</v>
      </c>
      <c r="T1182" s="93">
        <f t="shared" si="59"/>
        <v>10</v>
      </c>
      <c r="U1182" s="96">
        <f t="shared" si="62"/>
        <v>-2.8000000000000007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9.8000000000000007</v>
      </c>
      <c r="C1183" s="5">
        <v>84</v>
      </c>
      <c r="D1183" s="5">
        <v>7.2</v>
      </c>
      <c r="E1183" s="5">
        <v>9.3000000000000007</v>
      </c>
      <c r="F1183" s="5">
        <v>5.8</v>
      </c>
      <c r="G1183" s="5">
        <v>9</v>
      </c>
      <c r="H1183" s="5">
        <v>1024</v>
      </c>
      <c r="I1183" s="5">
        <v>0</v>
      </c>
      <c r="J1183" s="5">
        <v>0</v>
      </c>
      <c r="K1183" s="5">
        <v>0.1</v>
      </c>
      <c r="L1183" s="5">
        <v>0.1</v>
      </c>
      <c r="M1183" s="5">
        <v>35.4</v>
      </c>
      <c r="N1183">
        <v>154</v>
      </c>
      <c r="O1183">
        <v>154</v>
      </c>
      <c r="P1183">
        <v>9.8000000000000007</v>
      </c>
      <c r="Q1183">
        <v>9.9</v>
      </c>
      <c r="R1183" s="54">
        <v>0.81527777777777799</v>
      </c>
      <c r="T1183" s="93">
        <f t="shared" si="59"/>
        <v>9.9</v>
      </c>
      <c r="U1183" s="96">
        <f t="shared" si="62"/>
        <v>-2.9000000000000004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9.6999999999999993</v>
      </c>
      <c r="C1184" s="5">
        <v>84</v>
      </c>
      <c r="D1184" s="5">
        <v>7.1</v>
      </c>
      <c r="E1184" s="5">
        <v>9.6999999999999993</v>
      </c>
      <c r="F1184" s="5">
        <v>2.2000000000000002</v>
      </c>
      <c r="G1184" s="5">
        <v>10.1</v>
      </c>
      <c r="H1184" s="5">
        <v>1023.9</v>
      </c>
      <c r="I1184" s="5">
        <v>0</v>
      </c>
      <c r="J1184" s="5">
        <v>0</v>
      </c>
      <c r="K1184" s="5">
        <v>0.1</v>
      </c>
      <c r="L1184" s="5">
        <v>0.1</v>
      </c>
      <c r="M1184" s="5">
        <v>35.4</v>
      </c>
      <c r="N1184">
        <v>154</v>
      </c>
      <c r="O1184">
        <v>154</v>
      </c>
      <c r="P1184">
        <v>9.6999999999999993</v>
      </c>
      <c r="Q1184">
        <v>9.9</v>
      </c>
      <c r="R1184" s="54">
        <v>0.81597222222222199</v>
      </c>
      <c r="T1184" s="93">
        <f t="shared" si="59"/>
        <v>9.9</v>
      </c>
      <c r="U1184" s="96">
        <f t="shared" si="62"/>
        <v>-2.7999999999999989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9.6999999999999993</v>
      </c>
      <c r="C1185" s="5">
        <v>84</v>
      </c>
      <c r="D1185" s="5">
        <v>7.1</v>
      </c>
      <c r="E1185" s="5">
        <v>8.6</v>
      </c>
      <c r="F1185" s="5">
        <v>7.9</v>
      </c>
      <c r="G1185" s="5">
        <v>7.9</v>
      </c>
      <c r="H1185" s="5">
        <v>1024</v>
      </c>
      <c r="I1185" s="5">
        <v>0</v>
      </c>
      <c r="J1185" s="5">
        <v>0</v>
      </c>
      <c r="K1185" s="5">
        <v>0.1</v>
      </c>
      <c r="L1185" s="5">
        <v>0.1</v>
      </c>
      <c r="M1185" s="5">
        <v>35.4</v>
      </c>
      <c r="N1185">
        <v>154</v>
      </c>
      <c r="O1185">
        <v>154</v>
      </c>
      <c r="P1185">
        <v>9.6999999999999993</v>
      </c>
      <c r="Q1185">
        <v>9.9</v>
      </c>
      <c r="R1185" s="54">
        <v>0.81666666666666698</v>
      </c>
      <c r="T1185" s="93">
        <f t="shared" si="59"/>
        <v>9.9</v>
      </c>
      <c r="U1185" s="96">
        <f t="shared" si="62"/>
        <v>-2.7999999999999989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9.6999999999999993</v>
      </c>
      <c r="C1186" s="5">
        <v>85</v>
      </c>
      <c r="D1186" s="5">
        <v>7.3</v>
      </c>
      <c r="E1186" s="5">
        <v>9.6999999999999993</v>
      </c>
      <c r="F1186" s="5">
        <v>2.5</v>
      </c>
      <c r="G1186" s="5">
        <v>8.3000000000000007</v>
      </c>
      <c r="H1186" s="5">
        <v>1023.9</v>
      </c>
      <c r="I1186" s="5">
        <v>0</v>
      </c>
      <c r="J1186" s="5">
        <v>0</v>
      </c>
      <c r="K1186" s="5">
        <v>0.1</v>
      </c>
      <c r="L1186" s="5">
        <v>0.1</v>
      </c>
      <c r="M1186" s="5">
        <v>35.4</v>
      </c>
      <c r="N1186">
        <v>154</v>
      </c>
      <c r="O1186">
        <v>154</v>
      </c>
      <c r="P1186">
        <v>9.6999999999999993</v>
      </c>
      <c r="Q1186">
        <v>9.9</v>
      </c>
      <c r="R1186" s="54">
        <v>0.81736111111111098</v>
      </c>
      <c r="T1186" s="93">
        <f t="shared" si="59"/>
        <v>9.9</v>
      </c>
      <c r="U1186" s="96">
        <f t="shared" si="62"/>
        <v>-2.7999999999999989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9.6999999999999993</v>
      </c>
      <c r="C1187" s="5">
        <v>85</v>
      </c>
      <c r="D1187" s="5">
        <v>7.3</v>
      </c>
      <c r="E1187" s="5">
        <v>9.6999999999999993</v>
      </c>
      <c r="F1187" s="5">
        <v>4.7</v>
      </c>
      <c r="G1187" s="5">
        <v>6.5</v>
      </c>
      <c r="H1187" s="5">
        <v>1023.9</v>
      </c>
      <c r="I1187" s="5">
        <v>0</v>
      </c>
      <c r="J1187" s="5">
        <v>0</v>
      </c>
      <c r="K1187" s="5">
        <v>0.1</v>
      </c>
      <c r="L1187" s="5">
        <v>0.1</v>
      </c>
      <c r="M1187" s="5">
        <v>35.4</v>
      </c>
      <c r="N1187">
        <v>154</v>
      </c>
      <c r="O1187">
        <v>154</v>
      </c>
      <c r="P1187">
        <v>9.6</v>
      </c>
      <c r="Q1187">
        <v>9.8000000000000007</v>
      </c>
      <c r="R1187" s="54">
        <v>0.81805555555555598</v>
      </c>
      <c r="T1187" s="93">
        <f t="shared" si="59"/>
        <v>9.8000000000000007</v>
      </c>
      <c r="U1187" s="96">
        <f t="shared" si="62"/>
        <v>-2.8999999999999986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9.6999999999999993</v>
      </c>
      <c r="C1188" s="5">
        <v>85</v>
      </c>
      <c r="D1188" s="5">
        <v>7.3</v>
      </c>
      <c r="E1188" s="5">
        <v>9.6999999999999993</v>
      </c>
      <c r="F1188" s="5">
        <v>4</v>
      </c>
      <c r="G1188" s="5">
        <v>6.8</v>
      </c>
      <c r="H1188" s="5">
        <v>1023.9</v>
      </c>
      <c r="I1188" s="5">
        <v>0</v>
      </c>
      <c r="J1188" s="5">
        <v>0</v>
      </c>
      <c r="K1188" s="5">
        <v>0.1</v>
      </c>
      <c r="L1188" s="5">
        <v>0.1</v>
      </c>
      <c r="M1188" s="5">
        <v>35.4</v>
      </c>
      <c r="N1188">
        <v>154</v>
      </c>
      <c r="O1188">
        <v>154</v>
      </c>
      <c r="P1188">
        <v>9.6</v>
      </c>
      <c r="Q1188">
        <v>9.8000000000000007</v>
      </c>
      <c r="R1188" s="54">
        <v>0.81874999999999998</v>
      </c>
      <c r="T1188" s="93">
        <f t="shared" si="59"/>
        <v>9.8000000000000007</v>
      </c>
      <c r="U1188" s="96">
        <f t="shared" si="62"/>
        <v>-2.8999999999999986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8</v>
      </c>
      <c r="W1450">
        <f>SUM(W9:W1448)</f>
        <v>510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56" activePane="bottomLeft" state="frozen"/>
      <selection activeCell="C29" sqref="C29"/>
      <selection pane="bottomLeft" activeCell="AN69" sqref="AN6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153.59999999999997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45688.821704861111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153.49999999999997</v>
      </c>
      <c r="AK5" s="17"/>
      <c r="AL5" s="159">
        <f>SUM($AL$11:$AL$72)</f>
        <v>6.853472222222222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4.103472222222222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45688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45688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153.59999999999997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4.4527777777777775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102.33333333333331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153.49999999999997</v>
      </c>
      <c r="BP79" s="457">
        <f>SUM(BP83:BP102)</f>
        <v>6.853472222222222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153.49999999999997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153.49999999999997</v>
      </c>
      <c r="BP83" s="187">
        <f>AL5</f>
        <v>6.853472222222222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153.59999999999997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153.59999999999997</v>
      </c>
      <c r="Z3" t="s">
        <v>168</v>
      </c>
      <c r="AB3" s="504"/>
      <c r="AC3" s="527"/>
      <c r="AD3" s="635">
        <f ca="1">NOW()</f>
        <v>45688.821704861111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9.6999999999999993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135.19999999999999</v>
      </c>
      <c r="X6" s="470" t="s">
        <v>145</v>
      </c>
      <c r="Y6" s="648">
        <f>LOOKUP(9^9,Relevés!$C:$C)</f>
        <v>85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6.8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7.3</v>
      </c>
      <c r="Z9" s="463" t="s">
        <v>108</v>
      </c>
      <c r="AC9" s="526"/>
      <c r="AD9" s="642">
        <f>Relevés!$N$5</f>
        <v>10.7</v>
      </c>
      <c r="AE9" s="526"/>
      <c r="AF9" s="643">
        <f>$V$4</f>
        <v>22.3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99.484386378902585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9.6999999999999993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8.9239264567559147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510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510</v>
      </c>
      <c r="X22" s="395" t="s">
        <v>6</v>
      </c>
      <c r="Y22" s="543">
        <f>Relevés!AH4</f>
        <v>510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0.35416666666666669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490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1023.9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31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45688.821704861111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10.7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36.000000000000007</v>
      </c>
      <c r="H41" s="533">
        <v>48</v>
      </c>
      <c r="I41" s="538">
        <v>240</v>
      </c>
      <c r="J41" s="508"/>
      <c r="K41" s="537">
        <f>100*(1-($Y$3/M41))</f>
        <v>86.036363636363646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7.2000000000000011</v>
      </c>
      <c r="I42" s="542" t="s">
        <v>178</v>
      </c>
      <c r="J42" s="508"/>
      <c r="K42" s="539" t="s">
        <v>180</v>
      </c>
      <c r="L42" s="540">
        <f>20*$K$41/100</f>
        <v>17.207272727272731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5.5555555555555558E-3</v>
      </c>
      <c r="AE54" s="640">
        <f>Janvier_2025!$AL$5</f>
        <v>6.853472222222222</v>
      </c>
      <c r="AF54" s="641">
        <f>Janvier_2025!$BP$79</f>
        <v>6.853472222222222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45688.821704861111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0.24374999999999999</v>
      </c>
      <c r="D2" s="379">
        <f ca="1">INDIRECT("D"&amp;(Console!$R$33*2+3))</f>
        <v>0.50347222222222221</v>
      </c>
      <c r="E2" s="380">
        <f ca="1">INDIRECT("E"&amp;(Console!$R$33*2+3))</f>
        <v>96</v>
      </c>
    </row>
    <row r="3" spans="1:9" x14ac:dyDescent="0.25">
      <c r="B3" s="381" t="s">
        <v>112</v>
      </c>
      <c r="C3" s="379">
        <f ca="1">INDIRECT("C"&amp;(Console!$R$33*2+4))</f>
        <v>0.75763888888888886</v>
      </c>
      <c r="D3" s="379" t="str">
        <f ca="1">INDIRECT("D"&amp;(Console!$R$33*2+4))</f>
        <v>*****</v>
      </c>
      <c r="E3" s="380">
        <f ca="1">INDIRECT("E"&amp;(Console!$R$33*2+4))</f>
        <v>98</v>
      </c>
      <c r="G3" s="353"/>
    </row>
    <row r="4" spans="1:9" x14ac:dyDescent="0.25">
      <c r="A4" s="94" t="s">
        <v>57</v>
      </c>
      <c r="B4" s="373">
        <f ca="1">DAY(TODAY())</f>
        <v>31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2025-01-31T18:43:54Z</dcterms:modified>
</cp:coreProperties>
</file>