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0CB34B84-E111-4F94-9045-5807159EAD95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<sst xmlns="http://schemas.openxmlformats.org/spreadsheetml/2006/main" count="893" uniqueCount="646">
  <si>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</si>
  <si>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</si>
  <si>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</si>
  <si>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</si>
  <si>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</si>
  <si>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</si>
  <si>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</si>
  <si>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</si>
  <si>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</si>
  <si>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</si>
  <si>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</si>
  <si>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</si>
  <si>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</si>
  <si>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</si>
  <si>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</si>
  <si>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</si>
  <si>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</si>
  <si>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</si>
  <si>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</si>
  <si>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</si>
  <si>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</si>
  <si>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</si>
  <si>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</si>
  <si>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</si>
  <si>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</si>
  <si>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</si>
  <si>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</si>
  <si>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</si>
  <si>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</si>
  <si>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</si>
  <si>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</si>
  <si>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</si>
  <si>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</si>
  <si>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</si>
  <si>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</si>
  <si>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</si>
  <si>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</si>
  <si>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</si>
  <si>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</si>
  <si>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</si>
  <si>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</si>
  <si>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</si>
  <si>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</si>
  <si>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</si>
  <si>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</si>
  <si>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</si>
  <si>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</si>
  <si>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</si>
  <si>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</si>
  <si>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</si>
  <si>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</si>
  <si>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</si>
  <si>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</si>
  <si>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</si>
  <si>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</si>
  <si>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</si>
  <si>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</si>
  <si>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</si>
  <si>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</si>
  <si>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</si>
  <si>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</si>
  <si>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</si>
  <si>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</si>
  <si>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</si>
  <si>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</si>
  <si>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</si>
  <si>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</si>
  <si>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</si>
  <si>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</si>
  <si>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</si>
  <si>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</si>
  <si>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</si>
  <si>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</si>
  <si>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</si>
  <si>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</si>
  <si>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</si>
  <si>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</si>
  <si>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</si>
  <si>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</si>
  <si>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</si>
  <si>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</si>
  <si>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</si>
  <si>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</si>
  <si>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</si>
  <si>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</si>
  <si>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</si>
  <si>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</si>
  <si>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</si>
  <si>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</si>
  <si>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</si>
  <si>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</si>
  <si>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</si>
  <si>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</si>
  <si>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</si>
  <si>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</si>
  <si>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</si>
  <si>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</si>
  <si>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</si>
  <si>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</si>
  <si>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</si>
  <si>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</si>
  <si>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</si>
  <si>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</si>
  <si>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</si>
  <si>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</si>
  <si>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</si>
  <si>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</si>
  <si>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</si>
  <si>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</si>
  <si>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</si>
  <si>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</si>
  <si>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</si>
  <si>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</si>
  <si>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</si>
  <si>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</si>
  <si>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</si>
  <si>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</si>
  <si>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</si>
  <si>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</si>
  <si>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</si>
  <si>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</si>
  <si>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</si>
  <si>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</si>
  <si>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</si>
  <si>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</si>
  <si>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</si>
  <si>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</si>
  <si>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</si>
  <si>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</si>
  <si>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</si>
  <si>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</si>
  <si>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</si>
  <si>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</si>
  <si>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</si>
  <si>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</si>
  <si>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</si>
  <si>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</si>
  <si>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</si>
  <si>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</si>
  <si>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</si>
  <si>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</si>
  <si>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</si>
  <si>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</si>
  <si>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</si>
  <si>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</si>
  <si>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</si>
  <si>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</si>
  <si>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</si>
  <si>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</si>
  <si>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</si>
  <si>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</si>
  <si>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</si>
  <si>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</si>
  <si>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</si>
  <si>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</si>
  <si>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</si>
  <si>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</si>
  <si>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</si>
  <si>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</si>
  <si>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</si>
  <si>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</si>
  <si>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</si>
  <si>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</si>
  <si>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</si>
  <si>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</si>
  <si>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</si>
  <si>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</si>
  <si>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</si>
  <si>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</si>
  <si>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</si>
  <si>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</si>
  <si>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</si>
  <si>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</si>
  <si>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</si>
  <si>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</si>
  <si>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</si>
  <si>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</si>
  <si>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</si>
  <si>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</si>
  <si>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</si>
  <si>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</si>
  <si>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</si>
  <si>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</si>
  <si>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</si>
  <si>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</si>
  <si>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</si>
  <si>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</si>
  <si>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</si>
  <si>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</si>
  <si>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</si>
  <si>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</si>
  <si>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</si>
  <si>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</si>
  <si>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</si>
  <si>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</si>
  <si>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</si>
  <si>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</si>
  <si>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</si>
  <si>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</si>
  <si>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</si>
  <si>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</si>
  <si>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</si>
  <si>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</si>
  <si>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</si>
  <si>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</si>
  <si>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</si>
  <si>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</si>
  <si>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</si>
  <si>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</si>
  <si>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</si>
  <si>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</si>
  <si>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</si>
  <si>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</si>
  <si>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</si>
  <si>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</si>
  <si>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</si>
  <si>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</si>
  <si>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</si>
  <si>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</si>
  <si>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</si>
  <si>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</si>
  <si>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</si>
  <si>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</si>
  <si>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</si>
  <si>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</si>
  <si>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</si>
  <si>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</si>
  <si>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</si>
  <si>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</si>
  <si>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</si>
  <si>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</si>
  <si>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</si>
  <si>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</si>
  <si>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</si>
  <si>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</si>
  <si>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</si>
  <si>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</si>
  <si>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</si>
  <si>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</si>
  <si>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</si>
  <si>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</si>
  <si>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</si>
  <si>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</si>
  <si>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</si>
  <si>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</si>
  <si>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</si>
  <si>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</si>
  <si>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</si>
  <si>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</si>
  <si>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</si>
  <si>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</si>
  <si>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</si>
  <si>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</si>
  <si>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</si>
  <si>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</si>
  <si>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</si>
  <si>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</si>
  <si>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</si>
  <si>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</si>
  <si>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</si>
  <si>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</si>
  <si>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</si>
  <si>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</si>
  <si>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</si>
  <si>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</si>
  <si>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</si>
  <si>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</si>
  <si>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</si>
  <si>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</si>
  <si>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</si>
  <si>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</si>
  <si>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</si>
  <si>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</si>
  <si>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</si>
  <si>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</si>
  <si>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</si>
  <si>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</si>
  <si>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</si>
  <si>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</si>
  <si>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</si>
  <si>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</si>
  <si>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</si>
  <si>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</si>
  <si>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</si>
  <si>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</si>
  <si>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</si>
  <si>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</si>
  <si>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</si>
  <si>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</si>
  <si>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</si>
  <si>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</si>
  <si>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</si>
  <si>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</si>
  <si>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</si>
  <si>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</si>
  <si>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</si>
  <si>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</si>
  <si>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</si>
  <si>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</si>
  <si>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</si>
  <si>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</si>
  <si>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</si>
  <si>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</si>
  <si>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</si>
  <si>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</si>
  <si>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</si>
  <si>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</si>
  <si>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</si>
  <si>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</si>
  <si>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</si>
  <si>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</si>
  <si>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</si>
  <si>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</si>
  <si>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</si>
  <si>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</si>
  <si>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</si>
  <si>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</si>
  <si>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</si>
  <si>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</si>
  <si>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</si>
  <si>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</si>
  <si>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</si>
  <si>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</si>
  <si>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</si>
  <si>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</si>
  <si>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</si>
  <si>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</si>
  <si>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</si>
  <si>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</si>
  <si>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</si>
  <si>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</si>
  <si>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</si>
  <si>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</si>
  <si>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</si>
  <si>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</si>
  <si>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</si>
  <si>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</si>
  <si>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</si>
  <si>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</si>
  <si>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</si>
  <si>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</si>
  <si>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</si>
  <si>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</si>
  <si>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</si>
  <si>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</si>
  <si>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</si>
  <si>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</si>
  <si>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</si>
  <si>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</si>
  <si>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</si>
  <si>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</si>
  <si>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</si>
  <si>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</si>
  <si>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</si>
  <si>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</si>
  <si>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</si>
  <si>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</si>
  <si>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</si>
  <si>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</si>
  <si>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</si>
  <si>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</si>
  <si>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</si>
  <si>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</si>
  <si>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</si>
  <si>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</si>
  <si>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</si>
  <si>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</si>
  <si>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</si>
  <si>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</si>
  <si>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</si>
  <si>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</si>
  <si>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</si>
  <si>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</si>
  <si>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</si>
  <si>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</si>
  <si>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</si>
  <si>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</si>
  <si>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</si>
  <si>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</si>
  <si>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</si>
  <si>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</si>
  <si>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</si>
  <si>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</si>
  <si>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</si>
  <si>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</si>
  <si>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</si>
  <si>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</si>
  <si>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</si>
  <si>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</si>
  <si>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</si>
  <si>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</si>
  <si>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</si>
  <si>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</si>
  <si>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</si>
  <si>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</si>
  <si>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</si>
  <si>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</si>
  <si>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</si>
  <si>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</si>
  <si>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</si>
  <si>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</si>
  <si>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</si>
  <si>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</si>
  <si>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</si>
  <si>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</si>
  <si>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</si>
  <si>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</si>
  <si>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</si>
  <si>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</si>
  <si>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</si>
  <si>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</si>
  <si>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</si>
  <si>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</si>
  <si>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</si>
  <si>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</si>
  <si>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</si>
  <si>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</si>
  <si>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</si>
  <si>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</si>
  <si>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</si>
  <si>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</si>
  <si>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</si>
  <si>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</si>
  <si>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</si>
  <si>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</si>
  <si>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</si>
  <si>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</si>
  <si>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</si>
  <si>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</si>
  <si>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</si>
  <si>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</si>
  <si>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</si>
  <si>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</si>
  <si>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</si>
  <si>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</si>
  <si>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</si>
  <si>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</si>
  <si>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</si>
  <si>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</si>
  <si>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</si>
  <si>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</si>
  <si>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</si>
  <si>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</si>
  <si>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</si>
  <si>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</si>
  <si>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</si>
  <si>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</si>
  <si>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</si>
  <si>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</si>
  <si>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</si>
  <si>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</si>
  <si>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</si>
  <si>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</si>
  <si>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</si>
  <si>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</si>
  <si>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</si>
  <si>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</si>
  <si>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</si>
  <si>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</si>
  <si>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</si>
  <si>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</si>
  <si>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</si>
  <si>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</si>
  <si>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</si>
  <si>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</si>
  <si>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</si>
  <si>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</si>
  <si>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</si>
  <si>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</si>
  <si>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</si>
  <si>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</si>
  <si>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</si>
  <si>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</si>
  <si>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</si>
  <si>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</si>
  <si>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</si>
  <si>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</si>
  <si>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</si>
  <si>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</si>
  <si>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</si>
  <si>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</si>
  <si>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</si>
  <si>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</si>
  <si>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</si>
  <si>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</si>
  <si>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</si>
  <si>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</si>
  <si>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</si>
  <si>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</si>
  <si>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</si>
  <si>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</si>
  <si>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</si>
  <si>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</si>
  <si>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</si>
  <si>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</si>
  <si>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</si>
  <si>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</si>
  <si>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</si>
  <si>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</si>
  <si>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</si>
  <si>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</si>
  <si>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</si>
  <si>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</si>
  <si>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</si>
  <si>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</si>
  <si>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</si>
  <si>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</si>
  <si>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</si>
  <si>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</si>
  <si>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</si>
  <si>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</si>
  <si>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</si>
  <si>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</si>
  <si>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</si>
  <si>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</si>
  <si>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</si>
  <si>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</si>
  <si>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</si>
  <si>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</si>
  <si>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</si>
  <si>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</si>
  <si>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</si>
  <si>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</si>
  <si>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</si>
  <si>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</si>
  <si>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</si>
  <si>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</si>
  <si>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</si>
  <si>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</si>
  <si>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</si>
  <si>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</si>
  <si>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</si>
  <si>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</si>
  <si>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</si>
  <si>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</si>
  <si>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</si>
  <si>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</si>
  <si>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</si>
  <si>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</si>
  <si>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</si>
  <si>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</si>
  <si>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</si>
  <si>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</si>
  <si>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</si>
  <si>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</si>
  <si>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</si>
  <si>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</si>
  <si>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</si>
  <si>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</si>
  <si>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</si>
  <si>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</si>
  <si>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</si>
  <si>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</si>
  <si>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</si>
  <si>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</si>
  <si>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</si>
  <si>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</si>
  <si>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</si>
  <si>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</si>
  <si>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</si>
  <si>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</si>
  <si>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</si>
  <si>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</si>
  <si>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</si>
  <si>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</si>
  <si>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</si>
  <si>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</si>
  <si>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</si>
  <si>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</si>
  <si>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</si>
  <si>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</si>
  <si>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</si>
  <si>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</si>
  <si>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</si>
  <si>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</si>
  <si>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</si>
  <si>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</si>
  <si>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</si>
  <si>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</si>
  <si>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</si>
  <si>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</si>
  <si>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</si>
  <si>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</si>
  <si>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</si>
  <si>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</si>
  <si>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</si>
  <si>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</si>
  <si>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</si>
  <si>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</si>
  <si>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</si>
  <si>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</si>
  <si>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</si>
  <si>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</si>
  <si>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</si>
  <si>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</si>
  <si>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</si>
  <si>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</si>
  <si>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</si>
  <si>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</si>
  <si>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</si>
  <si>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</si>
  <si>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</si>
  <si>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</si>
  <si>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</si>
  <si>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</si>
  <si>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</si>
  <si>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</si>
  <si>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</si>
  <si>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</si>
  <si>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</si>
  <si>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</si>
  <si>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</si>
  <si>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</si>
  <si>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</si>
  <si>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</si>
  <si>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</si>
  <si>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</si>
  <si>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</si>
  <si>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</si>
  <si>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</si>
  <si>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</si>
  <si>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</si>
  <si>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</si>
  <si>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</si>
  <si>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</si>
  <si>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</si>
  <si>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</si>
  <si>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</si>
  <si>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</si>
  <si>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</si>
  <si>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</si>
  <si>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</si>
  <si>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</si>
  <si>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</si>
  <si>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</si>
  <si>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</si>
  <si>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</si>
  <si>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</si>
  <si>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</si>
  <si>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</si>
  <si>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</si>
  <si>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</si>
  <si>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</si>
  <si>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</si>
  <si>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 (Boff !!!)</t>
  </si>
  <si>
    <t>20260728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</si>
</sst>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56.999999999999993</c:v>
                </c:pt>
                <c:pt idx="1">
                  <c:v>4</c:v>
                </c:pt>
                <c:pt idx="2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20.3</c:v>
                </c:pt>
                <c:pt idx="1">
                  <c:v>1.5</c:v>
                </c:pt>
                <c:pt idx="2">
                  <c:v>38.200000000000003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124</c:v>
                </c:pt>
                <c:pt idx="1">
                  <c:v>30</c:v>
                </c:pt>
                <c:pt idx="2">
                  <c:v>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15.8</c:v>
                </c:pt>
                <c:pt idx="1">
                  <c:v>5</c:v>
                </c:pt>
                <c:pt idx="2">
                  <c:v>139.19999999999999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76</c:v>
                </c:pt>
                <c:pt idx="85">
                  <c:v>76</c:v>
                </c:pt>
                <c:pt idx="86">
                  <c:v>76</c:v>
                </c:pt>
                <c:pt idx="87">
                  <c:v>76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77</c:v>
                </c:pt>
                <c:pt idx="179">
                  <c:v>78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74</c:v>
                </c:pt>
                <c:pt idx="240">
                  <c:v>75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75</c:v>
                </c:pt>
                <c:pt idx="300">
                  <c:v>75</c:v>
                </c:pt>
                <c:pt idx="301">
                  <c:v>75</c:v>
                </c:pt>
                <c:pt idx="302">
                  <c:v>75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77</c:v>
                </c:pt>
                <c:pt idx="350">
                  <c:v>77</c:v>
                </c:pt>
                <c:pt idx="351">
                  <c:v>77</c:v>
                </c:pt>
                <c:pt idx="352">
                  <c:v>77</c:v>
                </c:pt>
                <c:pt idx="353">
                  <c:v>77</c:v>
                </c:pt>
                <c:pt idx="354">
                  <c:v>77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66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  <c:pt idx="450">
                  <c:v>66</c:v>
                </c:pt>
                <c:pt idx="451">
                  <c:v>66</c:v>
                </c:pt>
                <c:pt idx="452">
                  <c:v>66</c:v>
                </c:pt>
                <c:pt idx="453">
                  <c:v>66</c:v>
                </c:pt>
                <c:pt idx="454">
                  <c:v>66</c:v>
                </c:pt>
                <c:pt idx="455">
                  <c:v>66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66</c:v>
                </c:pt>
                <c:pt idx="463">
                  <c:v>66</c:v>
                </c:pt>
                <c:pt idx="464">
                  <c:v>66</c:v>
                </c:pt>
                <c:pt idx="465">
                  <c:v>66</c:v>
                </c:pt>
                <c:pt idx="466">
                  <c:v>66</c:v>
                </c:pt>
                <c:pt idx="467">
                  <c:v>66</c:v>
                </c:pt>
                <c:pt idx="468">
                  <c:v>66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66</c:v>
                </c:pt>
                <c:pt idx="473">
                  <c:v>66</c:v>
                </c:pt>
                <c:pt idx="474">
                  <c:v>66</c:v>
                </c:pt>
                <c:pt idx="475">
                  <c:v>66</c:v>
                </c:pt>
                <c:pt idx="476">
                  <c:v>66</c:v>
                </c:pt>
                <c:pt idx="477">
                  <c:v>66</c:v>
                </c:pt>
                <c:pt idx="478">
                  <c:v>66</c:v>
                </c:pt>
                <c:pt idx="479">
                  <c:v>66</c:v>
                </c:pt>
                <c:pt idx="480">
                  <c:v>66</c:v>
                </c:pt>
                <c:pt idx="481">
                  <c:v>66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64</c:v>
                </c:pt>
                <c:pt idx="498">
                  <c:v>64</c:v>
                </c:pt>
                <c:pt idx="499">
                  <c:v>64</c:v>
                </c:pt>
                <c:pt idx="500">
                  <c:v>63</c:v>
                </c:pt>
                <c:pt idx="501">
                  <c:v>63</c:v>
                </c:pt>
                <c:pt idx="502">
                  <c:v>63</c:v>
                </c:pt>
                <c:pt idx="503">
                  <c:v>63</c:v>
                </c:pt>
                <c:pt idx="504">
                  <c:v>63</c:v>
                </c:pt>
                <c:pt idx="505">
                  <c:v>63</c:v>
                </c:pt>
                <c:pt idx="506">
                  <c:v>62</c:v>
                </c:pt>
                <c:pt idx="507">
                  <c:v>63</c:v>
                </c:pt>
                <c:pt idx="508">
                  <c:v>63</c:v>
                </c:pt>
                <c:pt idx="509">
                  <c:v>62</c:v>
                </c:pt>
                <c:pt idx="510">
                  <c:v>62</c:v>
                </c:pt>
                <c:pt idx="511">
                  <c:v>62</c:v>
                </c:pt>
                <c:pt idx="512">
                  <c:v>63</c:v>
                </c:pt>
                <c:pt idx="513">
                  <c:v>63</c:v>
                </c:pt>
                <c:pt idx="514">
                  <c:v>63</c:v>
                </c:pt>
                <c:pt idx="515">
                  <c:v>62</c:v>
                </c:pt>
                <c:pt idx="516">
                  <c:v>62</c:v>
                </c:pt>
                <c:pt idx="517">
                  <c:v>62</c:v>
                </c:pt>
                <c:pt idx="518">
                  <c:v>62</c:v>
                </c:pt>
                <c:pt idx="519">
                  <c:v>62</c:v>
                </c:pt>
                <c:pt idx="520">
                  <c:v>62</c:v>
                </c:pt>
                <c:pt idx="521">
                  <c:v>61</c:v>
                </c:pt>
                <c:pt idx="522">
                  <c:v>61</c:v>
                </c:pt>
                <c:pt idx="523">
                  <c:v>61</c:v>
                </c:pt>
                <c:pt idx="524">
                  <c:v>61</c:v>
                </c:pt>
                <c:pt idx="525">
                  <c:v>61</c:v>
                </c:pt>
                <c:pt idx="526">
                  <c:v>61</c:v>
                </c:pt>
                <c:pt idx="527">
                  <c:v>61</c:v>
                </c:pt>
                <c:pt idx="528">
                  <c:v>61</c:v>
                </c:pt>
                <c:pt idx="529">
                  <c:v>61</c:v>
                </c:pt>
                <c:pt idx="530">
                  <c:v>61</c:v>
                </c:pt>
                <c:pt idx="531">
                  <c:v>61</c:v>
                </c:pt>
                <c:pt idx="532">
                  <c:v>61</c:v>
                </c:pt>
                <c:pt idx="533">
                  <c:v>61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61</c:v>
                </c:pt>
                <c:pt idx="542">
                  <c:v>61</c:v>
                </c:pt>
                <c:pt idx="543">
                  <c:v>61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61</c:v>
                </c:pt>
                <c:pt idx="548">
                  <c:v>61</c:v>
                </c:pt>
                <c:pt idx="549">
                  <c:v>61</c:v>
                </c:pt>
                <c:pt idx="550">
                  <c:v>62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62</c:v>
                </c:pt>
                <c:pt idx="555">
                  <c:v>61</c:v>
                </c:pt>
                <c:pt idx="556">
                  <c:v>61</c:v>
                </c:pt>
                <c:pt idx="557">
                  <c:v>61</c:v>
                </c:pt>
                <c:pt idx="558">
                  <c:v>61</c:v>
                </c:pt>
                <c:pt idx="559">
                  <c:v>61</c:v>
                </c:pt>
                <c:pt idx="560">
                  <c:v>61</c:v>
                </c:pt>
                <c:pt idx="561">
                  <c:v>61</c:v>
                </c:pt>
                <c:pt idx="562">
                  <c:v>61</c:v>
                </c:pt>
                <c:pt idx="563">
                  <c:v>61</c:v>
                </c:pt>
                <c:pt idx="564">
                  <c:v>61</c:v>
                </c:pt>
                <c:pt idx="565">
                  <c:v>61</c:v>
                </c:pt>
                <c:pt idx="566">
                  <c:v>61</c:v>
                </c:pt>
                <c:pt idx="567">
                  <c:v>61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59</c:v>
                </c:pt>
                <c:pt idx="578">
                  <c:v>60</c:v>
                </c:pt>
                <c:pt idx="579">
                  <c:v>59</c:v>
                </c:pt>
                <c:pt idx="580">
                  <c:v>59</c:v>
                </c:pt>
                <c:pt idx="581">
                  <c:v>59</c:v>
                </c:pt>
                <c:pt idx="582">
                  <c:v>59</c:v>
                </c:pt>
                <c:pt idx="583">
                  <c:v>59</c:v>
                </c:pt>
                <c:pt idx="584">
                  <c:v>59</c:v>
                </c:pt>
                <c:pt idx="585">
                  <c:v>59</c:v>
                </c:pt>
                <c:pt idx="586">
                  <c:v>59</c:v>
                </c:pt>
                <c:pt idx="587">
                  <c:v>59</c:v>
                </c:pt>
                <c:pt idx="588">
                  <c:v>59</c:v>
                </c:pt>
                <c:pt idx="589">
                  <c:v>59</c:v>
                </c:pt>
                <c:pt idx="590">
                  <c:v>59</c:v>
                </c:pt>
                <c:pt idx="591">
                  <c:v>59</c:v>
                </c:pt>
                <c:pt idx="592">
                  <c:v>59</c:v>
                </c:pt>
                <c:pt idx="593">
                  <c:v>59</c:v>
                </c:pt>
                <c:pt idx="594">
                  <c:v>59</c:v>
                </c:pt>
                <c:pt idx="595">
                  <c:v>59</c:v>
                </c:pt>
                <c:pt idx="596">
                  <c:v>59</c:v>
                </c:pt>
                <c:pt idx="597">
                  <c:v>59</c:v>
                </c:pt>
                <c:pt idx="598">
                  <c:v>59</c:v>
                </c:pt>
                <c:pt idx="599">
                  <c:v>58</c:v>
                </c:pt>
                <c:pt idx="600">
                  <c:v>58</c:v>
                </c:pt>
                <c:pt idx="601">
                  <c:v>58</c:v>
                </c:pt>
                <c:pt idx="602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</c:v>
                </c:pt>
                <c:pt idx="4">
                  <c:v>18.899999999999999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18.7</c:v>
                </c:pt>
                <c:pt idx="14">
                  <c:v>18.8</c:v>
                </c:pt>
                <c:pt idx="15">
                  <c:v>18.7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18.8</c:v>
                </c:pt>
                <c:pt idx="20">
                  <c:v>18.8</c:v>
                </c:pt>
                <c:pt idx="21">
                  <c:v>18.8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18.7</c:v>
                </c:pt>
                <c:pt idx="29">
                  <c:v>18.7</c:v>
                </c:pt>
                <c:pt idx="30">
                  <c:v>18.7</c:v>
                </c:pt>
                <c:pt idx="31">
                  <c:v>18.7</c:v>
                </c:pt>
                <c:pt idx="32">
                  <c:v>18.7</c:v>
                </c:pt>
                <c:pt idx="33">
                  <c:v>18.7</c:v>
                </c:pt>
                <c:pt idx="34">
                  <c:v>18.7</c:v>
                </c:pt>
                <c:pt idx="35">
                  <c:v>18.7</c:v>
                </c:pt>
                <c:pt idx="36">
                  <c:v>18.600000000000001</c:v>
                </c:pt>
                <c:pt idx="37">
                  <c:v>18.600000000000001</c:v>
                </c:pt>
                <c:pt idx="38">
                  <c:v>18.600000000000001</c:v>
                </c:pt>
                <c:pt idx="39">
                  <c:v>18.600000000000001</c:v>
                </c:pt>
                <c:pt idx="40">
                  <c:v>18.600000000000001</c:v>
                </c:pt>
                <c:pt idx="41">
                  <c:v>18.5</c:v>
                </c:pt>
                <c:pt idx="42">
                  <c:v>18.5</c:v>
                </c:pt>
                <c:pt idx="43">
                  <c:v>18.5</c:v>
                </c:pt>
                <c:pt idx="44">
                  <c:v>18.5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18.2</c:v>
                </c:pt>
                <c:pt idx="52">
                  <c:v>18.2</c:v>
                </c:pt>
                <c:pt idx="53">
                  <c:v>18.2</c:v>
                </c:pt>
                <c:pt idx="54">
                  <c:v>18.2</c:v>
                </c:pt>
                <c:pt idx="55">
                  <c:v>18.2</c:v>
                </c:pt>
                <c:pt idx="56">
                  <c:v>18.2</c:v>
                </c:pt>
                <c:pt idx="57">
                  <c:v>18.2</c:v>
                </c:pt>
                <c:pt idx="58">
                  <c:v>18.2</c:v>
                </c:pt>
                <c:pt idx="59">
                  <c:v>18.2</c:v>
                </c:pt>
                <c:pt idx="60">
                  <c:v>18.2</c:v>
                </c:pt>
                <c:pt idx="61">
                  <c:v>18.2</c:v>
                </c:pt>
                <c:pt idx="62">
                  <c:v>18.100000000000001</c:v>
                </c:pt>
                <c:pt idx="63">
                  <c:v>18.100000000000001</c:v>
                </c:pt>
                <c:pt idx="64">
                  <c:v>18.100000000000001</c:v>
                </c:pt>
                <c:pt idx="65">
                  <c:v>18.100000000000001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18.100000000000001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18.2</c:v>
                </c:pt>
                <c:pt idx="75">
                  <c:v>18.2</c:v>
                </c:pt>
                <c:pt idx="76">
                  <c:v>18.2</c:v>
                </c:pt>
                <c:pt idx="77">
                  <c:v>18.2</c:v>
                </c:pt>
                <c:pt idx="78">
                  <c:v>18.2</c:v>
                </c:pt>
                <c:pt idx="79">
                  <c:v>18.2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18.399999999999999</c:v>
                </c:pt>
                <c:pt idx="84">
                  <c:v>18.3</c:v>
                </c:pt>
                <c:pt idx="85">
                  <c:v>18.3</c:v>
                </c:pt>
                <c:pt idx="86">
                  <c:v>18.3</c:v>
                </c:pt>
                <c:pt idx="87">
                  <c:v>18.3</c:v>
                </c:pt>
                <c:pt idx="88">
                  <c:v>18.3</c:v>
                </c:pt>
                <c:pt idx="89">
                  <c:v>18.3</c:v>
                </c:pt>
                <c:pt idx="90">
                  <c:v>18.3</c:v>
                </c:pt>
                <c:pt idx="91">
                  <c:v>18.3</c:v>
                </c:pt>
                <c:pt idx="92">
                  <c:v>18.3</c:v>
                </c:pt>
                <c:pt idx="93">
                  <c:v>18.3</c:v>
                </c:pt>
                <c:pt idx="94">
                  <c:v>18.399999999999999</c:v>
                </c:pt>
                <c:pt idx="95">
                  <c:v>18.3</c:v>
                </c:pt>
                <c:pt idx="96">
                  <c:v>18.3</c:v>
                </c:pt>
                <c:pt idx="97">
                  <c:v>18.3</c:v>
                </c:pt>
                <c:pt idx="98">
                  <c:v>18.3</c:v>
                </c:pt>
                <c:pt idx="99">
                  <c:v>18.3</c:v>
                </c:pt>
                <c:pt idx="100">
                  <c:v>18.3</c:v>
                </c:pt>
                <c:pt idx="101">
                  <c:v>18.3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18.2</c:v>
                </c:pt>
                <c:pt idx="117">
                  <c:v>18.2</c:v>
                </c:pt>
                <c:pt idx="118">
                  <c:v>18.2</c:v>
                </c:pt>
                <c:pt idx="119">
                  <c:v>18.2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18.2</c:v>
                </c:pt>
                <c:pt idx="124">
                  <c:v>18.2</c:v>
                </c:pt>
                <c:pt idx="125">
                  <c:v>18.2</c:v>
                </c:pt>
                <c:pt idx="126">
                  <c:v>18.2</c:v>
                </c:pt>
                <c:pt idx="127">
                  <c:v>18.2</c:v>
                </c:pt>
                <c:pt idx="128">
                  <c:v>18.2</c:v>
                </c:pt>
                <c:pt idx="129">
                  <c:v>18.2</c:v>
                </c:pt>
                <c:pt idx="130">
                  <c:v>18.2</c:v>
                </c:pt>
                <c:pt idx="131">
                  <c:v>18.100000000000001</c:v>
                </c:pt>
                <c:pt idx="132">
                  <c:v>18.100000000000001</c:v>
                </c:pt>
                <c:pt idx="133">
                  <c:v>18.100000000000001</c:v>
                </c:pt>
                <c:pt idx="134">
                  <c:v>18.100000000000001</c:v>
                </c:pt>
                <c:pt idx="135">
                  <c:v>18.100000000000001</c:v>
                </c:pt>
                <c:pt idx="136">
                  <c:v>18.100000000000001</c:v>
                </c:pt>
                <c:pt idx="137">
                  <c:v>18.100000000000001</c:v>
                </c:pt>
                <c:pt idx="138">
                  <c:v>18.100000000000001</c:v>
                </c:pt>
                <c:pt idx="139">
                  <c:v>18.100000000000001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17.899999999999999</c:v>
                </c:pt>
                <c:pt idx="149">
                  <c:v>17.899999999999999</c:v>
                </c:pt>
                <c:pt idx="150">
                  <c:v>17.899999999999999</c:v>
                </c:pt>
                <c:pt idx="151">
                  <c:v>17.8</c:v>
                </c:pt>
                <c:pt idx="152">
                  <c:v>17.8</c:v>
                </c:pt>
                <c:pt idx="153">
                  <c:v>17.8</c:v>
                </c:pt>
                <c:pt idx="154">
                  <c:v>17.8</c:v>
                </c:pt>
                <c:pt idx="155">
                  <c:v>17.8</c:v>
                </c:pt>
                <c:pt idx="156">
                  <c:v>17.7</c:v>
                </c:pt>
                <c:pt idx="157">
                  <c:v>17.7</c:v>
                </c:pt>
                <c:pt idx="158">
                  <c:v>17.7</c:v>
                </c:pt>
                <c:pt idx="159">
                  <c:v>17.7</c:v>
                </c:pt>
                <c:pt idx="160">
                  <c:v>17.7</c:v>
                </c:pt>
                <c:pt idx="161">
                  <c:v>17.600000000000001</c:v>
                </c:pt>
                <c:pt idx="162">
                  <c:v>17.600000000000001</c:v>
                </c:pt>
                <c:pt idx="163">
                  <c:v>17.600000000000001</c:v>
                </c:pt>
                <c:pt idx="164">
                  <c:v>17.600000000000001</c:v>
                </c:pt>
                <c:pt idx="165">
                  <c:v>17.600000000000001</c:v>
                </c:pt>
                <c:pt idx="166">
                  <c:v>17.600000000000001</c:v>
                </c:pt>
                <c:pt idx="167">
                  <c:v>17.5</c:v>
                </c:pt>
                <c:pt idx="168">
                  <c:v>17.5</c:v>
                </c:pt>
                <c:pt idx="169">
                  <c:v>17.5</c:v>
                </c:pt>
                <c:pt idx="170">
                  <c:v>17.399999999999999</c:v>
                </c:pt>
                <c:pt idx="171">
                  <c:v>17.399999999999999</c:v>
                </c:pt>
                <c:pt idx="172">
                  <c:v>17.399999999999999</c:v>
                </c:pt>
                <c:pt idx="173">
                  <c:v>17.399999999999999</c:v>
                </c:pt>
                <c:pt idx="174">
                  <c:v>17.399999999999999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17.3</c:v>
                </c:pt>
                <c:pt idx="179">
                  <c:v>17.3</c:v>
                </c:pt>
                <c:pt idx="180">
                  <c:v>17.3</c:v>
                </c:pt>
                <c:pt idx="181">
                  <c:v>17.3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17.3</c:v>
                </c:pt>
                <c:pt idx="186">
                  <c:v>17.3</c:v>
                </c:pt>
                <c:pt idx="187">
                  <c:v>17.3</c:v>
                </c:pt>
                <c:pt idx="188">
                  <c:v>17.3</c:v>
                </c:pt>
                <c:pt idx="189">
                  <c:v>17.3</c:v>
                </c:pt>
                <c:pt idx="190">
                  <c:v>17.3</c:v>
                </c:pt>
                <c:pt idx="191">
                  <c:v>17.3</c:v>
                </c:pt>
                <c:pt idx="192">
                  <c:v>17.3</c:v>
                </c:pt>
                <c:pt idx="193">
                  <c:v>17.3</c:v>
                </c:pt>
                <c:pt idx="194">
                  <c:v>17.3</c:v>
                </c:pt>
                <c:pt idx="195">
                  <c:v>17.3</c:v>
                </c:pt>
                <c:pt idx="196">
                  <c:v>17.3</c:v>
                </c:pt>
                <c:pt idx="197">
                  <c:v>17.3</c:v>
                </c:pt>
                <c:pt idx="198">
                  <c:v>17.3</c:v>
                </c:pt>
                <c:pt idx="199">
                  <c:v>17.3</c:v>
                </c:pt>
                <c:pt idx="200">
                  <c:v>17.3</c:v>
                </c:pt>
                <c:pt idx="201">
                  <c:v>17.3</c:v>
                </c:pt>
                <c:pt idx="202">
                  <c:v>17.3</c:v>
                </c:pt>
                <c:pt idx="203">
                  <c:v>17.3</c:v>
                </c:pt>
                <c:pt idx="204">
                  <c:v>17.3</c:v>
                </c:pt>
                <c:pt idx="205">
                  <c:v>17.3</c:v>
                </c:pt>
                <c:pt idx="206">
                  <c:v>17.3</c:v>
                </c:pt>
                <c:pt idx="207">
                  <c:v>17.3</c:v>
                </c:pt>
                <c:pt idx="208">
                  <c:v>17.399999999999999</c:v>
                </c:pt>
                <c:pt idx="209">
                  <c:v>17.3</c:v>
                </c:pt>
                <c:pt idx="210">
                  <c:v>17.3</c:v>
                </c:pt>
                <c:pt idx="211">
                  <c:v>17.3</c:v>
                </c:pt>
                <c:pt idx="212">
                  <c:v>17.3</c:v>
                </c:pt>
                <c:pt idx="213">
                  <c:v>17.399999999999999</c:v>
                </c:pt>
                <c:pt idx="214">
                  <c:v>17.399999999999999</c:v>
                </c:pt>
                <c:pt idx="215">
                  <c:v>17.399999999999999</c:v>
                </c:pt>
                <c:pt idx="216">
                  <c:v>17.399999999999999</c:v>
                </c:pt>
                <c:pt idx="217">
                  <c:v>17.3</c:v>
                </c:pt>
                <c:pt idx="218">
                  <c:v>17.3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17.2</c:v>
                </c:pt>
                <c:pt idx="239">
                  <c:v>17.2</c:v>
                </c:pt>
                <c:pt idx="240">
                  <c:v>17.2</c:v>
                </c:pt>
                <c:pt idx="241">
                  <c:v>17.2</c:v>
                </c:pt>
                <c:pt idx="242">
                  <c:v>17.2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17.100000000000001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17.100000000000001</c:v>
                </c:pt>
                <c:pt idx="254">
                  <c:v>17.100000000000001</c:v>
                </c:pt>
                <c:pt idx="255">
                  <c:v>17.100000000000001</c:v>
                </c:pt>
                <c:pt idx="256">
                  <c:v>17.100000000000001</c:v>
                </c:pt>
                <c:pt idx="257">
                  <c:v>17.100000000000001</c:v>
                </c:pt>
                <c:pt idx="258">
                  <c:v>17.100000000000001</c:v>
                </c:pt>
                <c:pt idx="259">
                  <c:v>17</c:v>
                </c:pt>
                <c:pt idx="260">
                  <c:v>17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16.7</c:v>
                </c:pt>
                <c:pt idx="271">
                  <c:v>16.7</c:v>
                </c:pt>
                <c:pt idx="272">
                  <c:v>16.7</c:v>
                </c:pt>
                <c:pt idx="273">
                  <c:v>16.7</c:v>
                </c:pt>
                <c:pt idx="274">
                  <c:v>16.7</c:v>
                </c:pt>
                <c:pt idx="275">
                  <c:v>16.600000000000001</c:v>
                </c:pt>
                <c:pt idx="276">
                  <c:v>16.600000000000001</c:v>
                </c:pt>
                <c:pt idx="277">
                  <c:v>16.600000000000001</c:v>
                </c:pt>
                <c:pt idx="278">
                  <c:v>16.600000000000001</c:v>
                </c:pt>
                <c:pt idx="279">
                  <c:v>16.600000000000001</c:v>
                </c:pt>
                <c:pt idx="280">
                  <c:v>16.600000000000001</c:v>
                </c:pt>
                <c:pt idx="281">
                  <c:v>16.600000000000001</c:v>
                </c:pt>
                <c:pt idx="282">
                  <c:v>16.600000000000001</c:v>
                </c:pt>
                <c:pt idx="283">
                  <c:v>16.600000000000001</c:v>
                </c:pt>
                <c:pt idx="284">
                  <c:v>16.600000000000001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16.600000000000001</c:v>
                </c:pt>
                <c:pt idx="290">
                  <c:v>16.600000000000001</c:v>
                </c:pt>
                <c:pt idx="291">
                  <c:v>16.600000000000001</c:v>
                </c:pt>
                <c:pt idx="292">
                  <c:v>16.600000000000001</c:v>
                </c:pt>
                <c:pt idx="293">
                  <c:v>16.600000000000001</c:v>
                </c:pt>
                <c:pt idx="294">
                  <c:v>16.7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16.600000000000001</c:v>
                </c:pt>
                <c:pt idx="298">
                  <c:v>16.600000000000001</c:v>
                </c:pt>
                <c:pt idx="299">
                  <c:v>16.600000000000001</c:v>
                </c:pt>
                <c:pt idx="300">
                  <c:v>16.600000000000001</c:v>
                </c:pt>
                <c:pt idx="301">
                  <c:v>16.5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16.5</c:v>
                </c:pt>
                <c:pt idx="313">
                  <c:v>16.5</c:v>
                </c:pt>
                <c:pt idx="314">
                  <c:v>16.399999999999999</c:v>
                </c:pt>
                <c:pt idx="315">
                  <c:v>16.399999999999999</c:v>
                </c:pt>
                <c:pt idx="316">
                  <c:v>16.399999999999999</c:v>
                </c:pt>
                <c:pt idx="317">
                  <c:v>16.399999999999999</c:v>
                </c:pt>
                <c:pt idx="318">
                  <c:v>16.399999999999999</c:v>
                </c:pt>
                <c:pt idx="319">
                  <c:v>16.399999999999999</c:v>
                </c:pt>
                <c:pt idx="320">
                  <c:v>16.399999999999999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16.2</c:v>
                </c:pt>
                <c:pt idx="329">
                  <c:v>16.2</c:v>
                </c:pt>
                <c:pt idx="330">
                  <c:v>16.2</c:v>
                </c:pt>
                <c:pt idx="331">
                  <c:v>16.2</c:v>
                </c:pt>
                <c:pt idx="332">
                  <c:v>16.2</c:v>
                </c:pt>
                <c:pt idx="333">
                  <c:v>16.2</c:v>
                </c:pt>
                <c:pt idx="334">
                  <c:v>16.2</c:v>
                </c:pt>
                <c:pt idx="335">
                  <c:v>16.100000000000001</c:v>
                </c:pt>
                <c:pt idx="336">
                  <c:v>16.100000000000001</c:v>
                </c:pt>
                <c:pt idx="337">
                  <c:v>16.100000000000001</c:v>
                </c:pt>
                <c:pt idx="338">
                  <c:v>16.100000000000001</c:v>
                </c:pt>
                <c:pt idx="339">
                  <c:v>16.100000000000001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15.9</c:v>
                </c:pt>
                <c:pt idx="363">
                  <c:v>15.9</c:v>
                </c:pt>
                <c:pt idx="364">
                  <c:v>15.9</c:v>
                </c:pt>
                <c:pt idx="365">
                  <c:v>15.9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15.8</c:v>
                </c:pt>
                <c:pt idx="372">
                  <c:v>15.8</c:v>
                </c:pt>
                <c:pt idx="373">
                  <c:v>15.8</c:v>
                </c:pt>
                <c:pt idx="374">
                  <c:v>15.8</c:v>
                </c:pt>
                <c:pt idx="375">
                  <c:v>15.8</c:v>
                </c:pt>
                <c:pt idx="376">
                  <c:v>15.8</c:v>
                </c:pt>
                <c:pt idx="377">
                  <c:v>15.8</c:v>
                </c:pt>
                <c:pt idx="378">
                  <c:v>15.8</c:v>
                </c:pt>
                <c:pt idx="379">
                  <c:v>15.8</c:v>
                </c:pt>
                <c:pt idx="380">
                  <c:v>15.7</c:v>
                </c:pt>
                <c:pt idx="381">
                  <c:v>15.7</c:v>
                </c:pt>
                <c:pt idx="382">
                  <c:v>15.7</c:v>
                </c:pt>
                <c:pt idx="383">
                  <c:v>15.7</c:v>
                </c:pt>
                <c:pt idx="384">
                  <c:v>15.7</c:v>
                </c:pt>
                <c:pt idx="385">
                  <c:v>15.7</c:v>
                </c:pt>
                <c:pt idx="386">
                  <c:v>15.7</c:v>
                </c:pt>
                <c:pt idx="387">
                  <c:v>15.7</c:v>
                </c:pt>
                <c:pt idx="388">
                  <c:v>15.7</c:v>
                </c:pt>
                <c:pt idx="389">
                  <c:v>15.7</c:v>
                </c:pt>
                <c:pt idx="390">
                  <c:v>15.7</c:v>
                </c:pt>
                <c:pt idx="391">
                  <c:v>15.7</c:v>
                </c:pt>
                <c:pt idx="392">
                  <c:v>15.7</c:v>
                </c:pt>
                <c:pt idx="393">
                  <c:v>15.6</c:v>
                </c:pt>
                <c:pt idx="394">
                  <c:v>15.6</c:v>
                </c:pt>
                <c:pt idx="395">
                  <c:v>15.6</c:v>
                </c:pt>
                <c:pt idx="396">
                  <c:v>15.6</c:v>
                </c:pt>
                <c:pt idx="397">
                  <c:v>15.6</c:v>
                </c:pt>
                <c:pt idx="398">
                  <c:v>15.6</c:v>
                </c:pt>
                <c:pt idx="399">
                  <c:v>15.5</c:v>
                </c:pt>
                <c:pt idx="400">
                  <c:v>15.6</c:v>
                </c:pt>
                <c:pt idx="401">
                  <c:v>15.5</c:v>
                </c:pt>
                <c:pt idx="402">
                  <c:v>15.5</c:v>
                </c:pt>
                <c:pt idx="403">
                  <c:v>15.5</c:v>
                </c:pt>
                <c:pt idx="404">
                  <c:v>15.5</c:v>
                </c:pt>
                <c:pt idx="405">
                  <c:v>15.5</c:v>
                </c:pt>
                <c:pt idx="406">
                  <c:v>15.5</c:v>
                </c:pt>
                <c:pt idx="407">
                  <c:v>15.5</c:v>
                </c:pt>
                <c:pt idx="408">
                  <c:v>15.4</c:v>
                </c:pt>
                <c:pt idx="409">
                  <c:v>15.4</c:v>
                </c:pt>
                <c:pt idx="410">
                  <c:v>15.4</c:v>
                </c:pt>
                <c:pt idx="411">
                  <c:v>15.4</c:v>
                </c:pt>
                <c:pt idx="412">
                  <c:v>15.4</c:v>
                </c:pt>
                <c:pt idx="413">
                  <c:v>15.4</c:v>
                </c:pt>
                <c:pt idx="414">
                  <c:v>15.4</c:v>
                </c:pt>
                <c:pt idx="415">
                  <c:v>15.4</c:v>
                </c:pt>
                <c:pt idx="416">
                  <c:v>15.4</c:v>
                </c:pt>
                <c:pt idx="417">
                  <c:v>15.4</c:v>
                </c:pt>
                <c:pt idx="418">
                  <c:v>15.4</c:v>
                </c:pt>
                <c:pt idx="419">
                  <c:v>15.4</c:v>
                </c:pt>
                <c:pt idx="420">
                  <c:v>15.4</c:v>
                </c:pt>
                <c:pt idx="421">
                  <c:v>15.4</c:v>
                </c:pt>
                <c:pt idx="422">
                  <c:v>15.4</c:v>
                </c:pt>
                <c:pt idx="423">
                  <c:v>15.4</c:v>
                </c:pt>
                <c:pt idx="424">
                  <c:v>15.4</c:v>
                </c:pt>
                <c:pt idx="425">
                  <c:v>18.100000000000001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</c:v>
                </c:pt>
                <c:pt idx="433">
                  <c:v>18</c:v>
                </c:pt>
                <c:pt idx="434">
                  <c:v>18</c:v>
                </c:pt>
                <c:pt idx="435">
                  <c:v>18</c:v>
                </c:pt>
                <c:pt idx="436">
                  <c:v>18</c:v>
                </c:pt>
                <c:pt idx="437">
                  <c:v>18</c:v>
                </c:pt>
                <c:pt idx="438">
                  <c:v>18</c:v>
                </c:pt>
                <c:pt idx="439">
                  <c:v>18</c:v>
                </c:pt>
                <c:pt idx="440">
                  <c:v>18</c:v>
                </c:pt>
                <c:pt idx="441">
                  <c:v>18.100000000000001</c:v>
                </c:pt>
                <c:pt idx="442">
                  <c:v>18.100000000000001</c:v>
                </c:pt>
                <c:pt idx="443">
                  <c:v>18.100000000000001</c:v>
                </c:pt>
                <c:pt idx="444">
                  <c:v>18.100000000000001</c:v>
                </c:pt>
                <c:pt idx="445">
                  <c:v>18.100000000000001</c:v>
                </c:pt>
                <c:pt idx="446">
                  <c:v>18.100000000000001</c:v>
                </c:pt>
                <c:pt idx="447">
                  <c:v>18.100000000000001</c:v>
                </c:pt>
                <c:pt idx="448">
                  <c:v>18.100000000000001</c:v>
                </c:pt>
                <c:pt idx="449">
                  <c:v>18.100000000000001</c:v>
                </c:pt>
                <c:pt idx="450">
                  <c:v>18.100000000000001</c:v>
                </c:pt>
                <c:pt idx="451">
                  <c:v>18.100000000000001</c:v>
                </c:pt>
                <c:pt idx="452">
                  <c:v>18.100000000000001</c:v>
                </c:pt>
                <c:pt idx="453">
                  <c:v>18.100000000000001</c:v>
                </c:pt>
                <c:pt idx="454">
                  <c:v>18.100000000000001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18.100000000000001</c:v>
                </c:pt>
                <c:pt idx="460">
                  <c:v>18.100000000000001</c:v>
                </c:pt>
                <c:pt idx="461">
                  <c:v>18.100000000000001</c:v>
                </c:pt>
                <c:pt idx="462">
                  <c:v>18.100000000000001</c:v>
                </c:pt>
                <c:pt idx="463">
                  <c:v>18.100000000000001</c:v>
                </c:pt>
                <c:pt idx="464">
                  <c:v>18.100000000000001</c:v>
                </c:pt>
                <c:pt idx="465">
                  <c:v>18.100000000000001</c:v>
                </c:pt>
                <c:pt idx="466">
                  <c:v>18.100000000000001</c:v>
                </c:pt>
                <c:pt idx="467">
                  <c:v>18.100000000000001</c:v>
                </c:pt>
                <c:pt idx="468">
                  <c:v>18.2</c:v>
                </c:pt>
                <c:pt idx="469">
                  <c:v>18.2</c:v>
                </c:pt>
                <c:pt idx="470">
                  <c:v>18.2</c:v>
                </c:pt>
                <c:pt idx="471">
                  <c:v>18.2</c:v>
                </c:pt>
                <c:pt idx="472">
                  <c:v>18.2</c:v>
                </c:pt>
                <c:pt idx="473">
                  <c:v>18.2</c:v>
                </c:pt>
                <c:pt idx="474">
                  <c:v>18.2</c:v>
                </c:pt>
                <c:pt idx="475">
                  <c:v>18.2</c:v>
                </c:pt>
                <c:pt idx="476">
                  <c:v>18.2</c:v>
                </c:pt>
                <c:pt idx="477">
                  <c:v>18.2</c:v>
                </c:pt>
                <c:pt idx="478">
                  <c:v>18.2</c:v>
                </c:pt>
                <c:pt idx="479">
                  <c:v>18.2</c:v>
                </c:pt>
                <c:pt idx="480">
                  <c:v>18.2</c:v>
                </c:pt>
                <c:pt idx="481">
                  <c:v>18.2</c:v>
                </c:pt>
                <c:pt idx="482">
                  <c:v>18.2</c:v>
                </c:pt>
                <c:pt idx="483">
                  <c:v>18.2</c:v>
                </c:pt>
                <c:pt idx="484">
                  <c:v>18.3</c:v>
                </c:pt>
                <c:pt idx="485">
                  <c:v>18.3</c:v>
                </c:pt>
                <c:pt idx="486">
                  <c:v>18.3</c:v>
                </c:pt>
                <c:pt idx="487">
                  <c:v>18.3</c:v>
                </c:pt>
                <c:pt idx="488">
                  <c:v>18.3</c:v>
                </c:pt>
                <c:pt idx="489">
                  <c:v>18.3</c:v>
                </c:pt>
                <c:pt idx="490">
                  <c:v>18.3</c:v>
                </c:pt>
                <c:pt idx="491">
                  <c:v>18.399999999999999</c:v>
                </c:pt>
                <c:pt idx="492">
                  <c:v>18.399999999999999</c:v>
                </c:pt>
                <c:pt idx="493">
                  <c:v>18.399999999999999</c:v>
                </c:pt>
                <c:pt idx="494">
                  <c:v>18.399999999999999</c:v>
                </c:pt>
                <c:pt idx="495">
                  <c:v>18.5</c:v>
                </c:pt>
                <c:pt idx="496">
                  <c:v>18.5</c:v>
                </c:pt>
                <c:pt idx="497">
                  <c:v>18.5</c:v>
                </c:pt>
                <c:pt idx="498">
                  <c:v>18.5</c:v>
                </c:pt>
                <c:pt idx="499">
                  <c:v>18.5</c:v>
                </c:pt>
                <c:pt idx="500">
                  <c:v>18.5</c:v>
                </c:pt>
                <c:pt idx="501">
                  <c:v>18.5</c:v>
                </c:pt>
                <c:pt idx="502">
                  <c:v>18.600000000000001</c:v>
                </c:pt>
                <c:pt idx="503">
                  <c:v>18.600000000000001</c:v>
                </c:pt>
                <c:pt idx="504">
                  <c:v>18.600000000000001</c:v>
                </c:pt>
                <c:pt idx="505">
                  <c:v>18.7</c:v>
                </c:pt>
                <c:pt idx="506">
                  <c:v>18.7</c:v>
                </c:pt>
                <c:pt idx="507">
                  <c:v>18.7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18.899999999999999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18.899999999999999</c:v>
                </c:pt>
                <c:pt idx="516">
                  <c:v>18.899999999999999</c:v>
                </c:pt>
                <c:pt idx="517">
                  <c:v>18.899999999999999</c:v>
                </c:pt>
                <c:pt idx="518">
                  <c:v>18.899999999999999</c:v>
                </c:pt>
                <c:pt idx="519">
                  <c:v>18.899999999999999</c:v>
                </c:pt>
                <c:pt idx="520">
                  <c:v>18.899999999999999</c:v>
                </c:pt>
                <c:pt idx="521">
                  <c:v>18.899999999999999</c:v>
                </c:pt>
                <c:pt idx="522">
                  <c:v>19</c:v>
                </c:pt>
                <c:pt idx="523">
                  <c:v>18.899999999999999</c:v>
                </c:pt>
                <c:pt idx="524">
                  <c:v>18.899999999999999</c:v>
                </c:pt>
                <c:pt idx="525">
                  <c:v>18.899999999999999</c:v>
                </c:pt>
                <c:pt idx="526">
                  <c:v>18.899999999999999</c:v>
                </c:pt>
                <c:pt idx="527">
                  <c:v>18.899999999999999</c:v>
                </c:pt>
                <c:pt idx="528">
                  <c:v>18.899999999999999</c:v>
                </c:pt>
                <c:pt idx="529">
                  <c:v>18.899999999999999</c:v>
                </c:pt>
                <c:pt idx="530">
                  <c:v>18.899999999999999</c:v>
                </c:pt>
                <c:pt idx="531">
                  <c:v>19</c:v>
                </c:pt>
                <c:pt idx="532">
                  <c:v>19</c:v>
                </c:pt>
                <c:pt idx="533">
                  <c:v>19</c:v>
                </c:pt>
                <c:pt idx="534">
                  <c:v>19.100000000000001</c:v>
                </c:pt>
                <c:pt idx="535">
                  <c:v>19.2</c:v>
                </c:pt>
                <c:pt idx="536">
                  <c:v>19.2</c:v>
                </c:pt>
                <c:pt idx="537">
                  <c:v>19.100000000000001</c:v>
                </c:pt>
                <c:pt idx="538">
                  <c:v>19.2</c:v>
                </c:pt>
                <c:pt idx="539">
                  <c:v>19.2</c:v>
                </c:pt>
                <c:pt idx="540">
                  <c:v>19.2</c:v>
                </c:pt>
                <c:pt idx="541">
                  <c:v>19.2</c:v>
                </c:pt>
                <c:pt idx="542">
                  <c:v>19.2</c:v>
                </c:pt>
                <c:pt idx="543">
                  <c:v>19.3</c:v>
                </c:pt>
                <c:pt idx="544">
                  <c:v>19.399999999999999</c:v>
                </c:pt>
                <c:pt idx="545">
                  <c:v>19.399999999999999</c:v>
                </c:pt>
                <c:pt idx="546">
                  <c:v>19.5</c:v>
                </c:pt>
                <c:pt idx="547">
                  <c:v>19.5</c:v>
                </c:pt>
                <c:pt idx="548">
                  <c:v>19.399999999999999</c:v>
                </c:pt>
                <c:pt idx="549">
                  <c:v>19.3</c:v>
                </c:pt>
                <c:pt idx="550">
                  <c:v>19.2</c:v>
                </c:pt>
                <c:pt idx="551">
                  <c:v>19.100000000000001</c:v>
                </c:pt>
                <c:pt idx="552">
                  <c:v>19.2</c:v>
                </c:pt>
                <c:pt idx="553">
                  <c:v>19.2</c:v>
                </c:pt>
                <c:pt idx="554">
                  <c:v>19.3</c:v>
                </c:pt>
                <c:pt idx="555">
                  <c:v>19.3</c:v>
                </c:pt>
                <c:pt idx="556">
                  <c:v>19.2</c:v>
                </c:pt>
                <c:pt idx="557">
                  <c:v>19.2</c:v>
                </c:pt>
                <c:pt idx="558">
                  <c:v>19.3</c:v>
                </c:pt>
                <c:pt idx="559">
                  <c:v>19.3</c:v>
                </c:pt>
                <c:pt idx="560">
                  <c:v>19.3</c:v>
                </c:pt>
                <c:pt idx="561">
                  <c:v>19.3</c:v>
                </c:pt>
                <c:pt idx="562">
                  <c:v>19.2</c:v>
                </c:pt>
                <c:pt idx="563">
                  <c:v>19.2</c:v>
                </c:pt>
                <c:pt idx="564">
                  <c:v>19.3</c:v>
                </c:pt>
                <c:pt idx="565">
                  <c:v>19.399999999999999</c:v>
                </c:pt>
                <c:pt idx="566">
                  <c:v>19.5</c:v>
                </c:pt>
                <c:pt idx="567">
                  <c:v>19.5</c:v>
                </c:pt>
                <c:pt idx="568">
                  <c:v>19.5</c:v>
                </c:pt>
                <c:pt idx="569">
                  <c:v>19.5</c:v>
                </c:pt>
                <c:pt idx="570">
                  <c:v>19.5</c:v>
                </c:pt>
                <c:pt idx="571">
                  <c:v>19.5</c:v>
                </c:pt>
                <c:pt idx="572">
                  <c:v>19.5</c:v>
                </c:pt>
                <c:pt idx="573">
                  <c:v>19.600000000000001</c:v>
                </c:pt>
                <c:pt idx="574">
                  <c:v>19.600000000000001</c:v>
                </c:pt>
                <c:pt idx="575">
                  <c:v>19.7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19.7</c:v>
                </c:pt>
                <c:pt idx="579">
                  <c:v>19.7</c:v>
                </c:pt>
                <c:pt idx="580">
                  <c:v>19.8</c:v>
                </c:pt>
                <c:pt idx="581">
                  <c:v>19.7</c:v>
                </c:pt>
                <c:pt idx="582">
                  <c:v>19.5</c:v>
                </c:pt>
                <c:pt idx="583">
                  <c:v>19.600000000000001</c:v>
                </c:pt>
                <c:pt idx="584">
                  <c:v>19.8</c:v>
                </c:pt>
                <c:pt idx="585">
                  <c:v>19.8</c:v>
                </c:pt>
                <c:pt idx="586">
                  <c:v>19.7</c:v>
                </c:pt>
                <c:pt idx="587">
                  <c:v>19.7</c:v>
                </c:pt>
                <c:pt idx="588">
                  <c:v>19.8</c:v>
                </c:pt>
                <c:pt idx="589">
                  <c:v>19.8</c:v>
                </c:pt>
                <c:pt idx="590">
                  <c:v>19.7</c:v>
                </c:pt>
                <c:pt idx="591">
                  <c:v>19.8</c:v>
                </c:pt>
                <c:pt idx="592">
                  <c:v>19.899999999999999</c:v>
                </c:pt>
                <c:pt idx="593">
                  <c:v>19.899999999999999</c:v>
                </c:pt>
                <c:pt idx="594">
                  <c:v>19.899999999999999</c:v>
                </c:pt>
                <c:pt idx="595">
                  <c:v>19.899999999999999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20</c:v>
                </c:pt>
                <c:pt idx="599">
                  <c:v>20.100000000000001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2.5</c:v>
                </c:pt>
                <c:pt idx="2">
                  <c:v>0</c:v>
                </c:pt>
                <c:pt idx="3">
                  <c:v>3.2</c:v>
                </c:pt>
                <c:pt idx="4">
                  <c:v>3.6</c:v>
                </c:pt>
                <c:pt idx="5">
                  <c:v>1.8</c:v>
                </c:pt>
                <c:pt idx="6">
                  <c:v>0</c:v>
                </c:pt>
                <c:pt idx="7">
                  <c:v>1.8</c:v>
                </c:pt>
                <c:pt idx="8">
                  <c:v>2.2000000000000002</c:v>
                </c:pt>
                <c:pt idx="9">
                  <c:v>3.6</c:v>
                </c:pt>
                <c:pt idx="10">
                  <c:v>1.8</c:v>
                </c:pt>
                <c:pt idx="11">
                  <c:v>2.2000000000000002</c:v>
                </c:pt>
                <c:pt idx="12">
                  <c:v>0</c:v>
                </c:pt>
                <c:pt idx="13">
                  <c:v>0</c:v>
                </c:pt>
                <c:pt idx="14">
                  <c:v>2.5</c:v>
                </c:pt>
                <c:pt idx="15">
                  <c:v>0</c:v>
                </c:pt>
                <c:pt idx="16">
                  <c:v>3.2</c:v>
                </c:pt>
                <c:pt idx="17">
                  <c:v>0</c:v>
                </c:pt>
                <c:pt idx="18">
                  <c:v>2.5</c:v>
                </c:pt>
                <c:pt idx="19">
                  <c:v>6.5</c:v>
                </c:pt>
                <c:pt idx="20">
                  <c:v>2.2000000000000002</c:v>
                </c:pt>
                <c:pt idx="21">
                  <c:v>0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3.6</c:v>
                </c:pt>
                <c:pt idx="25">
                  <c:v>1.8</c:v>
                </c:pt>
                <c:pt idx="26">
                  <c:v>2.5</c:v>
                </c:pt>
                <c:pt idx="27">
                  <c:v>0</c:v>
                </c:pt>
                <c:pt idx="28">
                  <c:v>2.5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2.5</c:v>
                </c:pt>
                <c:pt idx="72">
                  <c:v>2.2000000000000002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2.9</c:v>
                </c:pt>
                <c:pt idx="77">
                  <c:v>0</c:v>
                </c:pt>
                <c:pt idx="78">
                  <c:v>0</c:v>
                </c:pt>
                <c:pt idx="79">
                  <c:v>1.8</c:v>
                </c:pt>
                <c:pt idx="80">
                  <c:v>2.5</c:v>
                </c:pt>
                <c:pt idx="81">
                  <c:v>1.8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1.8</c:v>
                </c:pt>
                <c:pt idx="88">
                  <c:v>2.2000000000000002</c:v>
                </c:pt>
                <c:pt idx="89">
                  <c:v>1.8</c:v>
                </c:pt>
                <c:pt idx="90">
                  <c:v>0</c:v>
                </c:pt>
                <c:pt idx="91">
                  <c:v>2.2000000000000002</c:v>
                </c:pt>
                <c:pt idx="92">
                  <c:v>2.5</c:v>
                </c:pt>
                <c:pt idx="93">
                  <c:v>3.2</c:v>
                </c:pt>
                <c:pt idx="94">
                  <c:v>0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2.2000000000000002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2.9</c:v>
                </c:pt>
                <c:pt idx="105">
                  <c:v>1.8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2.2000000000000002</c:v>
                </c:pt>
                <c:pt idx="119">
                  <c:v>5.4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3.2</c:v>
                </c:pt>
                <c:pt idx="124">
                  <c:v>2.5</c:v>
                </c:pt>
                <c:pt idx="125">
                  <c:v>3.6</c:v>
                </c:pt>
                <c:pt idx="126">
                  <c:v>2.9</c:v>
                </c:pt>
                <c:pt idx="127">
                  <c:v>2.9</c:v>
                </c:pt>
                <c:pt idx="128">
                  <c:v>2.5</c:v>
                </c:pt>
                <c:pt idx="129">
                  <c:v>3.2</c:v>
                </c:pt>
                <c:pt idx="130">
                  <c:v>2.9</c:v>
                </c:pt>
                <c:pt idx="131">
                  <c:v>0</c:v>
                </c:pt>
                <c:pt idx="132">
                  <c:v>2.5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3.2</c:v>
                </c:pt>
                <c:pt idx="137">
                  <c:v>3.2</c:v>
                </c:pt>
                <c:pt idx="138">
                  <c:v>3.2</c:v>
                </c:pt>
                <c:pt idx="139">
                  <c:v>2.2000000000000002</c:v>
                </c:pt>
                <c:pt idx="140">
                  <c:v>2.9</c:v>
                </c:pt>
                <c:pt idx="141">
                  <c:v>4</c:v>
                </c:pt>
                <c:pt idx="142">
                  <c:v>0</c:v>
                </c:pt>
                <c:pt idx="143">
                  <c:v>3.2</c:v>
                </c:pt>
                <c:pt idx="144">
                  <c:v>2.9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2.5</c:v>
                </c:pt>
                <c:pt idx="148">
                  <c:v>0</c:v>
                </c:pt>
                <c:pt idx="149">
                  <c:v>2.9</c:v>
                </c:pt>
                <c:pt idx="150">
                  <c:v>2.5</c:v>
                </c:pt>
                <c:pt idx="151">
                  <c:v>2.5</c:v>
                </c:pt>
                <c:pt idx="152">
                  <c:v>4.3</c:v>
                </c:pt>
                <c:pt idx="153">
                  <c:v>2.9</c:v>
                </c:pt>
                <c:pt idx="154">
                  <c:v>3.2</c:v>
                </c:pt>
                <c:pt idx="155">
                  <c:v>2.2000000000000002</c:v>
                </c:pt>
                <c:pt idx="156">
                  <c:v>1.8</c:v>
                </c:pt>
                <c:pt idx="157">
                  <c:v>2.5</c:v>
                </c:pt>
                <c:pt idx="158">
                  <c:v>1.8</c:v>
                </c:pt>
                <c:pt idx="159">
                  <c:v>2.5</c:v>
                </c:pt>
                <c:pt idx="160">
                  <c:v>2.5</c:v>
                </c:pt>
                <c:pt idx="161">
                  <c:v>2.5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2.2000000000000002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2.5</c:v>
                </c:pt>
                <c:pt idx="174">
                  <c:v>1.8</c:v>
                </c:pt>
                <c:pt idx="175">
                  <c:v>2.5</c:v>
                </c:pt>
                <c:pt idx="176">
                  <c:v>2.9</c:v>
                </c:pt>
                <c:pt idx="177">
                  <c:v>3.6</c:v>
                </c:pt>
                <c:pt idx="178">
                  <c:v>2.2000000000000002</c:v>
                </c:pt>
                <c:pt idx="179">
                  <c:v>4.3</c:v>
                </c:pt>
                <c:pt idx="180">
                  <c:v>5</c:v>
                </c:pt>
                <c:pt idx="181">
                  <c:v>4.7</c:v>
                </c:pt>
                <c:pt idx="182">
                  <c:v>4.3</c:v>
                </c:pt>
                <c:pt idx="183">
                  <c:v>5.8</c:v>
                </c:pt>
                <c:pt idx="184">
                  <c:v>5</c:v>
                </c:pt>
                <c:pt idx="185">
                  <c:v>4.3</c:v>
                </c:pt>
                <c:pt idx="186">
                  <c:v>6.8</c:v>
                </c:pt>
                <c:pt idx="187">
                  <c:v>3.6</c:v>
                </c:pt>
                <c:pt idx="188">
                  <c:v>5.8</c:v>
                </c:pt>
                <c:pt idx="189">
                  <c:v>6.1</c:v>
                </c:pt>
                <c:pt idx="190">
                  <c:v>5.8</c:v>
                </c:pt>
                <c:pt idx="191">
                  <c:v>5</c:v>
                </c:pt>
                <c:pt idx="192">
                  <c:v>5.4</c:v>
                </c:pt>
                <c:pt idx="193">
                  <c:v>4.3</c:v>
                </c:pt>
                <c:pt idx="194">
                  <c:v>6.5</c:v>
                </c:pt>
                <c:pt idx="195">
                  <c:v>5</c:v>
                </c:pt>
                <c:pt idx="196">
                  <c:v>2.5</c:v>
                </c:pt>
                <c:pt idx="197">
                  <c:v>5</c:v>
                </c:pt>
                <c:pt idx="198">
                  <c:v>3.2</c:v>
                </c:pt>
                <c:pt idx="199">
                  <c:v>4.3</c:v>
                </c:pt>
                <c:pt idx="200">
                  <c:v>2.5</c:v>
                </c:pt>
                <c:pt idx="201">
                  <c:v>2.5</c:v>
                </c:pt>
                <c:pt idx="202">
                  <c:v>3.6</c:v>
                </c:pt>
                <c:pt idx="203">
                  <c:v>2.5</c:v>
                </c:pt>
                <c:pt idx="204">
                  <c:v>4.7</c:v>
                </c:pt>
                <c:pt idx="205">
                  <c:v>4</c:v>
                </c:pt>
                <c:pt idx="206">
                  <c:v>3.6</c:v>
                </c:pt>
                <c:pt idx="207">
                  <c:v>5.4</c:v>
                </c:pt>
                <c:pt idx="208">
                  <c:v>3.2</c:v>
                </c:pt>
                <c:pt idx="209">
                  <c:v>4.3</c:v>
                </c:pt>
                <c:pt idx="210">
                  <c:v>1.8</c:v>
                </c:pt>
                <c:pt idx="211">
                  <c:v>3.6</c:v>
                </c:pt>
                <c:pt idx="212">
                  <c:v>3.2</c:v>
                </c:pt>
                <c:pt idx="213">
                  <c:v>4</c:v>
                </c:pt>
                <c:pt idx="214">
                  <c:v>4.7</c:v>
                </c:pt>
                <c:pt idx="215">
                  <c:v>2.9</c:v>
                </c:pt>
                <c:pt idx="216">
                  <c:v>3.2</c:v>
                </c:pt>
                <c:pt idx="217">
                  <c:v>4</c:v>
                </c:pt>
                <c:pt idx="218">
                  <c:v>2.9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3.2</c:v>
                </c:pt>
                <c:pt idx="222">
                  <c:v>4.3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2.2000000000000002</c:v>
                </c:pt>
                <c:pt idx="227">
                  <c:v>3.2</c:v>
                </c:pt>
                <c:pt idx="228">
                  <c:v>2.2000000000000002</c:v>
                </c:pt>
                <c:pt idx="229">
                  <c:v>2.9</c:v>
                </c:pt>
                <c:pt idx="230">
                  <c:v>0</c:v>
                </c:pt>
                <c:pt idx="231">
                  <c:v>2.9</c:v>
                </c:pt>
                <c:pt idx="232">
                  <c:v>2.9</c:v>
                </c:pt>
                <c:pt idx="233">
                  <c:v>3.6</c:v>
                </c:pt>
                <c:pt idx="234">
                  <c:v>2.9</c:v>
                </c:pt>
                <c:pt idx="235">
                  <c:v>4.3</c:v>
                </c:pt>
                <c:pt idx="236">
                  <c:v>3.6</c:v>
                </c:pt>
                <c:pt idx="237">
                  <c:v>2.5</c:v>
                </c:pt>
                <c:pt idx="238">
                  <c:v>5.4</c:v>
                </c:pt>
                <c:pt idx="239">
                  <c:v>3.2</c:v>
                </c:pt>
                <c:pt idx="240">
                  <c:v>2.9</c:v>
                </c:pt>
                <c:pt idx="241">
                  <c:v>2.9</c:v>
                </c:pt>
                <c:pt idx="242">
                  <c:v>2.5</c:v>
                </c:pt>
                <c:pt idx="243">
                  <c:v>3.2</c:v>
                </c:pt>
                <c:pt idx="244">
                  <c:v>4.7</c:v>
                </c:pt>
                <c:pt idx="245">
                  <c:v>1.8</c:v>
                </c:pt>
                <c:pt idx="246">
                  <c:v>2.5</c:v>
                </c:pt>
                <c:pt idx="247">
                  <c:v>4.3</c:v>
                </c:pt>
                <c:pt idx="248">
                  <c:v>2.2000000000000002</c:v>
                </c:pt>
                <c:pt idx="249">
                  <c:v>4.3</c:v>
                </c:pt>
                <c:pt idx="250">
                  <c:v>4</c:v>
                </c:pt>
                <c:pt idx="251">
                  <c:v>4</c:v>
                </c:pt>
                <c:pt idx="252">
                  <c:v>3.2</c:v>
                </c:pt>
                <c:pt idx="253">
                  <c:v>3.6</c:v>
                </c:pt>
                <c:pt idx="254">
                  <c:v>2.9</c:v>
                </c:pt>
                <c:pt idx="255">
                  <c:v>5.8</c:v>
                </c:pt>
                <c:pt idx="256">
                  <c:v>2.9</c:v>
                </c:pt>
                <c:pt idx="257">
                  <c:v>2.9</c:v>
                </c:pt>
                <c:pt idx="258">
                  <c:v>3.2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2.9</c:v>
                </c:pt>
                <c:pt idx="262">
                  <c:v>4.7</c:v>
                </c:pt>
                <c:pt idx="263">
                  <c:v>2.9</c:v>
                </c:pt>
                <c:pt idx="264">
                  <c:v>3.2</c:v>
                </c:pt>
                <c:pt idx="265">
                  <c:v>3.2</c:v>
                </c:pt>
                <c:pt idx="266">
                  <c:v>1.8</c:v>
                </c:pt>
                <c:pt idx="267">
                  <c:v>2.5</c:v>
                </c:pt>
                <c:pt idx="268">
                  <c:v>2.5</c:v>
                </c:pt>
                <c:pt idx="269">
                  <c:v>2.9</c:v>
                </c:pt>
                <c:pt idx="270">
                  <c:v>1.8</c:v>
                </c:pt>
                <c:pt idx="271">
                  <c:v>0</c:v>
                </c:pt>
                <c:pt idx="272">
                  <c:v>2.2000000000000002</c:v>
                </c:pt>
                <c:pt idx="273">
                  <c:v>3.6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1.8</c:v>
                </c:pt>
                <c:pt idx="277">
                  <c:v>2.9</c:v>
                </c:pt>
                <c:pt idx="278">
                  <c:v>3.6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2.9</c:v>
                </c:pt>
                <c:pt idx="283">
                  <c:v>2.5</c:v>
                </c:pt>
                <c:pt idx="284">
                  <c:v>3.2</c:v>
                </c:pt>
                <c:pt idx="285">
                  <c:v>2.5</c:v>
                </c:pt>
                <c:pt idx="286">
                  <c:v>3.6</c:v>
                </c:pt>
                <c:pt idx="287">
                  <c:v>3.6</c:v>
                </c:pt>
                <c:pt idx="288">
                  <c:v>4</c:v>
                </c:pt>
                <c:pt idx="289">
                  <c:v>2.2000000000000002</c:v>
                </c:pt>
                <c:pt idx="290">
                  <c:v>2.9</c:v>
                </c:pt>
                <c:pt idx="291">
                  <c:v>3.6</c:v>
                </c:pt>
                <c:pt idx="292">
                  <c:v>3.6</c:v>
                </c:pt>
                <c:pt idx="293">
                  <c:v>3.2</c:v>
                </c:pt>
                <c:pt idx="294">
                  <c:v>3.2</c:v>
                </c:pt>
                <c:pt idx="295">
                  <c:v>4</c:v>
                </c:pt>
                <c:pt idx="296">
                  <c:v>3.2</c:v>
                </c:pt>
                <c:pt idx="297">
                  <c:v>4.3</c:v>
                </c:pt>
                <c:pt idx="298">
                  <c:v>2.9</c:v>
                </c:pt>
                <c:pt idx="299">
                  <c:v>0</c:v>
                </c:pt>
                <c:pt idx="300">
                  <c:v>4.3</c:v>
                </c:pt>
                <c:pt idx="301">
                  <c:v>3.2</c:v>
                </c:pt>
                <c:pt idx="302">
                  <c:v>2.2000000000000002</c:v>
                </c:pt>
                <c:pt idx="303">
                  <c:v>2.9</c:v>
                </c:pt>
                <c:pt idx="304">
                  <c:v>4.7</c:v>
                </c:pt>
                <c:pt idx="305">
                  <c:v>3.6</c:v>
                </c:pt>
                <c:pt idx="306">
                  <c:v>2.5</c:v>
                </c:pt>
                <c:pt idx="307">
                  <c:v>3.2</c:v>
                </c:pt>
                <c:pt idx="308">
                  <c:v>3.2</c:v>
                </c:pt>
                <c:pt idx="309">
                  <c:v>2.9</c:v>
                </c:pt>
                <c:pt idx="310">
                  <c:v>4.3</c:v>
                </c:pt>
                <c:pt idx="311">
                  <c:v>2.5</c:v>
                </c:pt>
                <c:pt idx="312">
                  <c:v>3.6</c:v>
                </c:pt>
                <c:pt idx="313">
                  <c:v>2.9</c:v>
                </c:pt>
                <c:pt idx="314">
                  <c:v>2.9</c:v>
                </c:pt>
                <c:pt idx="315">
                  <c:v>3.2</c:v>
                </c:pt>
                <c:pt idx="316">
                  <c:v>2.9</c:v>
                </c:pt>
                <c:pt idx="317">
                  <c:v>2.9</c:v>
                </c:pt>
                <c:pt idx="318">
                  <c:v>4</c:v>
                </c:pt>
                <c:pt idx="319">
                  <c:v>3.6</c:v>
                </c:pt>
                <c:pt idx="320">
                  <c:v>4</c:v>
                </c:pt>
                <c:pt idx="321">
                  <c:v>2.5</c:v>
                </c:pt>
                <c:pt idx="322">
                  <c:v>3.6</c:v>
                </c:pt>
                <c:pt idx="323">
                  <c:v>4.3</c:v>
                </c:pt>
                <c:pt idx="324">
                  <c:v>4</c:v>
                </c:pt>
                <c:pt idx="325">
                  <c:v>5.4</c:v>
                </c:pt>
                <c:pt idx="326">
                  <c:v>2.9</c:v>
                </c:pt>
                <c:pt idx="327">
                  <c:v>4</c:v>
                </c:pt>
                <c:pt idx="328">
                  <c:v>2.5</c:v>
                </c:pt>
                <c:pt idx="329">
                  <c:v>4.3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3.2</c:v>
                </c:pt>
                <c:pt idx="335">
                  <c:v>1.8</c:v>
                </c:pt>
                <c:pt idx="336">
                  <c:v>2.5</c:v>
                </c:pt>
                <c:pt idx="337">
                  <c:v>4.7</c:v>
                </c:pt>
                <c:pt idx="338">
                  <c:v>3.2</c:v>
                </c:pt>
                <c:pt idx="339">
                  <c:v>2.2000000000000002</c:v>
                </c:pt>
                <c:pt idx="340">
                  <c:v>3.2</c:v>
                </c:pt>
                <c:pt idx="341">
                  <c:v>0</c:v>
                </c:pt>
                <c:pt idx="342">
                  <c:v>2.5</c:v>
                </c:pt>
                <c:pt idx="343">
                  <c:v>2.9</c:v>
                </c:pt>
                <c:pt idx="344">
                  <c:v>3.6</c:v>
                </c:pt>
                <c:pt idx="345">
                  <c:v>4</c:v>
                </c:pt>
                <c:pt idx="346">
                  <c:v>2.9</c:v>
                </c:pt>
                <c:pt idx="347">
                  <c:v>5</c:v>
                </c:pt>
                <c:pt idx="348">
                  <c:v>4.7</c:v>
                </c:pt>
                <c:pt idx="349">
                  <c:v>4.7</c:v>
                </c:pt>
                <c:pt idx="350">
                  <c:v>3.6</c:v>
                </c:pt>
                <c:pt idx="351">
                  <c:v>3.6</c:v>
                </c:pt>
                <c:pt idx="352">
                  <c:v>4</c:v>
                </c:pt>
                <c:pt idx="353">
                  <c:v>3.6</c:v>
                </c:pt>
                <c:pt idx="354">
                  <c:v>4</c:v>
                </c:pt>
                <c:pt idx="355">
                  <c:v>3.2</c:v>
                </c:pt>
                <c:pt idx="356">
                  <c:v>2.9</c:v>
                </c:pt>
                <c:pt idx="357">
                  <c:v>4</c:v>
                </c:pt>
                <c:pt idx="358">
                  <c:v>4.7</c:v>
                </c:pt>
                <c:pt idx="359">
                  <c:v>3.2</c:v>
                </c:pt>
                <c:pt idx="360">
                  <c:v>2.9</c:v>
                </c:pt>
                <c:pt idx="361">
                  <c:v>2.9</c:v>
                </c:pt>
                <c:pt idx="362">
                  <c:v>3.2</c:v>
                </c:pt>
                <c:pt idx="363">
                  <c:v>3.6</c:v>
                </c:pt>
                <c:pt idx="364">
                  <c:v>2.9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3.2</c:v>
                </c:pt>
                <c:pt idx="368">
                  <c:v>2.5</c:v>
                </c:pt>
                <c:pt idx="369">
                  <c:v>2.5</c:v>
                </c:pt>
                <c:pt idx="370">
                  <c:v>1.8</c:v>
                </c:pt>
                <c:pt idx="371">
                  <c:v>3.6</c:v>
                </c:pt>
                <c:pt idx="372">
                  <c:v>4.3</c:v>
                </c:pt>
                <c:pt idx="373">
                  <c:v>3.2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2.9</c:v>
                </c:pt>
                <c:pt idx="377">
                  <c:v>4.7</c:v>
                </c:pt>
                <c:pt idx="378">
                  <c:v>3.6</c:v>
                </c:pt>
                <c:pt idx="379">
                  <c:v>3.6</c:v>
                </c:pt>
                <c:pt idx="380">
                  <c:v>2.9</c:v>
                </c:pt>
                <c:pt idx="381">
                  <c:v>1.8</c:v>
                </c:pt>
                <c:pt idx="382">
                  <c:v>1.8</c:v>
                </c:pt>
                <c:pt idx="383">
                  <c:v>3.2</c:v>
                </c:pt>
                <c:pt idx="384">
                  <c:v>3.6</c:v>
                </c:pt>
                <c:pt idx="385">
                  <c:v>3.2</c:v>
                </c:pt>
                <c:pt idx="386">
                  <c:v>1.8</c:v>
                </c:pt>
                <c:pt idx="387">
                  <c:v>0</c:v>
                </c:pt>
                <c:pt idx="388">
                  <c:v>4</c:v>
                </c:pt>
                <c:pt idx="389">
                  <c:v>3.6</c:v>
                </c:pt>
                <c:pt idx="390">
                  <c:v>4</c:v>
                </c:pt>
                <c:pt idx="391">
                  <c:v>3.6</c:v>
                </c:pt>
                <c:pt idx="392">
                  <c:v>2.2000000000000002</c:v>
                </c:pt>
                <c:pt idx="393">
                  <c:v>2.9</c:v>
                </c:pt>
                <c:pt idx="394">
                  <c:v>1.8</c:v>
                </c:pt>
                <c:pt idx="395">
                  <c:v>3.6</c:v>
                </c:pt>
                <c:pt idx="396">
                  <c:v>2.9</c:v>
                </c:pt>
                <c:pt idx="397">
                  <c:v>1.8</c:v>
                </c:pt>
                <c:pt idx="398">
                  <c:v>4.3</c:v>
                </c:pt>
                <c:pt idx="399">
                  <c:v>2.5</c:v>
                </c:pt>
                <c:pt idx="400">
                  <c:v>0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2.9</c:v>
                </c:pt>
                <c:pt idx="404">
                  <c:v>3.6</c:v>
                </c:pt>
                <c:pt idx="405">
                  <c:v>2.2000000000000002</c:v>
                </c:pt>
                <c:pt idx="406">
                  <c:v>0</c:v>
                </c:pt>
                <c:pt idx="407">
                  <c:v>3.2</c:v>
                </c:pt>
                <c:pt idx="408">
                  <c:v>0</c:v>
                </c:pt>
                <c:pt idx="409">
                  <c:v>2.5</c:v>
                </c:pt>
                <c:pt idx="410">
                  <c:v>1.8</c:v>
                </c:pt>
                <c:pt idx="411">
                  <c:v>2.5</c:v>
                </c:pt>
                <c:pt idx="412">
                  <c:v>3.2</c:v>
                </c:pt>
                <c:pt idx="413">
                  <c:v>0</c:v>
                </c:pt>
                <c:pt idx="414">
                  <c:v>0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3.2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0</c:v>
                </c:pt>
                <c:pt idx="422">
                  <c:v>3.6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2.9</c:v>
                </c:pt>
                <c:pt idx="427">
                  <c:v>5.8</c:v>
                </c:pt>
                <c:pt idx="428">
                  <c:v>0</c:v>
                </c:pt>
                <c:pt idx="429">
                  <c:v>3.2</c:v>
                </c:pt>
                <c:pt idx="430">
                  <c:v>2.5</c:v>
                </c:pt>
                <c:pt idx="431">
                  <c:v>0</c:v>
                </c:pt>
                <c:pt idx="432">
                  <c:v>1.8</c:v>
                </c:pt>
                <c:pt idx="433">
                  <c:v>2.9</c:v>
                </c:pt>
                <c:pt idx="434">
                  <c:v>2.5</c:v>
                </c:pt>
                <c:pt idx="435">
                  <c:v>2.9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3.2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1.8</c:v>
                </c:pt>
                <c:pt idx="443">
                  <c:v>0</c:v>
                </c:pt>
                <c:pt idx="444">
                  <c:v>3.2</c:v>
                </c:pt>
                <c:pt idx="445">
                  <c:v>2.9</c:v>
                </c:pt>
                <c:pt idx="446">
                  <c:v>1.8</c:v>
                </c:pt>
                <c:pt idx="447">
                  <c:v>3.2</c:v>
                </c:pt>
                <c:pt idx="448">
                  <c:v>4</c:v>
                </c:pt>
                <c:pt idx="449">
                  <c:v>8.3000000000000007</c:v>
                </c:pt>
                <c:pt idx="450">
                  <c:v>2.5</c:v>
                </c:pt>
                <c:pt idx="451">
                  <c:v>3.6</c:v>
                </c:pt>
                <c:pt idx="452">
                  <c:v>4</c:v>
                </c:pt>
                <c:pt idx="453">
                  <c:v>0</c:v>
                </c:pt>
                <c:pt idx="454">
                  <c:v>1.8</c:v>
                </c:pt>
                <c:pt idx="455">
                  <c:v>0</c:v>
                </c:pt>
                <c:pt idx="456">
                  <c:v>1.8</c:v>
                </c:pt>
                <c:pt idx="457">
                  <c:v>3.6</c:v>
                </c:pt>
                <c:pt idx="458">
                  <c:v>3.2</c:v>
                </c:pt>
                <c:pt idx="459">
                  <c:v>2.9</c:v>
                </c:pt>
                <c:pt idx="460">
                  <c:v>2.5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1.8</c:v>
                </c:pt>
                <c:pt idx="468">
                  <c:v>2.9</c:v>
                </c:pt>
                <c:pt idx="469">
                  <c:v>4</c:v>
                </c:pt>
                <c:pt idx="470">
                  <c:v>4.3</c:v>
                </c:pt>
                <c:pt idx="471">
                  <c:v>2.5</c:v>
                </c:pt>
                <c:pt idx="472">
                  <c:v>0</c:v>
                </c:pt>
                <c:pt idx="473">
                  <c:v>2.5</c:v>
                </c:pt>
                <c:pt idx="474">
                  <c:v>5.4</c:v>
                </c:pt>
                <c:pt idx="475">
                  <c:v>2.5</c:v>
                </c:pt>
                <c:pt idx="476">
                  <c:v>4.7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2.5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3.6</c:v>
                </c:pt>
                <c:pt idx="484">
                  <c:v>3.6</c:v>
                </c:pt>
                <c:pt idx="485">
                  <c:v>6.1</c:v>
                </c:pt>
                <c:pt idx="486">
                  <c:v>4</c:v>
                </c:pt>
                <c:pt idx="487">
                  <c:v>6.5</c:v>
                </c:pt>
                <c:pt idx="488">
                  <c:v>4.7</c:v>
                </c:pt>
                <c:pt idx="489">
                  <c:v>0</c:v>
                </c:pt>
                <c:pt idx="490">
                  <c:v>1.8</c:v>
                </c:pt>
                <c:pt idx="491">
                  <c:v>4.7</c:v>
                </c:pt>
                <c:pt idx="492">
                  <c:v>3.6</c:v>
                </c:pt>
                <c:pt idx="493">
                  <c:v>8.6</c:v>
                </c:pt>
                <c:pt idx="494">
                  <c:v>4</c:v>
                </c:pt>
                <c:pt idx="495">
                  <c:v>4.7</c:v>
                </c:pt>
                <c:pt idx="496">
                  <c:v>2.5</c:v>
                </c:pt>
                <c:pt idx="497">
                  <c:v>3.6</c:v>
                </c:pt>
                <c:pt idx="498">
                  <c:v>2.9</c:v>
                </c:pt>
                <c:pt idx="499">
                  <c:v>3.6</c:v>
                </c:pt>
                <c:pt idx="500">
                  <c:v>4.7</c:v>
                </c:pt>
                <c:pt idx="501">
                  <c:v>5.4</c:v>
                </c:pt>
                <c:pt idx="502">
                  <c:v>3.2</c:v>
                </c:pt>
                <c:pt idx="503">
                  <c:v>10.1</c:v>
                </c:pt>
                <c:pt idx="504">
                  <c:v>2.9</c:v>
                </c:pt>
                <c:pt idx="505">
                  <c:v>4.7</c:v>
                </c:pt>
                <c:pt idx="506">
                  <c:v>9.4</c:v>
                </c:pt>
                <c:pt idx="507">
                  <c:v>7.2</c:v>
                </c:pt>
                <c:pt idx="508">
                  <c:v>3.2</c:v>
                </c:pt>
                <c:pt idx="509">
                  <c:v>3.6</c:v>
                </c:pt>
                <c:pt idx="510">
                  <c:v>5</c:v>
                </c:pt>
                <c:pt idx="511">
                  <c:v>5</c:v>
                </c:pt>
                <c:pt idx="512">
                  <c:v>3.2</c:v>
                </c:pt>
                <c:pt idx="513">
                  <c:v>3.2</c:v>
                </c:pt>
                <c:pt idx="514">
                  <c:v>3.6</c:v>
                </c:pt>
                <c:pt idx="515">
                  <c:v>4.7</c:v>
                </c:pt>
                <c:pt idx="516">
                  <c:v>5.8</c:v>
                </c:pt>
                <c:pt idx="517">
                  <c:v>5.4</c:v>
                </c:pt>
                <c:pt idx="518">
                  <c:v>2.2000000000000002</c:v>
                </c:pt>
                <c:pt idx="519">
                  <c:v>5.4</c:v>
                </c:pt>
                <c:pt idx="520">
                  <c:v>9</c:v>
                </c:pt>
                <c:pt idx="521">
                  <c:v>4.7</c:v>
                </c:pt>
                <c:pt idx="522">
                  <c:v>7.6</c:v>
                </c:pt>
                <c:pt idx="523">
                  <c:v>4.7</c:v>
                </c:pt>
                <c:pt idx="524">
                  <c:v>4.7</c:v>
                </c:pt>
                <c:pt idx="525">
                  <c:v>9</c:v>
                </c:pt>
                <c:pt idx="526">
                  <c:v>6.1</c:v>
                </c:pt>
                <c:pt idx="527">
                  <c:v>2.9</c:v>
                </c:pt>
                <c:pt idx="528">
                  <c:v>6.1</c:v>
                </c:pt>
                <c:pt idx="529">
                  <c:v>5.4</c:v>
                </c:pt>
                <c:pt idx="530">
                  <c:v>5.4</c:v>
                </c:pt>
                <c:pt idx="531">
                  <c:v>2.2000000000000002</c:v>
                </c:pt>
                <c:pt idx="532">
                  <c:v>5.4</c:v>
                </c:pt>
                <c:pt idx="533">
                  <c:v>4</c:v>
                </c:pt>
                <c:pt idx="534">
                  <c:v>6.1</c:v>
                </c:pt>
                <c:pt idx="535">
                  <c:v>4.7</c:v>
                </c:pt>
                <c:pt idx="536">
                  <c:v>8.3000000000000007</c:v>
                </c:pt>
                <c:pt idx="537">
                  <c:v>3.6</c:v>
                </c:pt>
                <c:pt idx="538">
                  <c:v>2.9</c:v>
                </c:pt>
                <c:pt idx="539">
                  <c:v>6.8</c:v>
                </c:pt>
                <c:pt idx="540">
                  <c:v>9</c:v>
                </c:pt>
                <c:pt idx="541">
                  <c:v>8.3000000000000007</c:v>
                </c:pt>
                <c:pt idx="542">
                  <c:v>7.2</c:v>
                </c:pt>
                <c:pt idx="543">
                  <c:v>3.6</c:v>
                </c:pt>
                <c:pt idx="544">
                  <c:v>3.6</c:v>
                </c:pt>
                <c:pt idx="545">
                  <c:v>4</c:v>
                </c:pt>
                <c:pt idx="546">
                  <c:v>4.3</c:v>
                </c:pt>
                <c:pt idx="547">
                  <c:v>5</c:v>
                </c:pt>
                <c:pt idx="548">
                  <c:v>9.6999999999999993</c:v>
                </c:pt>
                <c:pt idx="549">
                  <c:v>11.2</c:v>
                </c:pt>
                <c:pt idx="550">
                  <c:v>6.5</c:v>
                </c:pt>
                <c:pt idx="551">
                  <c:v>5</c:v>
                </c:pt>
                <c:pt idx="552">
                  <c:v>6.8</c:v>
                </c:pt>
                <c:pt idx="553">
                  <c:v>7.2</c:v>
                </c:pt>
                <c:pt idx="554">
                  <c:v>5.8</c:v>
                </c:pt>
                <c:pt idx="555">
                  <c:v>12.2</c:v>
                </c:pt>
                <c:pt idx="556">
                  <c:v>7.6</c:v>
                </c:pt>
                <c:pt idx="557">
                  <c:v>8.3000000000000007</c:v>
                </c:pt>
                <c:pt idx="558">
                  <c:v>5.8</c:v>
                </c:pt>
                <c:pt idx="559">
                  <c:v>5.4</c:v>
                </c:pt>
                <c:pt idx="560">
                  <c:v>6.8</c:v>
                </c:pt>
                <c:pt idx="561">
                  <c:v>5.8</c:v>
                </c:pt>
                <c:pt idx="562">
                  <c:v>7.6</c:v>
                </c:pt>
                <c:pt idx="563">
                  <c:v>5.8</c:v>
                </c:pt>
                <c:pt idx="564">
                  <c:v>3.6</c:v>
                </c:pt>
                <c:pt idx="565">
                  <c:v>4.3</c:v>
                </c:pt>
                <c:pt idx="566">
                  <c:v>6.8</c:v>
                </c:pt>
                <c:pt idx="567">
                  <c:v>5.8</c:v>
                </c:pt>
                <c:pt idx="568">
                  <c:v>10.1</c:v>
                </c:pt>
                <c:pt idx="569">
                  <c:v>7.2</c:v>
                </c:pt>
                <c:pt idx="570">
                  <c:v>5.8</c:v>
                </c:pt>
                <c:pt idx="571">
                  <c:v>5.8</c:v>
                </c:pt>
                <c:pt idx="572">
                  <c:v>9.4</c:v>
                </c:pt>
                <c:pt idx="573">
                  <c:v>4.7</c:v>
                </c:pt>
                <c:pt idx="574">
                  <c:v>6.8</c:v>
                </c:pt>
                <c:pt idx="575">
                  <c:v>6.1</c:v>
                </c:pt>
                <c:pt idx="576">
                  <c:v>6.8</c:v>
                </c:pt>
                <c:pt idx="577">
                  <c:v>8.6</c:v>
                </c:pt>
                <c:pt idx="578">
                  <c:v>2.9</c:v>
                </c:pt>
                <c:pt idx="579">
                  <c:v>2.5</c:v>
                </c:pt>
                <c:pt idx="580">
                  <c:v>8.6</c:v>
                </c:pt>
                <c:pt idx="581">
                  <c:v>7.6</c:v>
                </c:pt>
                <c:pt idx="582">
                  <c:v>5.4</c:v>
                </c:pt>
                <c:pt idx="583">
                  <c:v>2.9</c:v>
                </c:pt>
                <c:pt idx="584">
                  <c:v>4.7</c:v>
                </c:pt>
                <c:pt idx="585">
                  <c:v>12.2</c:v>
                </c:pt>
                <c:pt idx="586">
                  <c:v>12.2</c:v>
                </c:pt>
                <c:pt idx="587">
                  <c:v>8.3000000000000007</c:v>
                </c:pt>
                <c:pt idx="588">
                  <c:v>4</c:v>
                </c:pt>
                <c:pt idx="589">
                  <c:v>8.3000000000000007</c:v>
                </c:pt>
                <c:pt idx="590">
                  <c:v>5</c:v>
                </c:pt>
                <c:pt idx="591">
                  <c:v>7.9</c:v>
                </c:pt>
                <c:pt idx="592">
                  <c:v>7.2</c:v>
                </c:pt>
                <c:pt idx="593">
                  <c:v>2.9</c:v>
                </c:pt>
                <c:pt idx="594">
                  <c:v>7.2</c:v>
                </c:pt>
                <c:pt idx="595">
                  <c:v>8.6</c:v>
                </c:pt>
                <c:pt idx="596">
                  <c:v>2.5</c:v>
                </c:pt>
                <c:pt idx="597">
                  <c:v>4</c:v>
                </c:pt>
                <c:pt idx="598">
                  <c:v>6.5</c:v>
                </c:pt>
                <c:pt idx="599">
                  <c:v>10.1</c:v>
                </c:pt>
                <c:pt idx="600">
                  <c:v>4.3</c:v>
                </c:pt>
                <c:pt idx="601">
                  <c:v>5</c:v>
                </c:pt>
                <c:pt idx="602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-3.5999999999999996</c:v>
                </c:pt>
                <c:pt idx="423">
                  <c:v>-3.5</c:v>
                </c:pt>
                <c:pt idx="424">
                  <c:v>-3.5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-2.8999999999999986</c:v>
                </c:pt>
                <c:pt idx="433">
                  <c:v>-2.8999999999999986</c:v>
                </c:pt>
                <c:pt idx="434">
                  <c:v>-2.8999999999999986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-2.8000000000000007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-2.7000000000000028</c:v>
                </c:pt>
                <c:pt idx="447">
                  <c:v>-2.7000000000000028</c:v>
                </c:pt>
                <c:pt idx="448">
                  <c:v>-2.7000000000000028</c:v>
                </c:pt>
                <c:pt idx="449">
                  <c:v>-2.7000000000000028</c:v>
                </c:pt>
                <c:pt idx="450">
                  <c:v>-2.6000000000000014</c:v>
                </c:pt>
                <c:pt idx="451">
                  <c:v>-2.6000000000000014</c:v>
                </c:pt>
                <c:pt idx="452">
                  <c:v>-2.6000000000000014</c:v>
                </c:pt>
                <c:pt idx="453">
                  <c:v>-2.5</c:v>
                </c:pt>
                <c:pt idx="454">
                  <c:v>-2.5</c:v>
                </c:pt>
                <c:pt idx="455">
                  <c:v>-2.5</c:v>
                </c:pt>
                <c:pt idx="456">
                  <c:v>-2.4000000000000021</c:v>
                </c:pt>
                <c:pt idx="457">
                  <c:v>-2.4000000000000021</c:v>
                </c:pt>
                <c:pt idx="458">
                  <c:v>-2.3000000000000007</c:v>
                </c:pt>
                <c:pt idx="459">
                  <c:v>-2.3000000000000007</c:v>
                </c:pt>
                <c:pt idx="460">
                  <c:v>-2.2000000000000028</c:v>
                </c:pt>
                <c:pt idx="461">
                  <c:v>-2.2000000000000028</c:v>
                </c:pt>
                <c:pt idx="462">
                  <c:v>-2.2000000000000028</c:v>
                </c:pt>
                <c:pt idx="463">
                  <c:v>-2.1000000000000014</c:v>
                </c:pt>
                <c:pt idx="464">
                  <c:v>-2.1000000000000014</c:v>
                </c:pt>
                <c:pt idx="465">
                  <c:v>-2</c:v>
                </c:pt>
                <c:pt idx="466">
                  <c:v>-2</c:v>
                </c:pt>
                <c:pt idx="467">
                  <c:v>-1.9000000000000021</c:v>
                </c:pt>
                <c:pt idx="468">
                  <c:v>-1.8999999999999986</c:v>
                </c:pt>
                <c:pt idx="469">
                  <c:v>-1.6999999999999993</c:v>
                </c:pt>
                <c:pt idx="470">
                  <c:v>-1.5</c:v>
                </c:pt>
                <c:pt idx="471">
                  <c:v>-1.3000000000000007</c:v>
                </c:pt>
                <c:pt idx="472">
                  <c:v>-1</c:v>
                </c:pt>
                <c:pt idx="473">
                  <c:v>-0.80000000000000071</c:v>
                </c:pt>
                <c:pt idx="474">
                  <c:v>-0.59999999999999787</c:v>
                </c:pt>
                <c:pt idx="475">
                  <c:v>-0.39999999999999858</c:v>
                </c:pt>
                <c:pt idx="476">
                  <c:v>-0.30000000000000071</c:v>
                </c:pt>
                <c:pt idx="477">
                  <c:v>-0.19999999999999929</c:v>
                </c:pt>
                <c:pt idx="478">
                  <c:v>0</c:v>
                </c:pt>
                <c:pt idx="479">
                  <c:v>0.10000000000000142</c:v>
                </c:pt>
                <c:pt idx="480">
                  <c:v>0.19999999999999929</c:v>
                </c:pt>
                <c:pt idx="481">
                  <c:v>0.30000000000000071</c:v>
                </c:pt>
                <c:pt idx="482">
                  <c:v>0.40000000000000213</c:v>
                </c:pt>
                <c:pt idx="483">
                  <c:v>0.5</c:v>
                </c:pt>
                <c:pt idx="484">
                  <c:v>0.39999999999999858</c:v>
                </c:pt>
                <c:pt idx="485">
                  <c:v>0.5</c:v>
                </c:pt>
                <c:pt idx="486">
                  <c:v>0.69999999999999929</c:v>
                </c:pt>
                <c:pt idx="487">
                  <c:v>0.80000000000000071</c:v>
                </c:pt>
                <c:pt idx="488">
                  <c:v>0.89999999999999858</c:v>
                </c:pt>
                <c:pt idx="489">
                  <c:v>1.0999999999999979</c:v>
                </c:pt>
                <c:pt idx="490">
                  <c:v>1.1999999999999993</c:v>
                </c:pt>
                <c:pt idx="491">
                  <c:v>1.3000000000000007</c:v>
                </c:pt>
                <c:pt idx="492">
                  <c:v>1.3000000000000007</c:v>
                </c:pt>
                <c:pt idx="493">
                  <c:v>1.4000000000000021</c:v>
                </c:pt>
                <c:pt idx="494">
                  <c:v>1.5</c:v>
                </c:pt>
                <c:pt idx="495">
                  <c:v>1.3999999999999986</c:v>
                </c:pt>
                <c:pt idx="496">
                  <c:v>1.5</c:v>
                </c:pt>
                <c:pt idx="497">
                  <c:v>1.5</c:v>
                </c:pt>
                <c:pt idx="498">
                  <c:v>1.6000000000000014</c:v>
                </c:pt>
                <c:pt idx="499">
                  <c:v>1.6000000000000014</c:v>
                </c:pt>
                <c:pt idx="500">
                  <c:v>1.6999999999999993</c:v>
                </c:pt>
                <c:pt idx="501">
                  <c:v>1.8000000000000007</c:v>
                </c:pt>
                <c:pt idx="502">
                  <c:v>2</c:v>
                </c:pt>
                <c:pt idx="503">
                  <c:v>2.3999999999999986</c:v>
                </c:pt>
                <c:pt idx="504">
                  <c:v>2.7999999999999972</c:v>
                </c:pt>
                <c:pt idx="505">
                  <c:v>3</c:v>
                </c:pt>
                <c:pt idx="506">
                  <c:v>3.3000000000000007</c:v>
                </c:pt>
                <c:pt idx="507">
                  <c:v>3.6000000000000014</c:v>
                </c:pt>
                <c:pt idx="508">
                  <c:v>3.5999999999999979</c:v>
                </c:pt>
                <c:pt idx="509">
                  <c:v>3.5999999999999979</c:v>
                </c:pt>
                <c:pt idx="510">
                  <c:v>3.6999999999999993</c:v>
                </c:pt>
                <c:pt idx="511">
                  <c:v>3.5999999999999979</c:v>
                </c:pt>
                <c:pt idx="512">
                  <c:v>3.5</c:v>
                </c:pt>
                <c:pt idx="513">
                  <c:v>3.6000000000000014</c:v>
                </c:pt>
                <c:pt idx="514">
                  <c:v>3.7000000000000028</c:v>
                </c:pt>
                <c:pt idx="515">
                  <c:v>3.9000000000000021</c:v>
                </c:pt>
                <c:pt idx="516">
                  <c:v>4.3000000000000007</c:v>
                </c:pt>
                <c:pt idx="517">
                  <c:v>4.7000000000000028</c:v>
                </c:pt>
                <c:pt idx="518">
                  <c:v>5</c:v>
                </c:pt>
                <c:pt idx="519">
                  <c:v>5.2000000000000028</c:v>
                </c:pt>
                <c:pt idx="520">
                  <c:v>5.5</c:v>
                </c:pt>
                <c:pt idx="521">
                  <c:v>5.9000000000000021</c:v>
                </c:pt>
                <c:pt idx="522">
                  <c:v>6.1999999999999993</c:v>
                </c:pt>
                <c:pt idx="523">
                  <c:v>6.3000000000000007</c:v>
                </c:pt>
                <c:pt idx="524">
                  <c:v>6.8000000000000007</c:v>
                </c:pt>
                <c:pt idx="525">
                  <c:v>7.1000000000000014</c:v>
                </c:pt>
                <c:pt idx="526">
                  <c:v>7.5</c:v>
                </c:pt>
                <c:pt idx="527">
                  <c:v>7.9000000000000021</c:v>
                </c:pt>
                <c:pt idx="528">
                  <c:v>8.3000000000000007</c:v>
                </c:pt>
                <c:pt idx="529">
                  <c:v>8.8000000000000007</c:v>
                </c:pt>
                <c:pt idx="530">
                  <c:v>9.4000000000000021</c:v>
                </c:pt>
                <c:pt idx="531">
                  <c:v>9.8000000000000007</c:v>
                </c:pt>
                <c:pt idx="532">
                  <c:v>10.299999999999997</c:v>
                </c:pt>
                <c:pt idx="533">
                  <c:v>10.899999999999999</c:v>
                </c:pt>
                <c:pt idx="534">
                  <c:v>11.299999999999997</c:v>
                </c:pt>
                <c:pt idx="535">
                  <c:v>11.7</c:v>
                </c:pt>
                <c:pt idx="536">
                  <c:v>12.099999999999998</c:v>
                </c:pt>
                <c:pt idx="537">
                  <c:v>12.5</c:v>
                </c:pt>
                <c:pt idx="538">
                  <c:v>12.400000000000002</c:v>
                </c:pt>
                <c:pt idx="539">
                  <c:v>13.000000000000004</c:v>
                </c:pt>
                <c:pt idx="540">
                  <c:v>13.3</c:v>
                </c:pt>
                <c:pt idx="541">
                  <c:v>13.599999999999998</c:v>
                </c:pt>
                <c:pt idx="542">
                  <c:v>13.8</c:v>
                </c:pt>
                <c:pt idx="543">
                  <c:v>13.900000000000002</c:v>
                </c:pt>
                <c:pt idx="544">
                  <c:v>13.899999999999999</c:v>
                </c:pt>
                <c:pt idx="545">
                  <c:v>14.100000000000001</c:v>
                </c:pt>
                <c:pt idx="546">
                  <c:v>14.200000000000003</c:v>
                </c:pt>
                <c:pt idx="547">
                  <c:v>14.299999999999997</c:v>
                </c:pt>
                <c:pt idx="548">
                  <c:v>14.600000000000001</c:v>
                </c:pt>
                <c:pt idx="549">
                  <c:v>14.8</c:v>
                </c:pt>
                <c:pt idx="550">
                  <c:v>15.000000000000004</c:v>
                </c:pt>
                <c:pt idx="551">
                  <c:v>15.100000000000001</c:v>
                </c:pt>
                <c:pt idx="552">
                  <c:v>15.099999999999998</c:v>
                </c:pt>
                <c:pt idx="553">
                  <c:v>15.099999999999998</c:v>
                </c:pt>
                <c:pt idx="554">
                  <c:v>14.999999999999996</c:v>
                </c:pt>
                <c:pt idx="555">
                  <c:v>15.099999999999998</c:v>
                </c:pt>
                <c:pt idx="556">
                  <c:v>15.2</c:v>
                </c:pt>
                <c:pt idx="557">
                  <c:v>15.3</c:v>
                </c:pt>
                <c:pt idx="558">
                  <c:v>15.2</c:v>
                </c:pt>
                <c:pt idx="559">
                  <c:v>15.2</c:v>
                </c:pt>
                <c:pt idx="560">
                  <c:v>15.3</c:v>
                </c:pt>
                <c:pt idx="561">
                  <c:v>15.400000000000002</c:v>
                </c:pt>
                <c:pt idx="562">
                  <c:v>15.599999999999998</c:v>
                </c:pt>
                <c:pt idx="563">
                  <c:v>15.7</c:v>
                </c:pt>
                <c:pt idx="564">
                  <c:v>15.7</c:v>
                </c:pt>
                <c:pt idx="565">
                  <c:v>15.700000000000003</c:v>
                </c:pt>
                <c:pt idx="566">
                  <c:v>15.799999999999997</c:v>
                </c:pt>
                <c:pt idx="567">
                  <c:v>16</c:v>
                </c:pt>
                <c:pt idx="568">
                  <c:v>16.200000000000003</c:v>
                </c:pt>
                <c:pt idx="569">
                  <c:v>16.399999999999999</c:v>
                </c:pt>
                <c:pt idx="570">
                  <c:v>16.600000000000001</c:v>
                </c:pt>
                <c:pt idx="571">
                  <c:v>16.600000000000001</c:v>
                </c:pt>
                <c:pt idx="572">
                  <c:v>16.600000000000001</c:v>
                </c:pt>
                <c:pt idx="573">
                  <c:v>16.600000000000001</c:v>
                </c:pt>
                <c:pt idx="574">
                  <c:v>16.600000000000001</c:v>
                </c:pt>
                <c:pt idx="575">
                  <c:v>16.500000000000004</c:v>
                </c:pt>
                <c:pt idx="576">
                  <c:v>16.599999999999998</c:v>
                </c:pt>
                <c:pt idx="577">
                  <c:v>16.5</c:v>
                </c:pt>
                <c:pt idx="578">
                  <c:v>16.7</c:v>
                </c:pt>
                <c:pt idx="579">
                  <c:v>16.599999999999998</c:v>
                </c:pt>
                <c:pt idx="580">
                  <c:v>16.599999999999998</c:v>
                </c:pt>
                <c:pt idx="581">
                  <c:v>16.599999999999998</c:v>
                </c:pt>
                <c:pt idx="582">
                  <c:v>16.399999999999999</c:v>
                </c:pt>
                <c:pt idx="583">
                  <c:v>15.899999999999999</c:v>
                </c:pt>
                <c:pt idx="584">
                  <c:v>15.499999999999996</c:v>
                </c:pt>
                <c:pt idx="585">
                  <c:v>15.499999999999996</c:v>
                </c:pt>
                <c:pt idx="586">
                  <c:v>15.599999999999998</c:v>
                </c:pt>
                <c:pt idx="587">
                  <c:v>15.599999999999998</c:v>
                </c:pt>
                <c:pt idx="588">
                  <c:v>15.599999999999998</c:v>
                </c:pt>
                <c:pt idx="589">
                  <c:v>15.7</c:v>
                </c:pt>
                <c:pt idx="590">
                  <c:v>15.8</c:v>
                </c:pt>
                <c:pt idx="591">
                  <c:v>15.499999999999996</c:v>
                </c:pt>
                <c:pt idx="592">
                  <c:v>15.100000000000001</c:v>
                </c:pt>
                <c:pt idx="593">
                  <c:v>14.800000000000004</c:v>
                </c:pt>
                <c:pt idx="594">
                  <c:v>14.399999999999999</c:v>
                </c:pt>
                <c:pt idx="595">
                  <c:v>14</c:v>
                </c:pt>
                <c:pt idx="596">
                  <c:v>13.5</c:v>
                </c:pt>
                <c:pt idx="597">
                  <c:v>12.899999999999999</c:v>
                </c:pt>
                <c:pt idx="598">
                  <c:v>12.5</c:v>
                </c:pt>
                <c:pt idx="599">
                  <c:v>12.199999999999996</c:v>
                </c:pt>
                <c:pt idx="600">
                  <c:v>12.299999999999997</c:v>
                </c:pt>
                <c:pt idx="601">
                  <c:v>12.500000000000004</c:v>
                </c:pt>
                <c:pt idx="602">
                  <c:v>12.900000000000002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20</c:v>
                </c:pt>
                <c:pt idx="382">
                  <c:v>20</c:v>
                </c:pt>
                <c:pt idx="383">
                  <c:v>30</c:v>
                </c:pt>
                <c:pt idx="384">
                  <c:v>30</c:v>
                </c:pt>
                <c:pt idx="385">
                  <c:v>40</c:v>
                </c:pt>
                <c:pt idx="386">
                  <c:v>50</c:v>
                </c:pt>
                <c:pt idx="387">
                  <c:v>60</c:v>
                </c:pt>
                <c:pt idx="388">
                  <c:v>70</c:v>
                </c:pt>
                <c:pt idx="389">
                  <c:v>80</c:v>
                </c:pt>
                <c:pt idx="390">
                  <c:v>90</c:v>
                </c:pt>
                <c:pt idx="391">
                  <c:v>100</c:v>
                </c:pt>
                <c:pt idx="392">
                  <c:v>120</c:v>
                </c:pt>
                <c:pt idx="393">
                  <c:v>130</c:v>
                </c:pt>
                <c:pt idx="394">
                  <c:v>150</c:v>
                </c:pt>
                <c:pt idx="395">
                  <c:v>170</c:v>
                </c:pt>
                <c:pt idx="396">
                  <c:v>190</c:v>
                </c:pt>
                <c:pt idx="397">
                  <c:v>210</c:v>
                </c:pt>
                <c:pt idx="398">
                  <c:v>240</c:v>
                </c:pt>
                <c:pt idx="399">
                  <c:v>260</c:v>
                </c:pt>
                <c:pt idx="400">
                  <c:v>290</c:v>
                </c:pt>
                <c:pt idx="401">
                  <c:v>320</c:v>
                </c:pt>
                <c:pt idx="402">
                  <c:v>350</c:v>
                </c:pt>
                <c:pt idx="403">
                  <c:v>390</c:v>
                </c:pt>
                <c:pt idx="404">
                  <c:v>420</c:v>
                </c:pt>
                <c:pt idx="405">
                  <c:v>460</c:v>
                </c:pt>
                <c:pt idx="406">
                  <c:v>500</c:v>
                </c:pt>
                <c:pt idx="407">
                  <c:v>540</c:v>
                </c:pt>
                <c:pt idx="408">
                  <c:v>580</c:v>
                </c:pt>
                <c:pt idx="409">
                  <c:v>630</c:v>
                </c:pt>
                <c:pt idx="410">
                  <c:v>670</c:v>
                </c:pt>
                <c:pt idx="411">
                  <c:v>720</c:v>
                </c:pt>
                <c:pt idx="412">
                  <c:v>770</c:v>
                </c:pt>
                <c:pt idx="413">
                  <c:v>820</c:v>
                </c:pt>
                <c:pt idx="414">
                  <c:v>870</c:v>
                </c:pt>
                <c:pt idx="415">
                  <c:v>920</c:v>
                </c:pt>
                <c:pt idx="416">
                  <c:v>970</c:v>
                </c:pt>
                <c:pt idx="417">
                  <c:v>1030</c:v>
                </c:pt>
                <c:pt idx="418">
                  <c:v>1080</c:v>
                </c:pt>
                <c:pt idx="419">
                  <c:v>1140</c:v>
                </c:pt>
                <c:pt idx="420">
                  <c:v>1190</c:v>
                </c:pt>
                <c:pt idx="421">
                  <c:v>1250</c:v>
                </c:pt>
                <c:pt idx="422">
                  <c:v>1300</c:v>
                </c:pt>
                <c:pt idx="423">
                  <c:v>1360</c:v>
                </c:pt>
                <c:pt idx="424">
                  <c:v>1410</c:v>
                </c:pt>
                <c:pt idx="425">
                  <c:v>1250</c:v>
                </c:pt>
                <c:pt idx="426">
                  <c:v>1300</c:v>
                </c:pt>
                <c:pt idx="427">
                  <c:v>1370</c:v>
                </c:pt>
                <c:pt idx="428">
                  <c:v>1420</c:v>
                </c:pt>
                <c:pt idx="429">
                  <c:v>1500</c:v>
                </c:pt>
                <c:pt idx="430">
                  <c:v>1570</c:v>
                </c:pt>
                <c:pt idx="431">
                  <c:v>1670</c:v>
                </c:pt>
                <c:pt idx="432">
                  <c:v>1770</c:v>
                </c:pt>
                <c:pt idx="433">
                  <c:v>1850</c:v>
                </c:pt>
                <c:pt idx="434">
                  <c:v>1930</c:v>
                </c:pt>
                <c:pt idx="435">
                  <c:v>2010</c:v>
                </c:pt>
                <c:pt idx="436">
                  <c:v>2090</c:v>
                </c:pt>
                <c:pt idx="437">
                  <c:v>2220</c:v>
                </c:pt>
                <c:pt idx="438">
                  <c:v>2320</c:v>
                </c:pt>
                <c:pt idx="439">
                  <c:v>2380</c:v>
                </c:pt>
                <c:pt idx="440">
                  <c:v>2440</c:v>
                </c:pt>
                <c:pt idx="441">
                  <c:v>2510</c:v>
                </c:pt>
                <c:pt idx="442">
                  <c:v>2590</c:v>
                </c:pt>
                <c:pt idx="443">
                  <c:v>2640</c:v>
                </c:pt>
                <c:pt idx="444">
                  <c:v>2700</c:v>
                </c:pt>
                <c:pt idx="445">
                  <c:v>2780</c:v>
                </c:pt>
                <c:pt idx="446">
                  <c:v>2890</c:v>
                </c:pt>
                <c:pt idx="447">
                  <c:v>2990</c:v>
                </c:pt>
                <c:pt idx="448">
                  <c:v>3100</c:v>
                </c:pt>
                <c:pt idx="449">
                  <c:v>3180</c:v>
                </c:pt>
                <c:pt idx="450">
                  <c:v>3230</c:v>
                </c:pt>
                <c:pt idx="451">
                  <c:v>3280</c:v>
                </c:pt>
                <c:pt idx="452">
                  <c:v>3380</c:v>
                </c:pt>
                <c:pt idx="453">
                  <c:v>3520</c:v>
                </c:pt>
                <c:pt idx="454">
                  <c:v>3670</c:v>
                </c:pt>
                <c:pt idx="455">
                  <c:v>3800</c:v>
                </c:pt>
                <c:pt idx="456">
                  <c:v>3900</c:v>
                </c:pt>
                <c:pt idx="457">
                  <c:v>4010</c:v>
                </c:pt>
                <c:pt idx="458">
                  <c:v>4130</c:v>
                </c:pt>
                <c:pt idx="459">
                  <c:v>4240</c:v>
                </c:pt>
                <c:pt idx="460">
                  <c:v>4330</c:v>
                </c:pt>
                <c:pt idx="461">
                  <c:v>4460</c:v>
                </c:pt>
                <c:pt idx="462">
                  <c:v>4580</c:v>
                </c:pt>
                <c:pt idx="463">
                  <c:v>4690</c:v>
                </c:pt>
                <c:pt idx="464">
                  <c:v>4810</c:v>
                </c:pt>
                <c:pt idx="465">
                  <c:v>4940</c:v>
                </c:pt>
                <c:pt idx="466">
                  <c:v>5010</c:v>
                </c:pt>
                <c:pt idx="467">
                  <c:v>5060</c:v>
                </c:pt>
                <c:pt idx="468">
                  <c:v>5140</c:v>
                </c:pt>
                <c:pt idx="469">
                  <c:v>5230</c:v>
                </c:pt>
                <c:pt idx="470">
                  <c:v>5350</c:v>
                </c:pt>
                <c:pt idx="471">
                  <c:v>5440</c:v>
                </c:pt>
                <c:pt idx="472">
                  <c:v>5470</c:v>
                </c:pt>
                <c:pt idx="473">
                  <c:v>5550</c:v>
                </c:pt>
                <c:pt idx="474">
                  <c:v>5710</c:v>
                </c:pt>
                <c:pt idx="475">
                  <c:v>5960</c:v>
                </c:pt>
                <c:pt idx="476">
                  <c:v>6190</c:v>
                </c:pt>
                <c:pt idx="477">
                  <c:v>6370</c:v>
                </c:pt>
                <c:pt idx="478">
                  <c:v>6490</c:v>
                </c:pt>
                <c:pt idx="479">
                  <c:v>6530</c:v>
                </c:pt>
                <c:pt idx="480">
                  <c:v>6510</c:v>
                </c:pt>
                <c:pt idx="481">
                  <c:v>6560</c:v>
                </c:pt>
                <c:pt idx="482">
                  <c:v>6710</c:v>
                </c:pt>
                <c:pt idx="483">
                  <c:v>6940</c:v>
                </c:pt>
                <c:pt idx="484">
                  <c:v>7100</c:v>
                </c:pt>
                <c:pt idx="485">
                  <c:v>7190</c:v>
                </c:pt>
                <c:pt idx="486">
                  <c:v>7280</c:v>
                </c:pt>
                <c:pt idx="487">
                  <c:v>7520</c:v>
                </c:pt>
                <c:pt idx="488">
                  <c:v>7750</c:v>
                </c:pt>
                <c:pt idx="489">
                  <c:v>7940</c:v>
                </c:pt>
                <c:pt idx="490">
                  <c:v>8090</c:v>
                </c:pt>
                <c:pt idx="491">
                  <c:v>8210</c:v>
                </c:pt>
                <c:pt idx="492">
                  <c:v>8310</c:v>
                </c:pt>
                <c:pt idx="493">
                  <c:v>8350</c:v>
                </c:pt>
                <c:pt idx="494">
                  <c:v>8350</c:v>
                </c:pt>
                <c:pt idx="495">
                  <c:v>8340</c:v>
                </c:pt>
                <c:pt idx="496">
                  <c:v>8290</c:v>
                </c:pt>
                <c:pt idx="497">
                  <c:v>8260</c:v>
                </c:pt>
                <c:pt idx="498">
                  <c:v>8260</c:v>
                </c:pt>
                <c:pt idx="499">
                  <c:v>8320</c:v>
                </c:pt>
                <c:pt idx="500">
                  <c:v>8370</c:v>
                </c:pt>
                <c:pt idx="501">
                  <c:v>8460</c:v>
                </c:pt>
                <c:pt idx="502">
                  <c:v>8600</c:v>
                </c:pt>
                <c:pt idx="503">
                  <c:v>8720</c:v>
                </c:pt>
                <c:pt idx="504">
                  <c:v>8850</c:v>
                </c:pt>
                <c:pt idx="505">
                  <c:v>8910</c:v>
                </c:pt>
                <c:pt idx="506">
                  <c:v>8970</c:v>
                </c:pt>
                <c:pt idx="507">
                  <c:v>9190</c:v>
                </c:pt>
                <c:pt idx="508">
                  <c:v>9430</c:v>
                </c:pt>
                <c:pt idx="509">
                  <c:v>9610</c:v>
                </c:pt>
                <c:pt idx="510">
                  <c:v>9680</c:v>
                </c:pt>
                <c:pt idx="511">
                  <c:v>9500</c:v>
                </c:pt>
                <c:pt idx="512">
                  <c:v>9260</c:v>
                </c:pt>
                <c:pt idx="513">
                  <c:v>9100</c:v>
                </c:pt>
                <c:pt idx="514">
                  <c:v>9150</c:v>
                </c:pt>
                <c:pt idx="515">
                  <c:v>9150</c:v>
                </c:pt>
                <c:pt idx="516">
                  <c:v>8920</c:v>
                </c:pt>
                <c:pt idx="517">
                  <c:v>8410</c:v>
                </c:pt>
                <c:pt idx="518">
                  <c:v>7600</c:v>
                </c:pt>
                <c:pt idx="519">
                  <c:v>6960</c:v>
                </c:pt>
                <c:pt idx="520">
                  <c:v>6600</c:v>
                </c:pt>
                <c:pt idx="521">
                  <c:v>6360</c:v>
                </c:pt>
                <c:pt idx="522">
                  <c:v>6200</c:v>
                </c:pt>
                <c:pt idx="523">
                  <c:v>6080</c:v>
                </c:pt>
                <c:pt idx="524">
                  <c:v>5930</c:v>
                </c:pt>
                <c:pt idx="525">
                  <c:v>5910</c:v>
                </c:pt>
                <c:pt idx="526">
                  <c:v>5880</c:v>
                </c:pt>
                <c:pt idx="527">
                  <c:v>5890</c:v>
                </c:pt>
                <c:pt idx="528">
                  <c:v>5960</c:v>
                </c:pt>
                <c:pt idx="529">
                  <c:v>6000</c:v>
                </c:pt>
                <c:pt idx="530">
                  <c:v>5930</c:v>
                </c:pt>
                <c:pt idx="531">
                  <c:v>5900</c:v>
                </c:pt>
                <c:pt idx="532">
                  <c:v>5900</c:v>
                </c:pt>
                <c:pt idx="533">
                  <c:v>5930</c:v>
                </c:pt>
                <c:pt idx="534">
                  <c:v>5950</c:v>
                </c:pt>
                <c:pt idx="535">
                  <c:v>5980</c:v>
                </c:pt>
                <c:pt idx="536">
                  <c:v>6000</c:v>
                </c:pt>
                <c:pt idx="537">
                  <c:v>6030</c:v>
                </c:pt>
                <c:pt idx="538">
                  <c:v>6060</c:v>
                </c:pt>
                <c:pt idx="539">
                  <c:v>6080</c:v>
                </c:pt>
                <c:pt idx="540">
                  <c:v>6110</c:v>
                </c:pt>
                <c:pt idx="541">
                  <c:v>6150</c:v>
                </c:pt>
                <c:pt idx="542">
                  <c:v>6190</c:v>
                </c:pt>
                <c:pt idx="543">
                  <c:v>6240</c:v>
                </c:pt>
                <c:pt idx="544">
                  <c:v>6280</c:v>
                </c:pt>
                <c:pt idx="545">
                  <c:v>6300</c:v>
                </c:pt>
                <c:pt idx="546">
                  <c:v>6320</c:v>
                </c:pt>
                <c:pt idx="547">
                  <c:v>6330</c:v>
                </c:pt>
                <c:pt idx="548">
                  <c:v>6360</c:v>
                </c:pt>
                <c:pt idx="549">
                  <c:v>6380</c:v>
                </c:pt>
                <c:pt idx="550">
                  <c:v>6410</c:v>
                </c:pt>
                <c:pt idx="551">
                  <c:v>6440</c:v>
                </c:pt>
                <c:pt idx="552">
                  <c:v>6470</c:v>
                </c:pt>
                <c:pt idx="553">
                  <c:v>6500</c:v>
                </c:pt>
                <c:pt idx="554">
                  <c:v>6560</c:v>
                </c:pt>
                <c:pt idx="555">
                  <c:v>6610</c:v>
                </c:pt>
                <c:pt idx="556">
                  <c:v>6630</c:v>
                </c:pt>
                <c:pt idx="557">
                  <c:v>6640</c:v>
                </c:pt>
                <c:pt idx="558">
                  <c:v>6630</c:v>
                </c:pt>
                <c:pt idx="559">
                  <c:v>6590</c:v>
                </c:pt>
                <c:pt idx="560">
                  <c:v>6590</c:v>
                </c:pt>
                <c:pt idx="561">
                  <c:v>6580</c:v>
                </c:pt>
                <c:pt idx="562">
                  <c:v>6540</c:v>
                </c:pt>
                <c:pt idx="563">
                  <c:v>6550</c:v>
                </c:pt>
                <c:pt idx="564">
                  <c:v>6580</c:v>
                </c:pt>
                <c:pt idx="565">
                  <c:v>6590</c:v>
                </c:pt>
                <c:pt idx="566">
                  <c:v>6610</c:v>
                </c:pt>
                <c:pt idx="567">
                  <c:v>6670</c:v>
                </c:pt>
                <c:pt idx="568">
                  <c:v>6870</c:v>
                </c:pt>
                <c:pt idx="569">
                  <c:v>7260</c:v>
                </c:pt>
                <c:pt idx="570">
                  <c:v>7460</c:v>
                </c:pt>
                <c:pt idx="571">
                  <c:v>7380</c:v>
                </c:pt>
                <c:pt idx="572">
                  <c:v>7190</c:v>
                </c:pt>
                <c:pt idx="573">
                  <c:v>7020</c:v>
                </c:pt>
                <c:pt idx="574">
                  <c:v>6950</c:v>
                </c:pt>
                <c:pt idx="575">
                  <c:v>6900</c:v>
                </c:pt>
                <c:pt idx="576">
                  <c:v>6960</c:v>
                </c:pt>
                <c:pt idx="577">
                  <c:v>7400</c:v>
                </c:pt>
                <c:pt idx="578">
                  <c:v>7840</c:v>
                </c:pt>
                <c:pt idx="579">
                  <c:v>7970</c:v>
                </c:pt>
                <c:pt idx="580">
                  <c:v>7890</c:v>
                </c:pt>
                <c:pt idx="581">
                  <c:v>8230</c:v>
                </c:pt>
                <c:pt idx="582">
                  <c:v>9010</c:v>
                </c:pt>
                <c:pt idx="583">
                  <c:v>9600</c:v>
                </c:pt>
                <c:pt idx="584">
                  <c:v>10390</c:v>
                </c:pt>
                <c:pt idx="585">
                  <c:v>11480</c:v>
                </c:pt>
                <c:pt idx="586">
                  <c:v>13020</c:v>
                </c:pt>
                <c:pt idx="587">
                  <c:v>13970</c:v>
                </c:pt>
                <c:pt idx="588">
                  <c:v>14710</c:v>
                </c:pt>
                <c:pt idx="589">
                  <c:v>14930</c:v>
                </c:pt>
                <c:pt idx="590">
                  <c:v>15110</c:v>
                </c:pt>
                <c:pt idx="591">
                  <c:v>14770</c:v>
                </c:pt>
                <c:pt idx="592">
                  <c:v>14360</c:v>
                </c:pt>
                <c:pt idx="593">
                  <c:v>13330</c:v>
                </c:pt>
                <c:pt idx="594">
                  <c:v>13210</c:v>
                </c:pt>
                <c:pt idx="595">
                  <c:v>13710</c:v>
                </c:pt>
                <c:pt idx="596">
                  <c:v>14820</c:v>
                </c:pt>
                <c:pt idx="597">
                  <c:v>16490</c:v>
                </c:pt>
                <c:pt idx="598">
                  <c:v>17260</c:v>
                </c:pt>
                <c:pt idx="599">
                  <c:v>17220</c:v>
                </c:pt>
                <c:pt idx="600">
                  <c:v>16670</c:v>
                </c:pt>
                <c:pt idx="601">
                  <c:v>16750</c:v>
                </c:pt>
                <c:pt idx="602">
                  <c:v>16840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28 juillet 2026 à 10:36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355 h 04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04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161924</xdr:rowOff>
    </xdr:from>
    <xdr:to>
      <xdr:col>6</xdr:col>
      <xdr:colOff>599625</xdr:colOff>
      <xdr:row>26</xdr:row>
      <xdr:rowOff>142874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9515E893-4C38-1EC7-7202-ACA3ADCFB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49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juillet 2026 à 10:36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355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juillet 2026 à 10:36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9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8" sqref="X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6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8.6111111111111124E-2</v>
      </c>
      <c r="AI3" s="144">
        <f>Juillet_2026!BA5</f>
        <v>14.794444444444441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124</v>
      </c>
      <c r="AI4" s="127">
        <f>$W$1450/60/24</f>
        <v>8.6111111111111124E-2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15.4</v>
      </c>
      <c r="C5" s="125"/>
      <c r="D5" s="124">
        <f>VLOOKUP($B5,$E$9:$R$1450,14,0)</f>
        <v>0.28333333333333299</v>
      </c>
      <c r="E5" s="123">
        <f>MIN(B9:B1448)</f>
        <v>15.4</v>
      </c>
      <c r="F5" s="122"/>
      <c r="G5" s="121">
        <f>VLOOKUP($E5,$B$9:$R$1450,17,0)</f>
        <v>0.28333333333333299</v>
      </c>
      <c r="H5" s="120">
        <f>MAX(B9:B1448)</f>
        <v>20.3</v>
      </c>
      <c r="I5" s="119"/>
      <c r="J5" s="118">
        <f>VLOOKUP($H5,$B$9:$R$1450,17,0)</f>
        <v>0.41805555555555557</v>
      </c>
      <c r="K5" s="86">
        <f>MAX(G9:G1448)</f>
        <v>12.2</v>
      </c>
      <c r="L5" s="101"/>
      <c r="M5" s="117">
        <f>VLOOKUP($K5,$G$9:$R$1450,12,0)</f>
        <v>0.38541666666666669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8.6111111111111124E-2</v>
      </c>
      <c r="AI5"/>
      <c r="AM5"/>
      <c r="AV5" s="601"/>
      <c r="AW5" s="601"/>
      <c r="AX5" s="601"/>
      <c r="AY5" s="601"/>
      <c r="AZ5" s="601"/>
      <c r="BC5" s="66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12.2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6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7.6</v>
      </c>
      <c r="L7" s="85"/>
      <c r="M7" s="84">
        <f>VLOOKUP($K5,$G$9:$R$1448,12,0)</f>
        <v>0.38541666666666669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7.6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70" t="s">
        <v>15</v>
      </c>
    </row>
    <row r="9" spans="2:55">
      <c r="B9" s="2">
        <v>18.899999999999999</v>
      </c>
      <c r="C9" s="2">
        <v>76</v>
      </c>
      <c r="D9" s="2">
        <v>14.6</v>
      </c>
      <c r="E9" s="2">
        <v>18.899999999999999</v>
      </c>
      <c r="F9" s="2">
        <v>2.2000000000000002</v>
      </c>
      <c r="G9" s="2">
        <v>2.2000000000000002</v>
      </c>
      <c r="H9" s="2">
        <v>1019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17.5</v>
      </c>
      <c r="Q9">
        <v>17.7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18.899999999999999</v>
      </c>
      <c r="C10" s="2">
        <v>76</v>
      </c>
      <c r="D10" s="2">
        <v>14.6</v>
      </c>
      <c r="E10" s="2">
        <v>18.899999999999999</v>
      </c>
      <c r="F10" s="2">
        <v>2.5</v>
      </c>
      <c r="G10" s="2">
        <v>2.5</v>
      </c>
      <c r="H10" s="2">
        <v>1018.9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17.5</v>
      </c>
      <c r="Q10">
        <v>17.600000000000001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18.899999999999999</v>
      </c>
      <c r="C11" s="2">
        <v>76</v>
      </c>
      <c r="D11" s="2">
        <v>14.6</v>
      </c>
      <c r="E11" s="2">
        <v>18.899999999999999</v>
      </c>
      <c r="F11" s="2">
        <v>0</v>
      </c>
      <c r="G11" s="2">
        <v>0</v>
      </c>
      <c r="H11" s="2">
        <v>1018.9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17.399999999999999</v>
      </c>
      <c r="Q11">
        <v>17.600000000000001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18.8</v>
      </c>
      <c r="C12" s="2">
        <v>76</v>
      </c>
      <c r="D12" s="2">
        <v>14.5</v>
      </c>
      <c r="E12" s="2">
        <v>18.8</v>
      </c>
      <c r="F12" s="2">
        <v>0</v>
      </c>
      <c r="G12" s="2">
        <v>3.2</v>
      </c>
      <c r="H12" s="2">
        <v>1019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17.5</v>
      </c>
      <c r="Q12">
        <v>17.600000000000001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18.899999999999999</v>
      </c>
      <c r="C13" s="2">
        <v>76</v>
      </c>
      <c r="D13" s="2">
        <v>14.6</v>
      </c>
      <c r="E13" s="2">
        <v>18.899999999999999</v>
      </c>
      <c r="F13" s="2">
        <v>3.6</v>
      </c>
      <c r="G13" s="2">
        <v>3.6</v>
      </c>
      <c r="H13" s="2">
        <v>1018.9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17.399999999999999</v>
      </c>
      <c r="Q13">
        <v>17.600000000000001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18.8</v>
      </c>
      <c r="C14" s="2">
        <v>76</v>
      </c>
      <c r="D14" s="2">
        <v>14.5</v>
      </c>
      <c r="E14" s="2">
        <v>18.8</v>
      </c>
      <c r="F14" s="2">
        <v>0</v>
      </c>
      <c r="G14" s="2">
        <v>1.8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17.399999999999999</v>
      </c>
      <c r="Q14">
        <v>17.600000000000001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18.8</v>
      </c>
      <c r="C15" s="2">
        <v>76</v>
      </c>
      <c r="D15" s="2">
        <v>14.5</v>
      </c>
      <c r="E15" s="2">
        <v>18.8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17.399999999999999</v>
      </c>
      <c r="Q15">
        <v>17.600000000000001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18.8</v>
      </c>
      <c r="C16" s="2">
        <v>76</v>
      </c>
      <c r="D16" s="2">
        <v>14.5</v>
      </c>
      <c r="E16" s="2">
        <v>18.8</v>
      </c>
      <c r="F16" s="2">
        <v>0</v>
      </c>
      <c r="G16" s="2">
        <v>1.8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17.399999999999999</v>
      </c>
      <c r="Q16">
        <v>17.600000000000001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18.8</v>
      </c>
      <c r="C17" s="2">
        <v>76</v>
      </c>
      <c r="D17" s="2">
        <v>14.5</v>
      </c>
      <c r="E17" s="2">
        <v>18.8</v>
      </c>
      <c r="F17" s="2">
        <v>0</v>
      </c>
      <c r="G17" s="2">
        <v>2.2000000000000002</v>
      </c>
      <c r="H17" s="2">
        <v>1018.8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17.399999999999999</v>
      </c>
      <c r="Q17">
        <v>17.600000000000001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18.8</v>
      </c>
      <c r="C18" s="2">
        <v>76</v>
      </c>
      <c r="D18" s="2">
        <v>14.5</v>
      </c>
      <c r="E18" s="2">
        <v>18.8</v>
      </c>
      <c r="F18" s="2">
        <v>0</v>
      </c>
      <c r="G18" s="2">
        <v>3.6</v>
      </c>
      <c r="H18" s="2">
        <v>1018.9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17.399999999999999</v>
      </c>
      <c r="Q18">
        <v>17.600000000000001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18.8</v>
      </c>
      <c r="C19" s="2">
        <v>76</v>
      </c>
      <c r="D19" s="2">
        <v>14.5</v>
      </c>
      <c r="E19" s="2">
        <v>18.8</v>
      </c>
      <c r="F19" s="2">
        <v>1.8</v>
      </c>
      <c r="G19" s="2">
        <v>1.8</v>
      </c>
      <c r="H19" s="2">
        <v>1018.9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17.399999999999999</v>
      </c>
      <c r="Q19">
        <v>17.600000000000001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18.8</v>
      </c>
      <c r="C20" s="2">
        <v>76</v>
      </c>
      <c r="D20" s="2">
        <v>14.5</v>
      </c>
      <c r="E20" s="2">
        <v>18.8</v>
      </c>
      <c r="F20" s="2">
        <v>2.2000000000000002</v>
      </c>
      <c r="G20" s="2">
        <v>2.2000000000000002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17.399999999999999</v>
      </c>
      <c r="Q20">
        <v>17.600000000000001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18.8</v>
      </c>
      <c r="C21" s="2">
        <v>76</v>
      </c>
      <c r="D21" s="2">
        <v>14.5</v>
      </c>
      <c r="E21" s="2">
        <v>18.8</v>
      </c>
      <c r="F21" s="2">
        <v>0</v>
      </c>
      <c r="G21" s="2">
        <v>0</v>
      </c>
      <c r="H21" s="2">
        <v>1019.1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17.399999999999999</v>
      </c>
      <c r="Q21">
        <v>17.600000000000001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18.7</v>
      </c>
      <c r="C22" s="2">
        <v>76</v>
      </c>
      <c r="D22" s="2">
        <v>14.4</v>
      </c>
      <c r="E22" s="2">
        <v>18.7</v>
      </c>
      <c r="F22" s="2">
        <v>0</v>
      </c>
      <c r="G22" s="2">
        <v>0</v>
      </c>
      <c r="H22" s="2">
        <v>1018.9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17.399999999999999</v>
      </c>
      <c r="Q22">
        <v>17.600000000000001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18.8</v>
      </c>
      <c r="C23" s="2">
        <v>76</v>
      </c>
      <c r="D23" s="2">
        <v>14.5</v>
      </c>
      <c r="E23" s="2">
        <v>18.8</v>
      </c>
      <c r="F23" s="2">
        <v>0</v>
      </c>
      <c r="G23" s="2">
        <v>2.5</v>
      </c>
      <c r="H23" s="2">
        <v>1019.1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17.399999999999999</v>
      </c>
      <c r="Q23">
        <v>17.600000000000001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18.7</v>
      </c>
      <c r="C24" s="2">
        <v>76</v>
      </c>
      <c r="D24" s="2">
        <v>14.4</v>
      </c>
      <c r="E24" s="2">
        <v>18.7</v>
      </c>
      <c r="F24" s="2">
        <v>0</v>
      </c>
      <c r="G24" s="2">
        <v>0</v>
      </c>
      <c r="H24" s="2">
        <v>1018.7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17.3</v>
      </c>
      <c r="Q24">
        <v>17.600000000000001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18.8</v>
      </c>
      <c r="C25" s="2">
        <v>76</v>
      </c>
      <c r="D25" s="2">
        <v>14.5</v>
      </c>
      <c r="E25" s="2">
        <v>18.8</v>
      </c>
      <c r="F25" s="2">
        <v>0</v>
      </c>
      <c r="G25" s="2">
        <v>3.2</v>
      </c>
      <c r="H25" s="2">
        <v>1018.9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17.399999999999999</v>
      </c>
      <c r="Q25">
        <v>17.600000000000001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18.8</v>
      </c>
      <c r="C26" s="2">
        <v>76</v>
      </c>
      <c r="D26" s="2">
        <v>14.5</v>
      </c>
      <c r="E26" s="2">
        <v>18.8</v>
      </c>
      <c r="F26" s="2">
        <v>0</v>
      </c>
      <c r="G26" s="2">
        <v>0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17.3</v>
      </c>
      <c r="Q26">
        <v>17.600000000000001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18.8</v>
      </c>
      <c r="C27" s="2">
        <v>75</v>
      </c>
      <c r="D27" s="2">
        <v>14.3</v>
      </c>
      <c r="E27" s="2">
        <v>18.8</v>
      </c>
      <c r="F27" s="2">
        <v>0</v>
      </c>
      <c r="G27" s="2">
        <v>2.5</v>
      </c>
      <c r="H27" s="2">
        <v>1018.7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17.3</v>
      </c>
      <c r="Q27">
        <v>17.600000000000001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18.8</v>
      </c>
      <c r="C28" s="2">
        <v>75</v>
      </c>
      <c r="D28" s="2">
        <v>14.3</v>
      </c>
      <c r="E28" s="2">
        <v>18.8</v>
      </c>
      <c r="F28" s="2">
        <v>6.5</v>
      </c>
      <c r="G28" s="2">
        <v>6.5</v>
      </c>
      <c r="H28" s="2">
        <v>1019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17.3</v>
      </c>
      <c r="Q28">
        <v>17.600000000000001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18.8</v>
      </c>
      <c r="C29" s="2">
        <v>75</v>
      </c>
      <c r="D29" s="2">
        <v>14.3</v>
      </c>
      <c r="E29" s="2">
        <v>18.8</v>
      </c>
      <c r="F29" s="2">
        <v>2.2000000000000002</v>
      </c>
      <c r="G29" s="2">
        <v>2.2000000000000002</v>
      </c>
      <c r="H29" s="2">
        <v>1018.8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17.3</v>
      </c>
      <c r="Q29">
        <v>17.600000000000001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18.8</v>
      </c>
      <c r="C30" s="2">
        <v>75</v>
      </c>
      <c r="D30" s="2">
        <v>14.3</v>
      </c>
      <c r="E30" s="2">
        <v>18.8</v>
      </c>
      <c r="F30" s="2">
        <v>0</v>
      </c>
      <c r="G30" s="2">
        <v>0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17.399999999999999</v>
      </c>
      <c r="Q30">
        <v>17.5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18.8</v>
      </c>
      <c r="C31" s="2">
        <v>75</v>
      </c>
      <c r="D31" s="2">
        <v>14.3</v>
      </c>
      <c r="E31" s="2">
        <v>18.8</v>
      </c>
      <c r="F31" s="2">
        <v>3.2</v>
      </c>
      <c r="G31" s="2">
        <v>3.2</v>
      </c>
      <c r="H31" s="2">
        <v>1019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17.399999999999999</v>
      </c>
      <c r="Q31">
        <v>17.5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18.8</v>
      </c>
      <c r="C32" s="2">
        <v>75</v>
      </c>
      <c r="D32" s="2">
        <v>14.3</v>
      </c>
      <c r="E32" s="2">
        <v>18.8</v>
      </c>
      <c r="F32" s="2">
        <v>2.2000000000000002</v>
      </c>
      <c r="G32" s="2">
        <v>2.2000000000000002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17.399999999999999</v>
      </c>
      <c r="Q32">
        <v>17.5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18.8</v>
      </c>
      <c r="C33" s="2">
        <v>75</v>
      </c>
      <c r="D33" s="2">
        <v>14.3</v>
      </c>
      <c r="E33" s="2">
        <v>18.8</v>
      </c>
      <c r="F33" s="2">
        <v>2.9</v>
      </c>
      <c r="G33" s="2">
        <v>3.6</v>
      </c>
      <c r="H33" s="2">
        <v>1019.1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17.3</v>
      </c>
      <c r="Q33">
        <v>17.5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18.8</v>
      </c>
      <c r="C34" s="2">
        <v>75</v>
      </c>
      <c r="D34" s="2">
        <v>14.3</v>
      </c>
      <c r="E34" s="2">
        <v>18.8</v>
      </c>
      <c r="F34" s="2">
        <v>0</v>
      </c>
      <c r="G34" s="2">
        <v>1.8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17.3</v>
      </c>
      <c r="Q34">
        <v>17.5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18.8</v>
      </c>
      <c r="C35" s="2">
        <v>75</v>
      </c>
      <c r="D35" s="2">
        <v>14.3</v>
      </c>
      <c r="E35" s="2">
        <v>18.8</v>
      </c>
      <c r="F35" s="2">
        <v>0</v>
      </c>
      <c r="G35" s="2">
        <v>2.5</v>
      </c>
      <c r="H35" s="2">
        <v>1018.8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17.3</v>
      </c>
      <c r="Q35">
        <v>17.5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18.8</v>
      </c>
      <c r="C36" s="2">
        <v>75</v>
      </c>
      <c r="D36" s="2">
        <v>14.3</v>
      </c>
      <c r="E36" s="2">
        <v>18.8</v>
      </c>
      <c r="F36" s="2">
        <v>0</v>
      </c>
      <c r="G36" s="2">
        <v>0</v>
      </c>
      <c r="H36" s="2">
        <v>1018.8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17.3</v>
      </c>
      <c r="Q36">
        <v>17.5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18.7</v>
      </c>
      <c r="C37" s="2">
        <v>75</v>
      </c>
      <c r="D37" s="2">
        <v>14.2</v>
      </c>
      <c r="E37" s="2">
        <v>18.7</v>
      </c>
      <c r="F37" s="2">
        <v>2.2000000000000002</v>
      </c>
      <c r="G37" s="2">
        <v>2.5</v>
      </c>
      <c r="H37" s="2">
        <v>1018.9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17.3</v>
      </c>
      <c r="Q37">
        <v>17.5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18.7</v>
      </c>
      <c r="C38" s="2">
        <v>75</v>
      </c>
      <c r="D38" s="2">
        <v>14.2</v>
      </c>
      <c r="E38" s="2">
        <v>18.7</v>
      </c>
      <c r="F38" s="2">
        <v>1.8</v>
      </c>
      <c r="G38" s="2">
        <v>2.2000000000000002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17.3</v>
      </c>
      <c r="Q38">
        <v>17.5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18.7</v>
      </c>
      <c r="C39" s="2">
        <v>75</v>
      </c>
      <c r="D39" s="2">
        <v>14.2</v>
      </c>
      <c r="E39" s="2">
        <v>18.7</v>
      </c>
      <c r="F39" s="2">
        <v>1.8</v>
      </c>
      <c r="G39" s="2">
        <v>2.2000000000000002</v>
      </c>
      <c r="H39" s="2">
        <v>1018.9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17.3</v>
      </c>
      <c r="Q39">
        <v>17.5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18.7</v>
      </c>
      <c r="C40" s="2">
        <v>75</v>
      </c>
      <c r="D40" s="2">
        <v>14.2</v>
      </c>
      <c r="E40" s="2">
        <v>18.7</v>
      </c>
      <c r="F40" s="2">
        <v>0</v>
      </c>
      <c r="G40" s="2">
        <v>0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17.3</v>
      </c>
      <c r="Q40">
        <v>17.399999999999999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18.7</v>
      </c>
      <c r="C41" s="2">
        <v>75</v>
      </c>
      <c r="D41" s="2">
        <v>14.2</v>
      </c>
      <c r="E41" s="2">
        <v>18.7</v>
      </c>
      <c r="F41" s="2">
        <v>0</v>
      </c>
      <c r="G41" s="2">
        <v>0</v>
      </c>
      <c r="H41" s="2">
        <v>1018.8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17.3</v>
      </c>
      <c r="Q41">
        <v>17.399999999999999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18.7</v>
      </c>
      <c r="C42" s="2">
        <v>75</v>
      </c>
      <c r="D42" s="2">
        <v>14.2</v>
      </c>
      <c r="E42" s="2">
        <v>18.7</v>
      </c>
      <c r="F42" s="2">
        <v>0</v>
      </c>
      <c r="G42" s="2">
        <v>0</v>
      </c>
      <c r="H42" s="2">
        <v>1018.8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17.3</v>
      </c>
      <c r="Q42">
        <v>17.399999999999999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18.7</v>
      </c>
      <c r="C43" s="2">
        <v>75</v>
      </c>
      <c r="D43" s="2">
        <v>14.2</v>
      </c>
      <c r="E43" s="2">
        <v>18.7</v>
      </c>
      <c r="F43" s="2">
        <v>0</v>
      </c>
      <c r="G43" s="2">
        <v>0</v>
      </c>
      <c r="H43" s="2">
        <v>1018.8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17.3</v>
      </c>
      <c r="Q43">
        <v>17.399999999999999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18.7</v>
      </c>
      <c r="C44" s="2">
        <v>75</v>
      </c>
      <c r="D44" s="2">
        <v>14.2</v>
      </c>
      <c r="E44" s="2">
        <v>18.7</v>
      </c>
      <c r="F44" s="2">
        <v>0</v>
      </c>
      <c r="G44" s="2">
        <v>0</v>
      </c>
      <c r="H44" s="2">
        <v>1018.7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17.2</v>
      </c>
      <c r="Q44">
        <v>17.399999999999999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18.600000000000001</v>
      </c>
      <c r="C45" s="2">
        <v>75</v>
      </c>
      <c r="D45" s="2">
        <v>14.1</v>
      </c>
      <c r="E45" s="2">
        <v>18.600000000000001</v>
      </c>
      <c r="F45" s="2">
        <v>0</v>
      </c>
      <c r="G45" s="2">
        <v>0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17.2</v>
      </c>
      <c r="Q45">
        <v>17.399999999999999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18.600000000000001</v>
      </c>
      <c r="C46" s="2">
        <v>75</v>
      </c>
      <c r="D46" s="2">
        <v>14.1</v>
      </c>
      <c r="E46" s="2">
        <v>18.600000000000001</v>
      </c>
      <c r="F46" s="2">
        <v>0</v>
      </c>
      <c r="G46" s="2">
        <v>0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17.2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18.600000000000001</v>
      </c>
      <c r="C47" s="2">
        <v>75</v>
      </c>
      <c r="D47" s="2">
        <v>14.1</v>
      </c>
      <c r="E47" s="2">
        <v>18.600000000000001</v>
      </c>
      <c r="F47" s="2">
        <v>0</v>
      </c>
      <c r="G47" s="2">
        <v>0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17.2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18.600000000000001</v>
      </c>
      <c r="C48" s="2">
        <v>75</v>
      </c>
      <c r="D48" s="2">
        <v>14.1</v>
      </c>
      <c r="E48" s="2">
        <v>18.600000000000001</v>
      </c>
      <c r="F48" s="2">
        <v>0</v>
      </c>
      <c r="G48" s="2">
        <v>0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17.2</v>
      </c>
      <c r="Q48">
        <v>17.3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18.600000000000001</v>
      </c>
      <c r="C49" s="2">
        <v>75</v>
      </c>
      <c r="D49" s="2">
        <v>14.1</v>
      </c>
      <c r="E49" s="2">
        <v>18.600000000000001</v>
      </c>
      <c r="F49" s="2">
        <v>0</v>
      </c>
      <c r="G49" s="2">
        <v>0</v>
      </c>
      <c r="H49" s="2">
        <v>1019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17.100000000000001</v>
      </c>
      <c r="Q49">
        <v>17.3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18.5</v>
      </c>
      <c r="C50" s="2">
        <v>76</v>
      </c>
      <c r="D50" s="2">
        <v>14.2</v>
      </c>
      <c r="E50" s="2">
        <v>18.5</v>
      </c>
      <c r="F50" s="2">
        <v>0</v>
      </c>
      <c r="G50" s="2">
        <v>0</v>
      </c>
      <c r="H50" s="2">
        <v>1018.9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17.100000000000001</v>
      </c>
      <c r="Q50">
        <v>17.3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18.5</v>
      </c>
      <c r="C51" s="2">
        <v>76</v>
      </c>
      <c r="D51" s="2">
        <v>14.2</v>
      </c>
      <c r="E51" s="2">
        <v>18.5</v>
      </c>
      <c r="F51" s="2">
        <v>0</v>
      </c>
      <c r="G51" s="2">
        <v>0</v>
      </c>
      <c r="H51" s="2">
        <v>1018.8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17.100000000000001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18.5</v>
      </c>
      <c r="C52" s="2">
        <v>76</v>
      </c>
      <c r="D52" s="2">
        <v>14.2</v>
      </c>
      <c r="E52" s="2">
        <v>18.5</v>
      </c>
      <c r="F52" s="2">
        <v>0</v>
      </c>
      <c r="G52" s="2">
        <v>0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17.100000000000001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18.5</v>
      </c>
      <c r="C53" s="2">
        <v>76</v>
      </c>
      <c r="D53" s="2">
        <v>14.2</v>
      </c>
      <c r="E53" s="2">
        <v>18.5</v>
      </c>
      <c r="F53" s="2">
        <v>0</v>
      </c>
      <c r="G53" s="2">
        <v>0</v>
      </c>
      <c r="H53" s="2">
        <v>1018.9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17.100000000000001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18.399999999999999</v>
      </c>
      <c r="C54" s="2">
        <v>76</v>
      </c>
      <c r="D54" s="2">
        <v>14.1</v>
      </c>
      <c r="E54" s="2">
        <v>18.399999999999999</v>
      </c>
      <c r="F54" s="2">
        <v>0</v>
      </c>
      <c r="G54" s="2">
        <v>0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17.100000000000001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18.399999999999999</v>
      </c>
      <c r="C55" s="2">
        <v>76</v>
      </c>
      <c r="D55" s="2">
        <v>14.1</v>
      </c>
      <c r="E55" s="2">
        <v>18.399999999999999</v>
      </c>
      <c r="F55" s="2">
        <v>0</v>
      </c>
      <c r="G55" s="2">
        <v>0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17</v>
      </c>
      <c r="Q55">
        <v>17.100000000000001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18.399999999999999</v>
      </c>
      <c r="C56" s="2">
        <v>76</v>
      </c>
      <c r="D56" s="2">
        <v>14.1</v>
      </c>
      <c r="E56" s="2">
        <v>18.399999999999999</v>
      </c>
      <c r="F56" s="2">
        <v>0</v>
      </c>
      <c r="G56" s="2">
        <v>0</v>
      </c>
      <c r="H56" s="2">
        <v>1018.6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17</v>
      </c>
      <c r="Q56">
        <v>17.100000000000001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18.3</v>
      </c>
      <c r="C57" s="2">
        <v>76</v>
      </c>
      <c r="D57" s="2">
        <v>14</v>
      </c>
      <c r="E57" s="2">
        <v>18.3</v>
      </c>
      <c r="F57" s="2">
        <v>0</v>
      </c>
      <c r="G57" s="2">
        <v>0</v>
      </c>
      <c r="H57" s="2">
        <v>1018.8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17</v>
      </c>
      <c r="Q57">
        <v>17.100000000000001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18.3</v>
      </c>
      <c r="C58" s="2">
        <v>76</v>
      </c>
      <c r="D58" s="2">
        <v>14</v>
      </c>
      <c r="E58" s="2">
        <v>18.3</v>
      </c>
      <c r="F58" s="2">
        <v>0</v>
      </c>
      <c r="G58" s="2">
        <v>0</v>
      </c>
      <c r="H58" s="2">
        <v>1019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17</v>
      </c>
      <c r="Q58">
        <v>17.100000000000001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18.3</v>
      </c>
      <c r="C59" s="2">
        <v>76</v>
      </c>
      <c r="D59" s="2">
        <v>14</v>
      </c>
      <c r="E59" s="2">
        <v>18.3</v>
      </c>
      <c r="F59" s="2">
        <v>0</v>
      </c>
      <c r="G59" s="2">
        <v>0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16.899999999999999</v>
      </c>
      <c r="Q59">
        <v>17.100000000000001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18.2</v>
      </c>
      <c r="C60" s="2">
        <v>76</v>
      </c>
      <c r="D60" s="2">
        <v>13.9</v>
      </c>
      <c r="E60" s="2">
        <v>18.2</v>
      </c>
      <c r="F60" s="2">
        <v>0</v>
      </c>
      <c r="G60" s="2">
        <v>0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16.899999999999999</v>
      </c>
      <c r="Q60">
        <v>17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18.2</v>
      </c>
      <c r="C61" s="2">
        <v>77</v>
      </c>
      <c r="D61" s="2">
        <v>14.1</v>
      </c>
      <c r="E61" s="2">
        <v>18.2</v>
      </c>
      <c r="F61" s="2">
        <v>0</v>
      </c>
      <c r="G61" s="2">
        <v>0</v>
      </c>
      <c r="H61" s="2">
        <v>1018.9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16.8</v>
      </c>
      <c r="Q61">
        <v>17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18.2</v>
      </c>
      <c r="C62" s="2">
        <v>77</v>
      </c>
      <c r="D62" s="2">
        <v>14.1</v>
      </c>
      <c r="E62" s="2">
        <v>18.2</v>
      </c>
      <c r="F62" s="2">
        <v>0</v>
      </c>
      <c r="G62" s="2">
        <v>0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16.8</v>
      </c>
      <c r="Q62">
        <v>16.899999999999999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18.2</v>
      </c>
      <c r="C63" s="2">
        <v>77</v>
      </c>
      <c r="D63" s="2">
        <v>14.1</v>
      </c>
      <c r="E63" s="2">
        <v>18.2</v>
      </c>
      <c r="F63" s="2">
        <v>0</v>
      </c>
      <c r="G63" s="2">
        <v>0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16.8</v>
      </c>
      <c r="Q63">
        <v>16.899999999999999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18.2</v>
      </c>
      <c r="C64" s="2">
        <v>77</v>
      </c>
      <c r="D64" s="2">
        <v>14.1</v>
      </c>
      <c r="E64" s="2">
        <v>18.2</v>
      </c>
      <c r="F64" s="2">
        <v>0</v>
      </c>
      <c r="G64" s="2">
        <v>0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16.8</v>
      </c>
      <c r="Q64">
        <v>16.899999999999999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18.2</v>
      </c>
      <c r="C65" s="2">
        <v>77</v>
      </c>
      <c r="D65" s="2">
        <v>14.1</v>
      </c>
      <c r="E65" s="2">
        <v>18.2</v>
      </c>
      <c r="F65" s="2">
        <v>0</v>
      </c>
      <c r="G65" s="2">
        <v>0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16.7</v>
      </c>
      <c r="Q65">
        <v>16.899999999999999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18.2</v>
      </c>
      <c r="C66" s="2">
        <v>77</v>
      </c>
      <c r="D66" s="2">
        <v>14.1</v>
      </c>
      <c r="E66" s="2">
        <v>18.2</v>
      </c>
      <c r="F66" s="2">
        <v>0</v>
      </c>
      <c r="G66" s="2">
        <v>1.8</v>
      </c>
      <c r="H66" s="2">
        <v>1018.9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16.7</v>
      </c>
      <c r="Q66">
        <v>16.8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18.2</v>
      </c>
      <c r="C67" s="2">
        <v>77</v>
      </c>
      <c r="D67" s="2">
        <v>14.1</v>
      </c>
      <c r="E67" s="2">
        <v>18.2</v>
      </c>
      <c r="F67" s="2">
        <v>0</v>
      </c>
      <c r="G67" s="2">
        <v>0</v>
      </c>
      <c r="H67" s="2">
        <v>1018.8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16.7</v>
      </c>
      <c r="Q67">
        <v>16.8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18.2</v>
      </c>
      <c r="C68" s="2">
        <v>77</v>
      </c>
      <c r="D68" s="2">
        <v>14.1</v>
      </c>
      <c r="E68" s="2">
        <v>18.2</v>
      </c>
      <c r="F68" s="2">
        <v>0</v>
      </c>
      <c r="G68" s="2">
        <v>0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16.7</v>
      </c>
      <c r="Q68">
        <v>16.8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18.2</v>
      </c>
      <c r="C69" s="2">
        <v>77</v>
      </c>
      <c r="D69" s="2">
        <v>14.1</v>
      </c>
      <c r="E69" s="2">
        <v>18.2</v>
      </c>
      <c r="F69" s="2">
        <v>0</v>
      </c>
      <c r="G69" s="2">
        <v>0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16.7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18.2</v>
      </c>
      <c r="C70" s="2">
        <v>77</v>
      </c>
      <c r="D70" s="2">
        <v>14.1</v>
      </c>
      <c r="E70" s="2">
        <v>18.2</v>
      </c>
      <c r="F70" s="2">
        <v>0</v>
      </c>
      <c r="G70" s="2">
        <v>0</v>
      </c>
      <c r="H70" s="2">
        <v>1018.9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16.7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18.100000000000001</v>
      </c>
      <c r="C71" s="2">
        <v>77</v>
      </c>
      <c r="D71" s="2">
        <v>14</v>
      </c>
      <c r="E71" s="2">
        <v>18.100000000000001</v>
      </c>
      <c r="F71" s="2">
        <v>0</v>
      </c>
      <c r="G71" s="2">
        <v>0</v>
      </c>
      <c r="H71" s="2">
        <v>1018.6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16.600000000000001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18.100000000000001</v>
      </c>
      <c r="C72" s="2">
        <v>77</v>
      </c>
      <c r="D72" s="2">
        <v>14</v>
      </c>
      <c r="E72" s="2">
        <v>18.100000000000001</v>
      </c>
      <c r="F72" s="2">
        <v>0</v>
      </c>
      <c r="G72" s="2">
        <v>0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16.600000000000001</v>
      </c>
      <c r="Q72">
        <v>16.7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18.100000000000001</v>
      </c>
      <c r="C73" s="2">
        <v>77</v>
      </c>
      <c r="D73" s="2">
        <v>14</v>
      </c>
      <c r="E73" s="2">
        <v>18.100000000000001</v>
      </c>
      <c r="F73" s="2">
        <v>0</v>
      </c>
      <c r="G73" s="2">
        <v>0</v>
      </c>
      <c r="H73" s="2">
        <v>1018.8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16.600000000000001</v>
      </c>
      <c r="Q73">
        <v>16.7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18.100000000000001</v>
      </c>
      <c r="C74" s="2">
        <v>77</v>
      </c>
      <c r="D74" s="2">
        <v>14</v>
      </c>
      <c r="E74" s="2">
        <v>18.100000000000001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16.600000000000001</v>
      </c>
      <c r="Q74">
        <v>16.7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18.100000000000001</v>
      </c>
      <c r="C75" s="2">
        <v>77</v>
      </c>
      <c r="D75" s="2">
        <v>14</v>
      </c>
      <c r="E75" s="2">
        <v>18.100000000000001</v>
      </c>
      <c r="F75" s="2">
        <v>0</v>
      </c>
      <c r="G75" s="2">
        <v>0</v>
      </c>
      <c r="H75" s="2">
        <v>1019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16.600000000000001</v>
      </c>
      <c r="Q75">
        <v>16.7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18.100000000000001</v>
      </c>
      <c r="C76" s="2">
        <v>77</v>
      </c>
      <c r="D76" s="2">
        <v>14</v>
      </c>
      <c r="E76" s="2">
        <v>18.100000000000001</v>
      </c>
      <c r="F76" s="2">
        <v>0</v>
      </c>
      <c r="G76" s="2">
        <v>0</v>
      </c>
      <c r="H76" s="2">
        <v>1018.9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16.600000000000001</v>
      </c>
      <c r="Q76">
        <v>16.7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18.100000000000001</v>
      </c>
      <c r="C77" s="2">
        <v>77</v>
      </c>
      <c r="D77" s="2">
        <v>14</v>
      </c>
      <c r="E77" s="2">
        <v>18.100000000000001</v>
      </c>
      <c r="F77" s="2">
        <v>0</v>
      </c>
      <c r="G77" s="2">
        <v>0</v>
      </c>
      <c r="H77" s="2">
        <v>1018.9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16.600000000000001</v>
      </c>
      <c r="Q77">
        <v>16.7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18.2</v>
      </c>
      <c r="C78" s="2">
        <v>77</v>
      </c>
      <c r="D78" s="2">
        <v>14.1</v>
      </c>
      <c r="E78" s="2">
        <v>18.2</v>
      </c>
      <c r="F78" s="2">
        <v>0</v>
      </c>
      <c r="G78" s="2">
        <v>0</v>
      </c>
      <c r="H78" s="2">
        <v>1018.9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16.600000000000001</v>
      </c>
      <c r="Q78">
        <v>16.7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18.2</v>
      </c>
      <c r="C79" s="2">
        <v>77</v>
      </c>
      <c r="D79" s="2">
        <v>14.1</v>
      </c>
      <c r="E79" s="2">
        <v>18.2</v>
      </c>
      <c r="F79" s="2">
        <v>0</v>
      </c>
      <c r="G79" s="2">
        <v>0</v>
      </c>
      <c r="H79" s="2">
        <v>1018.7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16.600000000000001</v>
      </c>
      <c r="Q79">
        <v>16.7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18.2</v>
      </c>
      <c r="C80" s="2">
        <v>77</v>
      </c>
      <c r="D80" s="2">
        <v>14.1</v>
      </c>
      <c r="E80" s="2">
        <v>18.2</v>
      </c>
      <c r="F80" s="2">
        <v>0</v>
      </c>
      <c r="G80" s="2">
        <v>2.5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16.600000000000001</v>
      </c>
      <c r="Q80">
        <v>16.7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18.2</v>
      </c>
      <c r="C81" s="2">
        <v>76</v>
      </c>
      <c r="D81" s="2">
        <v>13.9</v>
      </c>
      <c r="E81" s="2">
        <v>18.2</v>
      </c>
      <c r="F81" s="2">
        <v>0</v>
      </c>
      <c r="G81" s="2">
        <v>2.2000000000000002</v>
      </c>
      <c r="H81" s="2">
        <v>1019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16.600000000000001</v>
      </c>
      <c r="Q81">
        <v>16.7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18.2</v>
      </c>
      <c r="C82" s="2">
        <v>76</v>
      </c>
      <c r="D82" s="2">
        <v>13.9</v>
      </c>
      <c r="E82" s="2">
        <v>18.2</v>
      </c>
      <c r="F82" s="2">
        <v>0</v>
      </c>
      <c r="G82" s="2">
        <v>0</v>
      </c>
      <c r="H82" s="2">
        <v>1018.8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16.600000000000001</v>
      </c>
      <c r="Q82">
        <v>16.7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18.2</v>
      </c>
      <c r="C83" s="2">
        <v>76</v>
      </c>
      <c r="D83" s="2">
        <v>13.9</v>
      </c>
      <c r="E83" s="2">
        <v>18.2</v>
      </c>
      <c r="F83" s="2">
        <v>0</v>
      </c>
      <c r="G83" s="2">
        <v>0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16.600000000000001</v>
      </c>
      <c r="Q83">
        <v>16.7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18.2</v>
      </c>
      <c r="C84" s="2">
        <v>76</v>
      </c>
      <c r="D84" s="2">
        <v>13.9</v>
      </c>
      <c r="E84" s="2">
        <v>18.2</v>
      </c>
      <c r="F84" s="2">
        <v>2.2000000000000002</v>
      </c>
      <c r="G84" s="2">
        <v>2.2000000000000002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16.600000000000001</v>
      </c>
      <c r="Q84">
        <v>16.7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18.2</v>
      </c>
      <c r="C85" s="2">
        <v>76</v>
      </c>
      <c r="D85" s="2">
        <v>13.9</v>
      </c>
      <c r="E85" s="2">
        <v>18.2</v>
      </c>
      <c r="F85" s="2">
        <v>1.8</v>
      </c>
      <c r="G85" s="2">
        <v>2.9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16.600000000000001</v>
      </c>
      <c r="Q85">
        <v>16.7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18.2</v>
      </c>
      <c r="C86" s="2">
        <v>76</v>
      </c>
      <c r="D86" s="2">
        <v>13.9</v>
      </c>
      <c r="E86" s="2">
        <v>18.2</v>
      </c>
      <c r="F86" s="2">
        <v>0</v>
      </c>
      <c r="G86" s="2">
        <v>0</v>
      </c>
      <c r="H86" s="2">
        <v>1018.9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16.600000000000001</v>
      </c>
      <c r="Q86">
        <v>16.7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18.2</v>
      </c>
      <c r="C87" s="2">
        <v>76</v>
      </c>
      <c r="D87" s="2">
        <v>13.9</v>
      </c>
      <c r="E87" s="2">
        <v>18.2</v>
      </c>
      <c r="F87" s="2">
        <v>0</v>
      </c>
      <c r="G87" s="2">
        <v>0</v>
      </c>
      <c r="H87" s="2">
        <v>1018.6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16.600000000000001</v>
      </c>
      <c r="Q87">
        <v>16.7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18.2</v>
      </c>
      <c r="C88" s="2">
        <v>76</v>
      </c>
      <c r="D88" s="2">
        <v>13.9</v>
      </c>
      <c r="E88" s="2">
        <v>18.2</v>
      </c>
      <c r="F88" s="2">
        <v>0</v>
      </c>
      <c r="G88" s="2">
        <v>1.8</v>
      </c>
      <c r="H88" s="2">
        <v>1018.8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16.600000000000001</v>
      </c>
      <c r="Q88">
        <v>16.7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18.3</v>
      </c>
      <c r="C89" s="2">
        <v>76</v>
      </c>
      <c r="D89" s="2">
        <v>14</v>
      </c>
      <c r="E89" s="2">
        <v>18.3</v>
      </c>
      <c r="F89" s="2">
        <v>0</v>
      </c>
      <c r="G89" s="2">
        <v>2.5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16.600000000000001</v>
      </c>
      <c r="Q89">
        <v>16.7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18.3</v>
      </c>
      <c r="C90" s="2">
        <v>76</v>
      </c>
      <c r="D90" s="2">
        <v>14</v>
      </c>
      <c r="E90" s="2">
        <v>18.3</v>
      </c>
      <c r="F90" s="2">
        <v>0</v>
      </c>
      <c r="G90" s="2">
        <v>1.8</v>
      </c>
      <c r="H90" s="2">
        <v>1018.9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16.600000000000001</v>
      </c>
      <c r="Q90">
        <v>16.7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18.3</v>
      </c>
      <c r="C91" s="2">
        <v>76</v>
      </c>
      <c r="D91" s="2">
        <v>14</v>
      </c>
      <c r="E91" s="2">
        <v>18.3</v>
      </c>
      <c r="F91" s="2">
        <v>0</v>
      </c>
      <c r="G91" s="2">
        <v>1.8</v>
      </c>
      <c r="H91" s="2">
        <v>1018.8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16.600000000000001</v>
      </c>
      <c r="Q91">
        <v>16.7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18.399999999999999</v>
      </c>
      <c r="C92" s="2">
        <v>76</v>
      </c>
      <c r="D92" s="2">
        <v>14.1</v>
      </c>
      <c r="E92" s="2">
        <v>18.399999999999999</v>
      </c>
      <c r="F92" s="2">
        <v>0</v>
      </c>
      <c r="G92" s="2">
        <v>0</v>
      </c>
      <c r="H92" s="2">
        <v>1018.8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16.600000000000001</v>
      </c>
      <c r="Q92">
        <v>16.7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18.3</v>
      </c>
      <c r="C93" s="2">
        <v>76</v>
      </c>
      <c r="D93" s="2">
        <v>14</v>
      </c>
      <c r="E93" s="2">
        <v>18.3</v>
      </c>
      <c r="F93" s="2">
        <v>0</v>
      </c>
      <c r="G93" s="2">
        <v>0</v>
      </c>
      <c r="H93" s="2">
        <v>1018.6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16.600000000000001</v>
      </c>
      <c r="Q93">
        <v>16.7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18.3</v>
      </c>
      <c r="C94" s="2">
        <v>76</v>
      </c>
      <c r="D94" s="2">
        <v>14</v>
      </c>
      <c r="E94" s="2">
        <v>18.3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16.600000000000001</v>
      </c>
      <c r="Q94">
        <v>16.7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18.3</v>
      </c>
      <c r="C95" s="2">
        <v>76</v>
      </c>
      <c r="D95" s="2">
        <v>14</v>
      </c>
      <c r="E95" s="2">
        <v>18.3</v>
      </c>
      <c r="F95" s="2">
        <v>0</v>
      </c>
      <c r="G95" s="2">
        <v>0</v>
      </c>
      <c r="H95" s="2">
        <v>1018.7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16.600000000000001</v>
      </c>
      <c r="Q95">
        <v>16.7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18.3</v>
      </c>
      <c r="C96" s="2">
        <v>76</v>
      </c>
      <c r="D96" s="2">
        <v>14</v>
      </c>
      <c r="E96" s="2">
        <v>18.3</v>
      </c>
      <c r="F96" s="2">
        <v>0</v>
      </c>
      <c r="G96" s="2">
        <v>1.8</v>
      </c>
      <c r="H96" s="2">
        <v>1018.8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16.600000000000001</v>
      </c>
      <c r="Q96">
        <v>16.7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18.3</v>
      </c>
      <c r="C97" s="2">
        <v>76</v>
      </c>
      <c r="D97" s="2">
        <v>14</v>
      </c>
      <c r="E97" s="2">
        <v>18.3</v>
      </c>
      <c r="F97" s="2">
        <v>0</v>
      </c>
      <c r="G97" s="2">
        <v>2.2000000000000002</v>
      </c>
      <c r="H97" s="2">
        <v>1018.6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16.600000000000001</v>
      </c>
      <c r="Q97">
        <v>16.7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18.3</v>
      </c>
      <c r="C98" s="2">
        <v>76</v>
      </c>
      <c r="D98" s="2">
        <v>14</v>
      </c>
      <c r="E98" s="2">
        <v>18.3</v>
      </c>
      <c r="F98" s="2">
        <v>0</v>
      </c>
      <c r="G98" s="2">
        <v>1.8</v>
      </c>
      <c r="H98" s="2">
        <v>1018.8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16.600000000000001</v>
      </c>
      <c r="Q98">
        <v>16.7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18.3</v>
      </c>
      <c r="C99" s="2">
        <v>76</v>
      </c>
      <c r="D99" s="2">
        <v>14</v>
      </c>
      <c r="E99" s="2">
        <v>18.3</v>
      </c>
      <c r="F99" s="2">
        <v>0</v>
      </c>
      <c r="G99" s="2">
        <v>0</v>
      </c>
      <c r="H99" s="2">
        <v>1018.8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16.600000000000001</v>
      </c>
      <c r="Q99">
        <v>16.7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18.3</v>
      </c>
      <c r="C100" s="2">
        <v>76</v>
      </c>
      <c r="D100" s="2">
        <v>14</v>
      </c>
      <c r="E100" s="2">
        <v>18.3</v>
      </c>
      <c r="F100" s="2">
        <v>1.8</v>
      </c>
      <c r="G100" s="2">
        <v>2.2000000000000002</v>
      </c>
      <c r="H100" s="2">
        <v>1018.8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16.600000000000001</v>
      </c>
      <c r="Q100">
        <v>16.7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18.3</v>
      </c>
      <c r="C101" s="2">
        <v>76</v>
      </c>
      <c r="D101" s="2">
        <v>14</v>
      </c>
      <c r="E101" s="2">
        <v>18.3</v>
      </c>
      <c r="F101" s="2">
        <v>0</v>
      </c>
      <c r="G101" s="2">
        <v>2.5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16.600000000000001</v>
      </c>
      <c r="Q101">
        <v>16.7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18.3</v>
      </c>
      <c r="C102" s="2">
        <v>76</v>
      </c>
      <c r="D102" s="2">
        <v>14</v>
      </c>
      <c r="E102" s="2">
        <v>18.3</v>
      </c>
      <c r="F102" s="2">
        <v>0</v>
      </c>
      <c r="G102" s="2">
        <v>3.2</v>
      </c>
      <c r="H102" s="2">
        <v>1019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16.600000000000001</v>
      </c>
      <c r="Q102">
        <v>16.7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18.399999999999999</v>
      </c>
      <c r="C103" s="2">
        <v>76</v>
      </c>
      <c r="D103" s="2">
        <v>14.1</v>
      </c>
      <c r="E103" s="2">
        <v>18.399999999999999</v>
      </c>
      <c r="F103" s="2">
        <v>0</v>
      </c>
      <c r="G103" s="2">
        <v>0</v>
      </c>
      <c r="H103" s="2">
        <v>1018.6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16.7</v>
      </c>
      <c r="Q103">
        <v>16.7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18.3</v>
      </c>
      <c r="C104" s="2">
        <v>76</v>
      </c>
      <c r="D104" s="2">
        <v>14</v>
      </c>
      <c r="E104" s="2">
        <v>18.3</v>
      </c>
      <c r="F104" s="2">
        <v>0</v>
      </c>
      <c r="G104" s="2">
        <v>1.8</v>
      </c>
      <c r="H104" s="2">
        <v>1018.8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16.600000000000001</v>
      </c>
      <c r="Q104">
        <v>16.7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18.3</v>
      </c>
      <c r="C105" s="2">
        <v>76</v>
      </c>
      <c r="D105" s="2">
        <v>14</v>
      </c>
      <c r="E105" s="2">
        <v>18.3</v>
      </c>
      <c r="F105" s="2">
        <v>0</v>
      </c>
      <c r="G105" s="2">
        <v>0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16.7</v>
      </c>
      <c r="Q105">
        <v>16.7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18.3</v>
      </c>
      <c r="C106" s="2">
        <v>76</v>
      </c>
      <c r="D106" s="2">
        <v>14</v>
      </c>
      <c r="E106" s="2">
        <v>18.3</v>
      </c>
      <c r="F106" s="2">
        <v>0</v>
      </c>
      <c r="G106" s="2">
        <v>0</v>
      </c>
      <c r="H106" s="2">
        <v>1018.8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16.7</v>
      </c>
      <c r="Q106">
        <v>16.7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18.3</v>
      </c>
      <c r="C107" s="2">
        <v>76</v>
      </c>
      <c r="D107" s="2">
        <v>14</v>
      </c>
      <c r="E107" s="2">
        <v>18.3</v>
      </c>
      <c r="F107" s="2">
        <v>0</v>
      </c>
      <c r="G107" s="2">
        <v>0</v>
      </c>
      <c r="H107" s="2">
        <v>1018.7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16.7</v>
      </c>
      <c r="Q107">
        <v>16.7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18.3</v>
      </c>
      <c r="C108" s="2">
        <v>76</v>
      </c>
      <c r="D108" s="2">
        <v>14</v>
      </c>
      <c r="E108" s="2">
        <v>18.3</v>
      </c>
      <c r="F108" s="2">
        <v>0</v>
      </c>
      <c r="G108" s="2">
        <v>2.2000000000000002</v>
      </c>
      <c r="H108" s="2">
        <v>1018.7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16.7</v>
      </c>
      <c r="Q108">
        <v>16.7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18.3</v>
      </c>
      <c r="C109" s="2">
        <v>76</v>
      </c>
      <c r="D109" s="2">
        <v>14</v>
      </c>
      <c r="E109" s="2">
        <v>18.3</v>
      </c>
      <c r="F109" s="2">
        <v>0</v>
      </c>
      <c r="G109" s="2">
        <v>0</v>
      </c>
      <c r="H109" s="2">
        <v>1018.8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16.7</v>
      </c>
      <c r="Q109">
        <v>16.7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18.3</v>
      </c>
      <c r="C110" s="2">
        <v>76</v>
      </c>
      <c r="D110" s="2">
        <v>14</v>
      </c>
      <c r="E110" s="2">
        <v>18.3</v>
      </c>
      <c r="F110" s="2">
        <v>0</v>
      </c>
      <c r="G110" s="2">
        <v>0</v>
      </c>
      <c r="H110" s="2">
        <v>1018.8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16.7</v>
      </c>
      <c r="Q110">
        <v>16.7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18.3</v>
      </c>
      <c r="C111" s="2">
        <v>76</v>
      </c>
      <c r="D111" s="2">
        <v>14</v>
      </c>
      <c r="E111" s="2">
        <v>18.3</v>
      </c>
      <c r="F111" s="2">
        <v>0</v>
      </c>
      <c r="G111" s="2">
        <v>0</v>
      </c>
      <c r="H111" s="2">
        <v>1018.8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16.7</v>
      </c>
      <c r="Q111">
        <v>16.7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18.3</v>
      </c>
      <c r="C112" s="2">
        <v>76</v>
      </c>
      <c r="D112" s="2">
        <v>14</v>
      </c>
      <c r="E112" s="2">
        <v>18.3</v>
      </c>
      <c r="F112" s="2">
        <v>0</v>
      </c>
      <c r="G112" s="2">
        <v>0</v>
      </c>
      <c r="H112" s="2">
        <v>1018.8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16.7</v>
      </c>
      <c r="Q112">
        <v>16.7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18.3</v>
      </c>
      <c r="C113" s="2">
        <v>76</v>
      </c>
      <c r="D113" s="2">
        <v>14</v>
      </c>
      <c r="E113" s="2">
        <v>18.3</v>
      </c>
      <c r="F113" s="2">
        <v>2.5</v>
      </c>
      <c r="G113" s="2">
        <v>2.9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16.600000000000001</v>
      </c>
      <c r="Q113">
        <v>16.7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18.3</v>
      </c>
      <c r="C114" s="2">
        <v>76</v>
      </c>
      <c r="D114" s="2">
        <v>14</v>
      </c>
      <c r="E114" s="2">
        <v>18.3</v>
      </c>
      <c r="F114" s="2">
        <v>0</v>
      </c>
      <c r="G114" s="2">
        <v>1.8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16.7</v>
      </c>
      <c r="Q114">
        <v>16.7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18.3</v>
      </c>
      <c r="C115" s="2">
        <v>76</v>
      </c>
      <c r="D115" s="2">
        <v>14</v>
      </c>
      <c r="E115" s="2">
        <v>18.3</v>
      </c>
      <c r="F115" s="2">
        <v>0</v>
      </c>
      <c r="G115" s="2">
        <v>1.8</v>
      </c>
      <c r="H115" s="2">
        <v>1018.7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16.600000000000001</v>
      </c>
      <c r="Q115">
        <v>16.7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18.3</v>
      </c>
      <c r="C116" s="2">
        <v>76</v>
      </c>
      <c r="D116" s="2">
        <v>14</v>
      </c>
      <c r="E116" s="2">
        <v>18.3</v>
      </c>
      <c r="F116" s="2">
        <v>0</v>
      </c>
      <c r="G116" s="2">
        <v>0</v>
      </c>
      <c r="H116" s="2">
        <v>1018.8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16.600000000000001</v>
      </c>
      <c r="Q116">
        <v>16.7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18.3</v>
      </c>
      <c r="C117" s="2">
        <v>76</v>
      </c>
      <c r="D117" s="2">
        <v>14</v>
      </c>
      <c r="E117" s="2">
        <v>18.3</v>
      </c>
      <c r="F117" s="2">
        <v>0</v>
      </c>
      <c r="G117" s="2">
        <v>0</v>
      </c>
      <c r="H117" s="2">
        <v>1018.6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16.600000000000001</v>
      </c>
      <c r="Q117">
        <v>16.600000000000001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0</v>
      </c>
      <c r="G118" s="2">
        <v>0</v>
      </c>
      <c r="H118" s="2">
        <v>1018.7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16.600000000000001</v>
      </c>
      <c r="Q118">
        <v>16.600000000000001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18.3</v>
      </c>
      <c r="C119" s="2">
        <v>76</v>
      </c>
      <c r="D119" s="2">
        <v>14</v>
      </c>
      <c r="E119" s="2">
        <v>18.3</v>
      </c>
      <c r="F119" s="2">
        <v>0</v>
      </c>
      <c r="G119" s="2">
        <v>0</v>
      </c>
      <c r="H119" s="2">
        <v>1018.7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16.600000000000001</v>
      </c>
      <c r="Q119">
        <v>16.600000000000001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18.3</v>
      </c>
      <c r="C120" s="2">
        <v>76</v>
      </c>
      <c r="D120" s="2">
        <v>14</v>
      </c>
      <c r="E120" s="2">
        <v>18.3</v>
      </c>
      <c r="F120" s="2">
        <v>0</v>
      </c>
      <c r="G120" s="2">
        <v>0</v>
      </c>
      <c r="H120" s="2">
        <v>1018.8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16.600000000000001</v>
      </c>
      <c r="Q120">
        <v>16.600000000000001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0</v>
      </c>
      <c r="G121" s="2">
        <v>0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16.600000000000001</v>
      </c>
      <c r="Q121">
        <v>16.600000000000001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0</v>
      </c>
      <c r="G122" s="2">
        <v>0</v>
      </c>
      <c r="H122" s="2">
        <v>1018.7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16.600000000000001</v>
      </c>
      <c r="Q122">
        <v>16.5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18.3</v>
      </c>
      <c r="C123" s="2">
        <v>76</v>
      </c>
      <c r="D123" s="2">
        <v>14</v>
      </c>
      <c r="E123" s="2">
        <v>18.3</v>
      </c>
      <c r="F123" s="2">
        <v>0</v>
      </c>
      <c r="G123" s="2">
        <v>0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16.600000000000001</v>
      </c>
      <c r="Q123">
        <v>16.5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18.3</v>
      </c>
      <c r="C124" s="2">
        <v>76</v>
      </c>
      <c r="D124" s="2">
        <v>14</v>
      </c>
      <c r="E124" s="2">
        <v>18.3</v>
      </c>
      <c r="F124" s="2">
        <v>0</v>
      </c>
      <c r="G124" s="2">
        <v>0</v>
      </c>
      <c r="H124" s="2">
        <v>1018.6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16.600000000000001</v>
      </c>
      <c r="Q124">
        <v>16.5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18.2</v>
      </c>
      <c r="C125" s="2">
        <v>76</v>
      </c>
      <c r="D125" s="2">
        <v>13.9</v>
      </c>
      <c r="E125" s="2">
        <v>18.2</v>
      </c>
      <c r="F125" s="2">
        <v>0</v>
      </c>
      <c r="G125" s="2">
        <v>1.8</v>
      </c>
      <c r="H125" s="2">
        <v>1018.7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16.600000000000001</v>
      </c>
      <c r="Q125">
        <v>16.5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18.2</v>
      </c>
      <c r="C126" s="2">
        <v>76</v>
      </c>
      <c r="D126" s="2">
        <v>13.9</v>
      </c>
      <c r="E126" s="2">
        <v>18.2</v>
      </c>
      <c r="F126" s="2">
        <v>0</v>
      </c>
      <c r="G126" s="2">
        <v>2.2000000000000002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16.600000000000001</v>
      </c>
      <c r="Q126">
        <v>16.5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18.2</v>
      </c>
      <c r="C127" s="2">
        <v>76</v>
      </c>
      <c r="D127" s="2">
        <v>13.9</v>
      </c>
      <c r="E127" s="2">
        <v>18.2</v>
      </c>
      <c r="F127" s="2">
        <v>0</v>
      </c>
      <c r="G127" s="2">
        <v>2.2000000000000002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16.600000000000001</v>
      </c>
      <c r="Q127">
        <v>16.5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18.2</v>
      </c>
      <c r="C128" s="2">
        <v>76</v>
      </c>
      <c r="D128" s="2">
        <v>13.9</v>
      </c>
      <c r="E128" s="2">
        <v>18.2</v>
      </c>
      <c r="F128" s="2">
        <v>3.6</v>
      </c>
      <c r="G128" s="2">
        <v>5.4</v>
      </c>
      <c r="H128" s="2">
        <v>1018.5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16.600000000000001</v>
      </c>
      <c r="Q128">
        <v>16.5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18.3</v>
      </c>
      <c r="C129" s="2">
        <v>76</v>
      </c>
      <c r="D129" s="2">
        <v>14</v>
      </c>
      <c r="E129" s="2">
        <v>18.3</v>
      </c>
      <c r="F129" s="2">
        <v>0</v>
      </c>
      <c r="G129" s="2">
        <v>1.8</v>
      </c>
      <c r="H129" s="2">
        <v>1018.6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16.600000000000001</v>
      </c>
      <c r="Q129">
        <v>16.5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18.3</v>
      </c>
      <c r="C130" s="2">
        <v>76</v>
      </c>
      <c r="D130" s="2">
        <v>14</v>
      </c>
      <c r="E130" s="2">
        <v>18.3</v>
      </c>
      <c r="F130" s="2">
        <v>0</v>
      </c>
      <c r="G130" s="2">
        <v>3.2</v>
      </c>
      <c r="H130" s="2">
        <v>1018.6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16.600000000000001</v>
      </c>
      <c r="Q130">
        <v>16.5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18.3</v>
      </c>
      <c r="C131" s="2">
        <v>76</v>
      </c>
      <c r="D131" s="2">
        <v>14</v>
      </c>
      <c r="E131" s="2">
        <v>18.3</v>
      </c>
      <c r="F131" s="2">
        <v>0</v>
      </c>
      <c r="G131" s="2">
        <v>2.5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16.600000000000001</v>
      </c>
      <c r="Q131">
        <v>16.5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18.2</v>
      </c>
      <c r="C132" s="2">
        <v>76</v>
      </c>
      <c r="D132" s="2">
        <v>13.9</v>
      </c>
      <c r="E132" s="2">
        <v>18.2</v>
      </c>
      <c r="F132" s="2">
        <v>2.9</v>
      </c>
      <c r="G132" s="2">
        <v>3.2</v>
      </c>
      <c r="H132" s="2">
        <v>1018.4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16.600000000000001</v>
      </c>
      <c r="Q132">
        <v>16.5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18.2</v>
      </c>
      <c r="C133" s="2">
        <v>76</v>
      </c>
      <c r="D133" s="2">
        <v>13.9</v>
      </c>
      <c r="E133" s="2">
        <v>18.2</v>
      </c>
      <c r="F133" s="2">
        <v>2.2000000000000002</v>
      </c>
      <c r="G133" s="2">
        <v>2.5</v>
      </c>
      <c r="H133" s="2">
        <v>1018.4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16.600000000000001</v>
      </c>
      <c r="Q133">
        <v>16.5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18.2</v>
      </c>
      <c r="C134" s="2">
        <v>76</v>
      </c>
      <c r="D134" s="2">
        <v>13.9</v>
      </c>
      <c r="E134" s="2">
        <v>18.2</v>
      </c>
      <c r="F134" s="2">
        <v>3.6</v>
      </c>
      <c r="G134" s="2">
        <v>3.6</v>
      </c>
      <c r="H134" s="2">
        <v>1018.5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16.600000000000001</v>
      </c>
      <c r="Q134">
        <v>16.5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18.2</v>
      </c>
      <c r="C135" s="2">
        <v>76</v>
      </c>
      <c r="D135" s="2">
        <v>13.9</v>
      </c>
      <c r="E135" s="2">
        <v>18.2</v>
      </c>
      <c r="F135" s="2">
        <v>2.9</v>
      </c>
      <c r="G135" s="2">
        <v>2.9</v>
      </c>
      <c r="H135" s="2">
        <v>1018.5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16.600000000000001</v>
      </c>
      <c r="Q135">
        <v>16.600000000000001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18.2</v>
      </c>
      <c r="C136" s="2">
        <v>76</v>
      </c>
      <c r="D136" s="2">
        <v>13.9</v>
      </c>
      <c r="E136" s="2">
        <v>18.2</v>
      </c>
      <c r="F136" s="2">
        <v>2.5</v>
      </c>
      <c r="G136" s="2">
        <v>2.9</v>
      </c>
      <c r="H136" s="2">
        <v>1018.3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16.600000000000001</v>
      </c>
      <c r="Q136">
        <v>16.600000000000001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18.2</v>
      </c>
      <c r="C137" s="2">
        <v>76</v>
      </c>
      <c r="D137" s="2">
        <v>13.9</v>
      </c>
      <c r="E137" s="2">
        <v>18.2</v>
      </c>
      <c r="F137" s="2">
        <v>2.2000000000000002</v>
      </c>
      <c r="G137" s="2">
        <v>2.5</v>
      </c>
      <c r="H137" s="2">
        <v>1018.6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16.600000000000001</v>
      </c>
      <c r="Q137">
        <v>16.600000000000001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18.2</v>
      </c>
      <c r="C138" s="2">
        <v>76</v>
      </c>
      <c r="D138" s="2">
        <v>13.9</v>
      </c>
      <c r="E138" s="2">
        <v>18.2</v>
      </c>
      <c r="F138" s="2">
        <v>2.2000000000000002</v>
      </c>
      <c r="G138" s="2">
        <v>3.2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16.600000000000001</v>
      </c>
      <c r="Q138">
        <v>16.600000000000001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18.2</v>
      </c>
      <c r="C139" s="2">
        <v>76</v>
      </c>
      <c r="D139" s="2">
        <v>13.9</v>
      </c>
      <c r="E139" s="2">
        <v>18.2</v>
      </c>
      <c r="F139" s="2">
        <v>0</v>
      </c>
      <c r="G139" s="2">
        <v>2.9</v>
      </c>
      <c r="H139" s="2">
        <v>1018.7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16.600000000000001</v>
      </c>
      <c r="Q139">
        <v>16.600000000000001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18.100000000000001</v>
      </c>
      <c r="C140" s="2">
        <v>76</v>
      </c>
      <c r="D140" s="2">
        <v>13.8</v>
      </c>
      <c r="E140" s="2">
        <v>18.100000000000001</v>
      </c>
      <c r="F140" s="2">
        <v>0</v>
      </c>
      <c r="G140" s="2">
        <v>0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16.600000000000001</v>
      </c>
      <c r="Q140">
        <v>16.600000000000001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18.100000000000001</v>
      </c>
      <c r="C141" s="2">
        <v>76</v>
      </c>
      <c r="D141" s="2">
        <v>13.8</v>
      </c>
      <c r="E141" s="2">
        <v>18.100000000000001</v>
      </c>
      <c r="F141" s="2">
        <v>1.8</v>
      </c>
      <c r="G141" s="2">
        <v>2.5</v>
      </c>
      <c r="H141" s="2">
        <v>1018.4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16.600000000000001</v>
      </c>
      <c r="Q141">
        <v>16.600000000000001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18.100000000000001</v>
      </c>
      <c r="C142" s="2">
        <v>76</v>
      </c>
      <c r="D142" s="2">
        <v>13.8</v>
      </c>
      <c r="E142" s="2">
        <v>18.100000000000001</v>
      </c>
      <c r="F142" s="2">
        <v>0</v>
      </c>
      <c r="G142" s="2">
        <v>2.2000000000000002</v>
      </c>
      <c r="H142" s="2">
        <v>1018.4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16.600000000000001</v>
      </c>
      <c r="Q142">
        <v>16.600000000000001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18.100000000000001</v>
      </c>
      <c r="C143" s="2">
        <v>76</v>
      </c>
      <c r="D143" s="2">
        <v>13.8</v>
      </c>
      <c r="E143" s="2">
        <v>18.100000000000001</v>
      </c>
      <c r="F143" s="2">
        <v>0</v>
      </c>
      <c r="G143" s="2">
        <v>2.5</v>
      </c>
      <c r="H143" s="2">
        <v>1018.3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16.600000000000001</v>
      </c>
      <c r="Q143">
        <v>16.600000000000001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18.100000000000001</v>
      </c>
      <c r="C144" s="2">
        <v>76</v>
      </c>
      <c r="D144" s="2">
        <v>13.8</v>
      </c>
      <c r="E144" s="2">
        <v>18.100000000000001</v>
      </c>
      <c r="F144" s="2">
        <v>1.8</v>
      </c>
      <c r="G144" s="2">
        <v>3.2</v>
      </c>
      <c r="H144" s="2">
        <v>1018.4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16.600000000000001</v>
      </c>
      <c r="Q144">
        <v>16.600000000000001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18.100000000000001</v>
      </c>
      <c r="C145" s="2">
        <v>76</v>
      </c>
      <c r="D145" s="2">
        <v>13.8</v>
      </c>
      <c r="E145" s="2">
        <v>18.100000000000001</v>
      </c>
      <c r="F145" s="2">
        <v>3.2</v>
      </c>
      <c r="G145" s="2">
        <v>3.2</v>
      </c>
      <c r="H145" s="2">
        <v>1018.4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16.5</v>
      </c>
      <c r="Q145">
        <v>16.600000000000001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18.100000000000001</v>
      </c>
      <c r="C146" s="2">
        <v>76</v>
      </c>
      <c r="D146" s="2">
        <v>13.8</v>
      </c>
      <c r="E146" s="2">
        <v>18.100000000000001</v>
      </c>
      <c r="F146" s="2">
        <v>3.2</v>
      </c>
      <c r="G146" s="2">
        <v>3.2</v>
      </c>
      <c r="H146" s="2">
        <v>1018.4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16.5</v>
      </c>
      <c r="Q146">
        <v>16.600000000000001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18.100000000000001</v>
      </c>
      <c r="C147" s="2">
        <v>76</v>
      </c>
      <c r="D147" s="2">
        <v>13.8</v>
      </c>
      <c r="E147" s="2">
        <v>18.100000000000001</v>
      </c>
      <c r="F147" s="2">
        <v>1.8</v>
      </c>
      <c r="G147" s="2">
        <v>3.2</v>
      </c>
      <c r="H147" s="2">
        <v>1018.5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16.5</v>
      </c>
      <c r="Q147">
        <v>16.600000000000001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18.100000000000001</v>
      </c>
      <c r="C148" s="2">
        <v>76</v>
      </c>
      <c r="D148" s="2">
        <v>13.8</v>
      </c>
      <c r="E148" s="2">
        <v>18.100000000000001</v>
      </c>
      <c r="F148" s="2">
        <v>2.2000000000000002</v>
      </c>
      <c r="G148" s="2">
        <v>2.2000000000000002</v>
      </c>
      <c r="H148" s="2">
        <v>1018.3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16.5</v>
      </c>
      <c r="Q148">
        <v>16.600000000000001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</v>
      </c>
      <c r="C149" s="2">
        <v>76</v>
      </c>
      <c r="D149" s="2">
        <v>13.7</v>
      </c>
      <c r="E149" s="2">
        <v>18</v>
      </c>
      <c r="F149" s="2">
        <v>2.5</v>
      </c>
      <c r="G149" s="2">
        <v>2.9</v>
      </c>
      <c r="H149" s="2">
        <v>1018.4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16.5</v>
      </c>
      <c r="Q149">
        <v>16.600000000000001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</v>
      </c>
      <c r="C150" s="2">
        <v>76</v>
      </c>
      <c r="D150" s="2">
        <v>13.7</v>
      </c>
      <c r="E150" s="2">
        <v>18</v>
      </c>
      <c r="F150" s="2">
        <v>2.5</v>
      </c>
      <c r="G150" s="2">
        <v>4</v>
      </c>
      <c r="H150" s="2">
        <v>1018.4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16.5</v>
      </c>
      <c r="Q150">
        <v>16.600000000000001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</v>
      </c>
      <c r="C151" s="2">
        <v>76</v>
      </c>
      <c r="D151" s="2">
        <v>13.7</v>
      </c>
      <c r="E151" s="2">
        <v>18</v>
      </c>
      <c r="F151" s="2">
        <v>0</v>
      </c>
      <c r="G151" s="2">
        <v>0</v>
      </c>
      <c r="H151" s="2">
        <v>1018.4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16.5</v>
      </c>
      <c r="Q151">
        <v>16.600000000000001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</v>
      </c>
      <c r="C152" s="2">
        <v>76</v>
      </c>
      <c r="D152" s="2">
        <v>13.7</v>
      </c>
      <c r="E152" s="2">
        <v>18</v>
      </c>
      <c r="F152" s="2">
        <v>3.2</v>
      </c>
      <c r="G152" s="2">
        <v>3.2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16.5</v>
      </c>
      <c r="Q152">
        <v>16.7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</v>
      </c>
      <c r="C153" s="2">
        <v>76</v>
      </c>
      <c r="D153" s="2">
        <v>13.7</v>
      </c>
      <c r="E153" s="2">
        <v>18</v>
      </c>
      <c r="F153" s="2">
        <v>1.8</v>
      </c>
      <c r="G153" s="2">
        <v>2.9</v>
      </c>
      <c r="H153" s="2">
        <v>1018.5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16.5</v>
      </c>
      <c r="Q153">
        <v>16.600000000000001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17.899999999999999</v>
      </c>
      <c r="C154" s="2">
        <v>76</v>
      </c>
      <c r="D154" s="2">
        <v>13.6</v>
      </c>
      <c r="E154" s="2">
        <v>17.899999999999999</v>
      </c>
      <c r="F154" s="2">
        <v>0</v>
      </c>
      <c r="G154" s="2">
        <v>2.2000000000000002</v>
      </c>
      <c r="H154" s="2">
        <v>1018.3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16.5</v>
      </c>
      <c r="Q154">
        <v>16.600000000000001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17.899999999999999</v>
      </c>
      <c r="C155" s="2">
        <v>76</v>
      </c>
      <c r="D155" s="2">
        <v>13.6</v>
      </c>
      <c r="E155" s="2">
        <v>17.899999999999999</v>
      </c>
      <c r="F155" s="2">
        <v>2.5</v>
      </c>
      <c r="G155" s="2">
        <v>2.5</v>
      </c>
      <c r="H155" s="2">
        <v>1018.5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16.5</v>
      </c>
      <c r="Q155">
        <v>16.600000000000001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17.899999999999999</v>
      </c>
      <c r="C156" s="2">
        <v>76</v>
      </c>
      <c r="D156" s="2">
        <v>13.6</v>
      </c>
      <c r="E156" s="2">
        <v>17.899999999999999</v>
      </c>
      <c r="F156" s="2">
        <v>0</v>
      </c>
      <c r="G156" s="2">
        <v>2.5</v>
      </c>
      <c r="H156" s="2">
        <v>1018.4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17.899999999999999</v>
      </c>
      <c r="C157" s="2">
        <v>76</v>
      </c>
      <c r="D157" s="2">
        <v>13.6</v>
      </c>
      <c r="E157" s="2">
        <v>17.899999999999999</v>
      </c>
      <c r="F157" s="2">
        <v>0</v>
      </c>
      <c r="G157" s="2">
        <v>0</v>
      </c>
      <c r="H157" s="2">
        <v>1018.4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16.5</v>
      </c>
      <c r="Q157">
        <v>16.600000000000001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17.899999999999999</v>
      </c>
      <c r="C158" s="2">
        <v>77</v>
      </c>
      <c r="D158" s="2">
        <v>13.8</v>
      </c>
      <c r="E158" s="2">
        <v>17.899999999999999</v>
      </c>
      <c r="F158" s="2">
        <v>2.5</v>
      </c>
      <c r="G158" s="2">
        <v>2.9</v>
      </c>
      <c r="H158" s="2">
        <v>1018.2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16.5</v>
      </c>
      <c r="Q158">
        <v>16.600000000000001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17.899999999999999</v>
      </c>
      <c r="C159" s="2">
        <v>77</v>
      </c>
      <c r="D159" s="2">
        <v>13.8</v>
      </c>
      <c r="E159" s="2">
        <v>17.899999999999999</v>
      </c>
      <c r="F159" s="2">
        <v>0</v>
      </c>
      <c r="G159" s="2">
        <v>2.5</v>
      </c>
      <c r="H159" s="2">
        <v>1018.5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16.399999999999999</v>
      </c>
      <c r="Q159">
        <v>16.600000000000001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17.8</v>
      </c>
      <c r="C160" s="2">
        <v>77</v>
      </c>
      <c r="D160" s="2">
        <v>13.7</v>
      </c>
      <c r="E160" s="2">
        <v>17.8</v>
      </c>
      <c r="F160" s="2">
        <v>0</v>
      </c>
      <c r="G160" s="2">
        <v>2.5</v>
      </c>
      <c r="H160" s="2">
        <v>1018.4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16.399999999999999</v>
      </c>
      <c r="Q160">
        <v>16.600000000000001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17.8</v>
      </c>
      <c r="C161" s="2">
        <v>77</v>
      </c>
      <c r="D161" s="2">
        <v>13.7</v>
      </c>
      <c r="E161" s="2">
        <v>17.8</v>
      </c>
      <c r="F161" s="2">
        <v>3.6</v>
      </c>
      <c r="G161" s="2">
        <v>4.3</v>
      </c>
      <c r="H161" s="2">
        <v>1018.4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16.399999999999999</v>
      </c>
      <c r="Q161">
        <v>16.600000000000001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17.8</v>
      </c>
      <c r="C162" s="2">
        <v>77</v>
      </c>
      <c r="D162" s="2">
        <v>13.7</v>
      </c>
      <c r="E162" s="2">
        <v>17.8</v>
      </c>
      <c r="F162" s="2">
        <v>0</v>
      </c>
      <c r="G162" s="2">
        <v>2.9</v>
      </c>
      <c r="H162" s="2">
        <v>1018.4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16.399999999999999</v>
      </c>
      <c r="Q162">
        <v>16.600000000000001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17.8</v>
      </c>
      <c r="C163" s="2">
        <v>77</v>
      </c>
      <c r="D163" s="2">
        <v>13.7</v>
      </c>
      <c r="E163" s="2">
        <v>17.8</v>
      </c>
      <c r="F163" s="2">
        <v>2.9</v>
      </c>
      <c r="G163" s="2">
        <v>3.2</v>
      </c>
      <c r="H163" s="2">
        <v>1018.5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16.399999999999999</v>
      </c>
      <c r="Q163">
        <v>16.5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17.8</v>
      </c>
      <c r="C164" s="2">
        <v>77</v>
      </c>
      <c r="D164" s="2">
        <v>13.7</v>
      </c>
      <c r="E164" s="2">
        <v>17.8</v>
      </c>
      <c r="F164" s="2">
        <v>2.2000000000000002</v>
      </c>
      <c r="G164" s="2">
        <v>2.2000000000000002</v>
      </c>
      <c r="H164" s="2">
        <v>1018.2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16.399999999999999</v>
      </c>
      <c r="Q164">
        <v>16.5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17.7</v>
      </c>
      <c r="C165" s="2">
        <v>77</v>
      </c>
      <c r="D165" s="2">
        <v>13.6</v>
      </c>
      <c r="E165" s="2">
        <v>17.7</v>
      </c>
      <c r="F165" s="2">
        <v>0</v>
      </c>
      <c r="G165" s="2">
        <v>1.8</v>
      </c>
      <c r="H165" s="2">
        <v>1018.3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16.399999999999999</v>
      </c>
      <c r="Q165">
        <v>16.5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17.7</v>
      </c>
      <c r="C166" s="2">
        <v>77</v>
      </c>
      <c r="D166" s="2">
        <v>13.6</v>
      </c>
      <c r="E166" s="2">
        <v>17.7</v>
      </c>
      <c r="F166" s="2">
        <v>1.8</v>
      </c>
      <c r="G166" s="2">
        <v>2.5</v>
      </c>
      <c r="H166" s="2">
        <v>1018.4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16.3</v>
      </c>
      <c r="Q166">
        <v>16.5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17.7</v>
      </c>
      <c r="C167" s="2">
        <v>77</v>
      </c>
      <c r="D167" s="2">
        <v>13.6</v>
      </c>
      <c r="E167" s="2">
        <v>17.7</v>
      </c>
      <c r="F167" s="2">
        <v>0</v>
      </c>
      <c r="G167" s="2">
        <v>1.8</v>
      </c>
      <c r="H167" s="2">
        <v>1018.5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16.3</v>
      </c>
      <c r="Q167">
        <v>16.5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17.7</v>
      </c>
      <c r="C168" s="2">
        <v>77</v>
      </c>
      <c r="D168" s="2">
        <v>13.6</v>
      </c>
      <c r="E168" s="2">
        <v>17.7</v>
      </c>
      <c r="F168" s="2">
        <v>2.2000000000000002</v>
      </c>
      <c r="G168" s="2">
        <v>2.5</v>
      </c>
      <c r="H168" s="2">
        <v>1018.2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16.3</v>
      </c>
      <c r="Q168">
        <v>16.399999999999999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17.7</v>
      </c>
      <c r="C169" s="2">
        <v>77</v>
      </c>
      <c r="D169" s="2">
        <v>13.6</v>
      </c>
      <c r="E169" s="2">
        <v>17.7</v>
      </c>
      <c r="F169" s="2">
        <v>0</v>
      </c>
      <c r="G169" s="2">
        <v>2.5</v>
      </c>
      <c r="H169" s="2">
        <v>1018.5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16.3</v>
      </c>
      <c r="Q169">
        <v>16.399999999999999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17.600000000000001</v>
      </c>
      <c r="C170" s="2">
        <v>77</v>
      </c>
      <c r="D170" s="2">
        <v>13.5</v>
      </c>
      <c r="E170" s="2">
        <v>17.600000000000001</v>
      </c>
      <c r="F170" s="2">
        <v>2.5</v>
      </c>
      <c r="G170" s="2">
        <v>2.5</v>
      </c>
      <c r="H170" s="2">
        <v>1018.3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16.3</v>
      </c>
      <c r="Q170">
        <v>16.399999999999999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17.600000000000001</v>
      </c>
      <c r="C171" s="2">
        <v>77</v>
      </c>
      <c r="D171" s="2">
        <v>13.5</v>
      </c>
      <c r="E171" s="2">
        <v>17.600000000000001</v>
      </c>
      <c r="F171" s="2">
        <v>1.8</v>
      </c>
      <c r="G171" s="2">
        <v>2.2000000000000002</v>
      </c>
      <c r="H171" s="2">
        <v>1018.3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16.3</v>
      </c>
      <c r="Q171">
        <v>16.399999999999999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17.600000000000001</v>
      </c>
      <c r="C172" s="2">
        <v>77</v>
      </c>
      <c r="D172" s="2">
        <v>13.5</v>
      </c>
      <c r="E172" s="2">
        <v>17.600000000000001</v>
      </c>
      <c r="F172" s="2">
        <v>0</v>
      </c>
      <c r="G172" s="2">
        <v>0</v>
      </c>
      <c r="H172" s="2">
        <v>1018.1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16.3</v>
      </c>
      <c r="Q172">
        <v>16.399999999999999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17.600000000000001</v>
      </c>
      <c r="C173" s="2">
        <v>77</v>
      </c>
      <c r="D173" s="2">
        <v>13.5</v>
      </c>
      <c r="E173" s="2">
        <v>17.600000000000001</v>
      </c>
      <c r="F173" s="2">
        <v>1.8</v>
      </c>
      <c r="G173" s="2">
        <v>2.2000000000000002</v>
      </c>
      <c r="H173" s="2">
        <v>1018.5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16.3</v>
      </c>
      <c r="Q173">
        <v>16.3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17.600000000000001</v>
      </c>
      <c r="C174" s="2">
        <v>77</v>
      </c>
      <c r="D174" s="2">
        <v>13.5</v>
      </c>
      <c r="E174" s="2">
        <v>17.600000000000001</v>
      </c>
      <c r="F174" s="2">
        <v>1.8</v>
      </c>
      <c r="G174" s="2">
        <v>1.8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16.3</v>
      </c>
      <c r="Q174">
        <v>16.3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17.600000000000001</v>
      </c>
      <c r="C175" s="2">
        <v>77</v>
      </c>
      <c r="D175" s="2">
        <v>13.5</v>
      </c>
      <c r="E175" s="2">
        <v>17.600000000000001</v>
      </c>
      <c r="F175" s="2">
        <v>0</v>
      </c>
      <c r="G175" s="2">
        <v>2.5</v>
      </c>
      <c r="H175" s="2">
        <v>1018.2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16.2</v>
      </c>
      <c r="Q175">
        <v>16.3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17.5</v>
      </c>
      <c r="C176" s="2">
        <v>77</v>
      </c>
      <c r="D176" s="2">
        <v>13.4</v>
      </c>
      <c r="E176" s="2">
        <v>17.5</v>
      </c>
      <c r="F176" s="2">
        <v>0</v>
      </c>
      <c r="G176" s="2">
        <v>2.2000000000000002</v>
      </c>
      <c r="H176" s="2">
        <v>1018.4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16.2</v>
      </c>
      <c r="Q176">
        <v>16.3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17.5</v>
      </c>
      <c r="C177" s="2">
        <v>77</v>
      </c>
      <c r="D177" s="2">
        <v>13.4</v>
      </c>
      <c r="E177" s="2">
        <v>17.5</v>
      </c>
      <c r="F177" s="2">
        <v>0</v>
      </c>
      <c r="G177" s="2">
        <v>0</v>
      </c>
      <c r="H177" s="2">
        <v>1018.3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16.2</v>
      </c>
      <c r="Q177">
        <v>16.3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17.5</v>
      </c>
      <c r="C178" s="2">
        <v>77</v>
      </c>
      <c r="D178" s="2">
        <v>13.4</v>
      </c>
      <c r="E178" s="2">
        <v>17.5</v>
      </c>
      <c r="F178" s="2">
        <v>0</v>
      </c>
      <c r="G178" s="2">
        <v>0</v>
      </c>
      <c r="H178" s="2">
        <v>1018.5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16.2</v>
      </c>
      <c r="Q178">
        <v>16.3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17.399999999999999</v>
      </c>
      <c r="C179" s="2">
        <v>77</v>
      </c>
      <c r="D179" s="2">
        <v>13.3</v>
      </c>
      <c r="E179" s="2">
        <v>17.399999999999999</v>
      </c>
      <c r="F179" s="2">
        <v>0</v>
      </c>
      <c r="G179" s="2">
        <v>0</v>
      </c>
      <c r="H179" s="2">
        <v>1018.3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16.2</v>
      </c>
      <c r="Q179">
        <v>16.2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17.399999999999999</v>
      </c>
      <c r="C180" s="2">
        <v>77</v>
      </c>
      <c r="D180" s="2">
        <v>13.3</v>
      </c>
      <c r="E180" s="2">
        <v>17.399999999999999</v>
      </c>
      <c r="F180" s="2">
        <v>0</v>
      </c>
      <c r="G180" s="2">
        <v>0</v>
      </c>
      <c r="H180" s="2">
        <v>1018.7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16.2</v>
      </c>
      <c r="Q180">
        <v>16.2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17.399999999999999</v>
      </c>
      <c r="C181" s="2">
        <v>77</v>
      </c>
      <c r="D181" s="2">
        <v>13.3</v>
      </c>
      <c r="E181" s="2">
        <v>17.399999999999999</v>
      </c>
      <c r="F181" s="2">
        <v>0</v>
      </c>
      <c r="G181" s="2">
        <v>0</v>
      </c>
      <c r="H181" s="2">
        <v>1018.4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16.100000000000001</v>
      </c>
      <c r="Q181">
        <v>16.2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17.399999999999999</v>
      </c>
      <c r="C182" s="2">
        <v>78</v>
      </c>
      <c r="D182" s="2">
        <v>13.6</v>
      </c>
      <c r="E182" s="2">
        <v>17.399999999999999</v>
      </c>
      <c r="F182" s="2">
        <v>2.2000000000000002</v>
      </c>
      <c r="G182" s="2">
        <v>2.5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16.100000000000001</v>
      </c>
      <c r="Q182">
        <v>16.2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17.399999999999999</v>
      </c>
      <c r="C183" s="2">
        <v>78</v>
      </c>
      <c r="D183" s="2">
        <v>13.6</v>
      </c>
      <c r="E183" s="2">
        <v>17.399999999999999</v>
      </c>
      <c r="F183" s="2">
        <v>1.8</v>
      </c>
      <c r="G183" s="2">
        <v>1.8</v>
      </c>
      <c r="H183" s="2">
        <v>1018.2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16.100000000000001</v>
      </c>
      <c r="Q183">
        <v>16.100000000000001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17.3</v>
      </c>
      <c r="C184" s="2">
        <v>78</v>
      </c>
      <c r="D184" s="2">
        <v>13.5</v>
      </c>
      <c r="E184" s="2">
        <v>17.3</v>
      </c>
      <c r="F184" s="2">
        <v>2.2000000000000002</v>
      </c>
      <c r="G184" s="2">
        <v>2.5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16</v>
      </c>
      <c r="Q184">
        <v>16.100000000000001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17.3</v>
      </c>
      <c r="C185" s="2">
        <v>78</v>
      </c>
      <c r="D185" s="2">
        <v>13.5</v>
      </c>
      <c r="E185" s="2">
        <v>17.3</v>
      </c>
      <c r="F185" s="2">
        <v>2.5</v>
      </c>
      <c r="G185" s="2">
        <v>2.9</v>
      </c>
      <c r="H185" s="2">
        <v>1018.4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16</v>
      </c>
      <c r="Q185">
        <v>16.100000000000001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17.3</v>
      </c>
      <c r="C186" s="2">
        <v>78</v>
      </c>
      <c r="D186" s="2">
        <v>13.5</v>
      </c>
      <c r="E186" s="2">
        <v>17.3</v>
      </c>
      <c r="F186" s="2">
        <v>3.6</v>
      </c>
      <c r="G186" s="2">
        <v>3.6</v>
      </c>
      <c r="H186" s="2">
        <v>1018.5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16</v>
      </c>
      <c r="Q186">
        <v>16.100000000000001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17.3</v>
      </c>
      <c r="C187" s="2">
        <v>77</v>
      </c>
      <c r="D187" s="2">
        <v>13.2</v>
      </c>
      <c r="E187" s="2">
        <v>17.3</v>
      </c>
      <c r="F187" s="2">
        <v>0</v>
      </c>
      <c r="G187" s="2">
        <v>2.2000000000000002</v>
      </c>
      <c r="H187" s="2">
        <v>1018.4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16</v>
      </c>
      <c r="Q187">
        <v>16.100000000000001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17.3</v>
      </c>
      <c r="C188" s="2">
        <v>78</v>
      </c>
      <c r="D188" s="2">
        <v>13.5</v>
      </c>
      <c r="E188" s="2">
        <v>17.3</v>
      </c>
      <c r="F188" s="2">
        <v>4.3</v>
      </c>
      <c r="G188" s="2">
        <v>4.3</v>
      </c>
      <c r="H188" s="2">
        <v>1018.4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16</v>
      </c>
      <c r="Q188">
        <v>16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17.3</v>
      </c>
      <c r="C189" s="2">
        <v>77</v>
      </c>
      <c r="D189" s="2">
        <v>13.2</v>
      </c>
      <c r="E189" s="2">
        <v>17.3</v>
      </c>
      <c r="F189" s="2">
        <v>4.7</v>
      </c>
      <c r="G189" s="2">
        <v>5</v>
      </c>
      <c r="H189" s="2">
        <v>1018.4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16</v>
      </c>
      <c r="Q189">
        <v>16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17.3</v>
      </c>
      <c r="C190" s="2">
        <v>77</v>
      </c>
      <c r="D190" s="2">
        <v>13.2</v>
      </c>
      <c r="E190" s="2">
        <v>17.3</v>
      </c>
      <c r="F190" s="2">
        <v>3.2</v>
      </c>
      <c r="G190" s="2">
        <v>4.7</v>
      </c>
      <c r="H190" s="2">
        <v>1018.3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16</v>
      </c>
      <c r="Q190">
        <v>16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17.3</v>
      </c>
      <c r="C191" s="2">
        <v>77</v>
      </c>
      <c r="D191" s="2">
        <v>13.2</v>
      </c>
      <c r="E191" s="2">
        <v>17.3</v>
      </c>
      <c r="F191" s="2">
        <v>3.6</v>
      </c>
      <c r="G191" s="2">
        <v>4.3</v>
      </c>
      <c r="H191" s="2">
        <v>1018.1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16</v>
      </c>
      <c r="Q191">
        <v>16.100000000000001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17.3</v>
      </c>
      <c r="C192" s="2">
        <v>77</v>
      </c>
      <c r="D192" s="2">
        <v>13.2</v>
      </c>
      <c r="E192" s="2">
        <v>17.3</v>
      </c>
      <c r="F192" s="2">
        <v>4</v>
      </c>
      <c r="G192" s="2">
        <v>5.8</v>
      </c>
      <c r="H192" s="2">
        <v>1018.2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16</v>
      </c>
      <c r="Q192">
        <v>16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17.3</v>
      </c>
      <c r="C193" s="2">
        <v>77</v>
      </c>
      <c r="D193" s="2">
        <v>13.2</v>
      </c>
      <c r="E193" s="2">
        <v>17.3</v>
      </c>
      <c r="F193" s="2">
        <v>4.7</v>
      </c>
      <c r="G193" s="2">
        <v>5</v>
      </c>
      <c r="H193" s="2">
        <v>1018.3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16</v>
      </c>
      <c r="Q193">
        <v>16.100000000000001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17.3</v>
      </c>
      <c r="C194" s="2">
        <v>77</v>
      </c>
      <c r="D194" s="2">
        <v>13.2</v>
      </c>
      <c r="E194" s="2">
        <v>17.3</v>
      </c>
      <c r="F194" s="2">
        <v>4.3</v>
      </c>
      <c r="G194" s="2">
        <v>4.3</v>
      </c>
      <c r="H194" s="2">
        <v>1018.3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16</v>
      </c>
      <c r="Q194">
        <v>16.100000000000001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17.3</v>
      </c>
      <c r="C195" s="2">
        <v>77</v>
      </c>
      <c r="D195" s="2">
        <v>13.2</v>
      </c>
      <c r="E195" s="2">
        <v>17.3</v>
      </c>
      <c r="F195" s="2">
        <v>6.8</v>
      </c>
      <c r="G195" s="2">
        <v>6.8</v>
      </c>
      <c r="H195" s="2">
        <v>1018.4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16</v>
      </c>
      <c r="Q195">
        <v>16.100000000000001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17.3</v>
      </c>
      <c r="C196" s="2">
        <v>77</v>
      </c>
      <c r="D196" s="2">
        <v>13.2</v>
      </c>
      <c r="E196" s="2">
        <v>17.3</v>
      </c>
      <c r="F196" s="2">
        <v>0</v>
      </c>
      <c r="G196" s="2">
        <v>3.6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16</v>
      </c>
      <c r="Q196">
        <v>16.100000000000001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17.3</v>
      </c>
      <c r="C197" s="2">
        <v>77</v>
      </c>
      <c r="D197" s="2">
        <v>13.2</v>
      </c>
      <c r="E197" s="2">
        <v>17.3</v>
      </c>
      <c r="F197" s="2">
        <v>5</v>
      </c>
      <c r="G197" s="2">
        <v>5.8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16</v>
      </c>
      <c r="Q197">
        <v>16.100000000000001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17.3</v>
      </c>
      <c r="C198" s="2">
        <v>77</v>
      </c>
      <c r="D198" s="2">
        <v>13.2</v>
      </c>
      <c r="E198" s="2">
        <v>17.3</v>
      </c>
      <c r="F198" s="2">
        <v>5</v>
      </c>
      <c r="G198" s="2">
        <v>6.1</v>
      </c>
      <c r="H198" s="2">
        <v>1018.3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16</v>
      </c>
      <c r="Q198">
        <v>16.100000000000001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17.3</v>
      </c>
      <c r="C199" s="2">
        <v>77</v>
      </c>
      <c r="D199" s="2">
        <v>13.2</v>
      </c>
      <c r="E199" s="2">
        <v>17.3</v>
      </c>
      <c r="F199" s="2">
        <v>4.3</v>
      </c>
      <c r="G199" s="2">
        <v>5.8</v>
      </c>
      <c r="H199" s="2">
        <v>1018.3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16</v>
      </c>
      <c r="Q199">
        <v>16.100000000000001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17.3</v>
      </c>
      <c r="C200" s="2">
        <v>77</v>
      </c>
      <c r="D200" s="2">
        <v>13.2</v>
      </c>
      <c r="E200" s="2">
        <v>17.3</v>
      </c>
      <c r="F200" s="2">
        <v>3.6</v>
      </c>
      <c r="G200" s="2">
        <v>5</v>
      </c>
      <c r="H200" s="2">
        <v>1018.4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16</v>
      </c>
      <c r="Q200">
        <v>16.100000000000001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17.3</v>
      </c>
      <c r="C201" s="2">
        <v>77</v>
      </c>
      <c r="D201" s="2">
        <v>13.2</v>
      </c>
      <c r="E201" s="2">
        <v>17.3</v>
      </c>
      <c r="F201" s="2">
        <v>3.2</v>
      </c>
      <c r="G201" s="2">
        <v>5.4</v>
      </c>
      <c r="H201" s="2">
        <v>1018.3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16</v>
      </c>
      <c r="Q201">
        <v>16.100000000000001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17.3</v>
      </c>
      <c r="C202" s="2">
        <v>77</v>
      </c>
      <c r="D202" s="2">
        <v>13.2</v>
      </c>
      <c r="E202" s="2">
        <v>17.3</v>
      </c>
      <c r="F202" s="2">
        <v>4</v>
      </c>
      <c r="G202" s="2">
        <v>4.3</v>
      </c>
      <c r="H202" s="2">
        <v>1018.4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16</v>
      </c>
      <c r="Q202">
        <v>16.100000000000001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17.3</v>
      </c>
      <c r="C203" s="2">
        <v>76</v>
      </c>
      <c r="D203" s="2">
        <v>13</v>
      </c>
      <c r="E203" s="2">
        <v>17.3</v>
      </c>
      <c r="F203" s="2">
        <v>4</v>
      </c>
      <c r="G203" s="2">
        <v>6.5</v>
      </c>
      <c r="H203" s="2">
        <v>1018.2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16.100000000000001</v>
      </c>
      <c r="Q203">
        <v>16.100000000000001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17.3</v>
      </c>
      <c r="C204" s="2">
        <v>76</v>
      </c>
      <c r="D204" s="2">
        <v>13</v>
      </c>
      <c r="E204" s="2">
        <v>17.3</v>
      </c>
      <c r="F204" s="2">
        <v>1.8</v>
      </c>
      <c r="G204" s="2">
        <v>5</v>
      </c>
      <c r="H204" s="2">
        <v>1018.2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16.100000000000001</v>
      </c>
      <c r="Q204">
        <v>16.2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17.3</v>
      </c>
      <c r="C205" s="2">
        <v>76</v>
      </c>
      <c r="D205" s="2">
        <v>13</v>
      </c>
      <c r="E205" s="2">
        <v>17.3</v>
      </c>
      <c r="F205" s="2">
        <v>2.5</v>
      </c>
      <c r="G205" s="2">
        <v>2.5</v>
      </c>
      <c r="H205" s="2">
        <v>1018.2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16.100000000000001</v>
      </c>
      <c r="Q205">
        <v>16.2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17.3</v>
      </c>
      <c r="C206" s="2">
        <v>76</v>
      </c>
      <c r="D206" s="2">
        <v>13</v>
      </c>
      <c r="E206" s="2">
        <v>17.3</v>
      </c>
      <c r="F206" s="2">
        <v>4.3</v>
      </c>
      <c r="G206" s="2">
        <v>5</v>
      </c>
      <c r="H206" s="2">
        <v>1018.1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16.100000000000001</v>
      </c>
      <c r="Q206">
        <v>16.2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17.3</v>
      </c>
      <c r="C207" s="2">
        <v>76</v>
      </c>
      <c r="D207" s="2">
        <v>13</v>
      </c>
      <c r="E207" s="2">
        <v>17.3</v>
      </c>
      <c r="F207" s="2">
        <v>2.5</v>
      </c>
      <c r="G207" s="2">
        <v>3.2</v>
      </c>
      <c r="H207" s="2">
        <v>1018.3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16.100000000000001</v>
      </c>
      <c r="Q207">
        <v>16.2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17.3</v>
      </c>
      <c r="C208" s="2">
        <v>76</v>
      </c>
      <c r="D208" s="2">
        <v>13</v>
      </c>
      <c r="E208" s="2">
        <v>17.3</v>
      </c>
      <c r="F208" s="2">
        <v>3.2</v>
      </c>
      <c r="G208" s="2">
        <v>4.3</v>
      </c>
      <c r="H208" s="2">
        <v>1018.1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16.100000000000001</v>
      </c>
      <c r="Q208">
        <v>16.2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17.3</v>
      </c>
      <c r="C209" s="2">
        <v>76</v>
      </c>
      <c r="D209" s="2">
        <v>13</v>
      </c>
      <c r="E209" s="2">
        <v>17.3</v>
      </c>
      <c r="F209" s="2">
        <v>2.5</v>
      </c>
      <c r="G209" s="2">
        <v>2.5</v>
      </c>
      <c r="H209" s="2">
        <v>1018.1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16.100000000000001</v>
      </c>
      <c r="Q209">
        <v>16.2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17.3</v>
      </c>
      <c r="C210" s="2">
        <v>76</v>
      </c>
      <c r="D210" s="2">
        <v>13</v>
      </c>
      <c r="E210" s="2">
        <v>17.3</v>
      </c>
      <c r="F210" s="2">
        <v>0</v>
      </c>
      <c r="G210" s="2">
        <v>2.5</v>
      </c>
      <c r="H210" s="2">
        <v>1018.3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16.100000000000001</v>
      </c>
      <c r="Q210">
        <v>16.2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17.3</v>
      </c>
      <c r="C211" s="2">
        <v>76</v>
      </c>
      <c r="D211" s="2">
        <v>13</v>
      </c>
      <c r="E211" s="2">
        <v>17.3</v>
      </c>
      <c r="F211" s="2">
        <v>3.6</v>
      </c>
      <c r="G211" s="2">
        <v>3.6</v>
      </c>
      <c r="H211" s="2">
        <v>1018.3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16.100000000000001</v>
      </c>
      <c r="Q211">
        <v>16.2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17.3</v>
      </c>
      <c r="C212" s="2">
        <v>75</v>
      </c>
      <c r="D212" s="2">
        <v>12.8</v>
      </c>
      <c r="E212" s="2">
        <v>17.3</v>
      </c>
      <c r="F212" s="2">
        <v>2.2000000000000002</v>
      </c>
      <c r="G212" s="2">
        <v>2.5</v>
      </c>
      <c r="H212" s="2">
        <v>1018.3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16</v>
      </c>
      <c r="Q212">
        <v>16.3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17.3</v>
      </c>
      <c r="C213" s="2">
        <v>75</v>
      </c>
      <c r="D213" s="2">
        <v>12.8</v>
      </c>
      <c r="E213" s="2">
        <v>17.3</v>
      </c>
      <c r="F213" s="2">
        <v>3.6</v>
      </c>
      <c r="G213" s="2">
        <v>4.7</v>
      </c>
      <c r="H213" s="2">
        <v>1018.4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16</v>
      </c>
      <c r="Q213">
        <v>16.2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17.3</v>
      </c>
      <c r="C214" s="2">
        <v>75</v>
      </c>
      <c r="D214" s="2">
        <v>12.8</v>
      </c>
      <c r="E214" s="2">
        <v>17.3</v>
      </c>
      <c r="F214" s="2">
        <v>2.2000000000000002</v>
      </c>
      <c r="G214" s="2">
        <v>4</v>
      </c>
      <c r="H214" s="2">
        <v>1018.2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16.100000000000001</v>
      </c>
      <c r="Q214">
        <v>16.2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17.3</v>
      </c>
      <c r="C215" s="2">
        <v>75</v>
      </c>
      <c r="D215" s="2">
        <v>12.8</v>
      </c>
      <c r="E215" s="2">
        <v>17.3</v>
      </c>
      <c r="F215" s="2">
        <v>0</v>
      </c>
      <c r="G215" s="2">
        <v>3.6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16</v>
      </c>
      <c r="Q215">
        <v>16.2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17.3</v>
      </c>
      <c r="C216" s="2">
        <v>75</v>
      </c>
      <c r="D216" s="2">
        <v>12.8</v>
      </c>
      <c r="E216" s="2">
        <v>17.3</v>
      </c>
      <c r="F216" s="2">
        <v>2.2000000000000002</v>
      </c>
      <c r="G216" s="2">
        <v>5.4</v>
      </c>
      <c r="H216" s="2">
        <v>1018.4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16.100000000000001</v>
      </c>
      <c r="Q216">
        <v>16.2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17.399999999999999</v>
      </c>
      <c r="C217" s="2">
        <v>75</v>
      </c>
      <c r="D217" s="2">
        <v>12.9</v>
      </c>
      <c r="E217" s="2">
        <v>17.399999999999999</v>
      </c>
      <c r="F217" s="2">
        <v>0</v>
      </c>
      <c r="G217" s="2">
        <v>3.2</v>
      </c>
      <c r="H217" s="2">
        <v>1018.2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16.100000000000001</v>
      </c>
      <c r="Q217">
        <v>16.3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17.3</v>
      </c>
      <c r="C218" s="2">
        <v>75</v>
      </c>
      <c r="D218" s="2">
        <v>12.8</v>
      </c>
      <c r="E218" s="2">
        <v>17.3</v>
      </c>
      <c r="F218" s="2">
        <v>3.2</v>
      </c>
      <c r="G218" s="2">
        <v>4.3</v>
      </c>
      <c r="H218" s="2">
        <v>1018.2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16</v>
      </c>
      <c r="Q218">
        <v>16.2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17.3</v>
      </c>
      <c r="C219" s="2">
        <v>75</v>
      </c>
      <c r="D219" s="2">
        <v>12.8</v>
      </c>
      <c r="E219" s="2">
        <v>17.3</v>
      </c>
      <c r="F219" s="2">
        <v>1.8</v>
      </c>
      <c r="G219" s="2">
        <v>1.8</v>
      </c>
      <c r="H219" s="2">
        <v>1018.5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16</v>
      </c>
      <c r="Q219">
        <v>16.3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17.3</v>
      </c>
      <c r="C220" s="2">
        <v>75</v>
      </c>
      <c r="D220" s="2">
        <v>12.8</v>
      </c>
      <c r="E220" s="2">
        <v>17.3</v>
      </c>
      <c r="F220" s="2">
        <v>2.9</v>
      </c>
      <c r="G220" s="2">
        <v>3.6</v>
      </c>
      <c r="H220" s="2">
        <v>1018.4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16</v>
      </c>
      <c r="Q220">
        <v>16.3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17.3</v>
      </c>
      <c r="C221" s="2">
        <v>75</v>
      </c>
      <c r="D221" s="2">
        <v>12.8</v>
      </c>
      <c r="E221" s="2">
        <v>17.3</v>
      </c>
      <c r="F221" s="2">
        <v>3.2</v>
      </c>
      <c r="G221" s="2">
        <v>3.2</v>
      </c>
      <c r="H221" s="2">
        <v>1018.2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16</v>
      </c>
      <c r="Q221">
        <v>16.2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17.399999999999999</v>
      </c>
      <c r="C222" s="2">
        <v>75</v>
      </c>
      <c r="D222" s="2">
        <v>12.9</v>
      </c>
      <c r="E222" s="2">
        <v>17.399999999999999</v>
      </c>
      <c r="F222" s="2">
        <v>2.2000000000000002</v>
      </c>
      <c r="G222" s="2">
        <v>4</v>
      </c>
      <c r="H222" s="2">
        <v>1018.3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16</v>
      </c>
      <c r="Q222">
        <v>16.3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17.399999999999999</v>
      </c>
      <c r="C223" s="2">
        <v>75</v>
      </c>
      <c r="D223" s="2">
        <v>12.9</v>
      </c>
      <c r="E223" s="2">
        <v>17.399999999999999</v>
      </c>
      <c r="F223" s="2">
        <v>2.5</v>
      </c>
      <c r="G223" s="2">
        <v>4.7</v>
      </c>
      <c r="H223" s="2">
        <v>1018.4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16</v>
      </c>
      <c r="Q223">
        <v>16.2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17.399999999999999</v>
      </c>
      <c r="C224" s="2">
        <v>75</v>
      </c>
      <c r="D224" s="2">
        <v>12.9</v>
      </c>
      <c r="E224" s="2">
        <v>17.399999999999999</v>
      </c>
      <c r="F224" s="2">
        <v>2.5</v>
      </c>
      <c r="G224" s="2">
        <v>2.9</v>
      </c>
      <c r="H224" s="2">
        <v>1018.2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16</v>
      </c>
      <c r="Q224">
        <v>16.2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17.399999999999999</v>
      </c>
      <c r="C225" s="2">
        <v>75</v>
      </c>
      <c r="D225" s="2">
        <v>12.9</v>
      </c>
      <c r="E225" s="2">
        <v>17.399999999999999</v>
      </c>
      <c r="F225" s="2">
        <v>2.5</v>
      </c>
      <c r="G225" s="2">
        <v>3.2</v>
      </c>
      <c r="H225" s="2">
        <v>1018.5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16</v>
      </c>
      <c r="Q225">
        <v>16.2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17.3</v>
      </c>
      <c r="C226" s="2">
        <v>75</v>
      </c>
      <c r="D226" s="2">
        <v>12.8</v>
      </c>
      <c r="E226" s="2">
        <v>17.3</v>
      </c>
      <c r="F226" s="2">
        <v>4</v>
      </c>
      <c r="G226" s="2">
        <v>4</v>
      </c>
      <c r="H226" s="2">
        <v>1018.3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16</v>
      </c>
      <c r="Q226">
        <v>16.2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17.3</v>
      </c>
      <c r="C227" s="2">
        <v>75</v>
      </c>
      <c r="D227" s="2">
        <v>12.8</v>
      </c>
      <c r="E227" s="2">
        <v>17.3</v>
      </c>
      <c r="F227" s="2">
        <v>2.5</v>
      </c>
      <c r="G227" s="2">
        <v>2.9</v>
      </c>
      <c r="H227" s="2">
        <v>1018.3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16</v>
      </c>
      <c r="Q227">
        <v>16.2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17.3</v>
      </c>
      <c r="C228" s="2">
        <v>75</v>
      </c>
      <c r="D228" s="2">
        <v>12.8</v>
      </c>
      <c r="E228" s="2">
        <v>17.3</v>
      </c>
      <c r="F228" s="2">
        <v>2.2000000000000002</v>
      </c>
      <c r="G228" s="2">
        <v>2.2000000000000002</v>
      </c>
      <c r="H228" s="2">
        <v>1018.2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15.9</v>
      </c>
      <c r="Q228">
        <v>16.2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17.3</v>
      </c>
      <c r="C229" s="2">
        <v>75</v>
      </c>
      <c r="D229" s="2">
        <v>12.8</v>
      </c>
      <c r="E229" s="2">
        <v>17.3</v>
      </c>
      <c r="F229" s="2">
        <v>0</v>
      </c>
      <c r="G229" s="2">
        <v>4</v>
      </c>
      <c r="H229" s="2">
        <v>1018.4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15.9</v>
      </c>
      <c r="Q229">
        <v>16.2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17.3</v>
      </c>
      <c r="C230" s="2">
        <v>75</v>
      </c>
      <c r="D230" s="2">
        <v>12.8</v>
      </c>
      <c r="E230" s="2">
        <v>17.3</v>
      </c>
      <c r="F230" s="2">
        <v>2.5</v>
      </c>
      <c r="G230" s="2">
        <v>3.2</v>
      </c>
      <c r="H230" s="2">
        <v>1018.2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15.9</v>
      </c>
      <c r="Q230">
        <v>16.2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17.3</v>
      </c>
      <c r="C231" s="2">
        <v>75</v>
      </c>
      <c r="D231" s="2">
        <v>12.8</v>
      </c>
      <c r="E231" s="2">
        <v>17.3</v>
      </c>
      <c r="F231" s="2">
        <v>4.3</v>
      </c>
      <c r="G231" s="2">
        <v>4.3</v>
      </c>
      <c r="H231" s="2">
        <v>1018.1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15.9</v>
      </c>
      <c r="Q231">
        <v>16.2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17.3</v>
      </c>
      <c r="C232" s="2">
        <v>75</v>
      </c>
      <c r="D232" s="2">
        <v>12.8</v>
      </c>
      <c r="E232" s="2">
        <v>17.3</v>
      </c>
      <c r="F232" s="2">
        <v>0</v>
      </c>
      <c r="G232" s="2">
        <v>0</v>
      </c>
      <c r="H232" s="2">
        <v>1018.4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15.9</v>
      </c>
      <c r="Q232">
        <v>16.2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17.3</v>
      </c>
      <c r="C233" s="2">
        <v>75</v>
      </c>
      <c r="D233" s="2">
        <v>12.8</v>
      </c>
      <c r="E233" s="2">
        <v>17.3</v>
      </c>
      <c r="F233" s="2">
        <v>2.2000000000000002</v>
      </c>
      <c r="G233" s="2">
        <v>2.2000000000000002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15.9</v>
      </c>
      <c r="Q233">
        <v>16.2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17.3</v>
      </c>
      <c r="C234" s="2">
        <v>75</v>
      </c>
      <c r="D234" s="2">
        <v>12.8</v>
      </c>
      <c r="E234" s="2">
        <v>17.3</v>
      </c>
      <c r="F234" s="2">
        <v>1.8</v>
      </c>
      <c r="G234" s="2">
        <v>3.2</v>
      </c>
      <c r="H234" s="2">
        <v>1018.3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15.9</v>
      </c>
      <c r="Q234">
        <v>16.2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17.3</v>
      </c>
      <c r="C235" s="2">
        <v>75</v>
      </c>
      <c r="D235" s="2">
        <v>12.8</v>
      </c>
      <c r="E235" s="2">
        <v>17.3</v>
      </c>
      <c r="F235" s="2">
        <v>0</v>
      </c>
      <c r="G235" s="2">
        <v>2.2000000000000002</v>
      </c>
      <c r="H235" s="2">
        <v>1018.2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15.9</v>
      </c>
      <c r="Q235">
        <v>16.2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17.3</v>
      </c>
      <c r="C236" s="2">
        <v>75</v>
      </c>
      <c r="D236" s="2">
        <v>12.8</v>
      </c>
      <c r="E236" s="2">
        <v>17.3</v>
      </c>
      <c r="F236" s="2">
        <v>2.9</v>
      </c>
      <c r="G236" s="2">
        <v>3.2</v>
      </c>
      <c r="H236" s="2">
        <v>1018.4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15.9</v>
      </c>
      <c r="Q236">
        <v>16.2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17.3</v>
      </c>
      <c r="C237" s="2">
        <v>75</v>
      </c>
      <c r="D237" s="2">
        <v>12.8</v>
      </c>
      <c r="E237" s="2">
        <v>17.3</v>
      </c>
      <c r="F237" s="2">
        <v>0</v>
      </c>
      <c r="G237" s="2">
        <v>2.2000000000000002</v>
      </c>
      <c r="H237" s="2">
        <v>1018.4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15.9</v>
      </c>
      <c r="Q237">
        <v>16.100000000000001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17.3</v>
      </c>
      <c r="C238" s="2">
        <v>75</v>
      </c>
      <c r="D238" s="2">
        <v>12.8</v>
      </c>
      <c r="E238" s="2">
        <v>17.3</v>
      </c>
      <c r="F238" s="2">
        <v>2.9</v>
      </c>
      <c r="G238" s="2">
        <v>2.9</v>
      </c>
      <c r="H238" s="2">
        <v>1018.2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15.8</v>
      </c>
      <c r="Q238">
        <v>16.100000000000001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17.3</v>
      </c>
      <c r="C239" s="2">
        <v>75</v>
      </c>
      <c r="D239" s="2">
        <v>12.8</v>
      </c>
      <c r="E239" s="2">
        <v>17.3</v>
      </c>
      <c r="F239" s="2">
        <v>0</v>
      </c>
      <c r="G239" s="2">
        <v>0</v>
      </c>
      <c r="H239" s="2">
        <v>1018.4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15.8</v>
      </c>
      <c r="Q239">
        <v>16.100000000000001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17.3</v>
      </c>
      <c r="C240" s="2">
        <v>75</v>
      </c>
      <c r="D240" s="2">
        <v>12.8</v>
      </c>
      <c r="E240" s="2">
        <v>17.3</v>
      </c>
      <c r="F240" s="2">
        <v>0</v>
      </c>
      <c r="G240" s="2">
        <v>2.9</v>
      </c>
      <c r="H240" s="2">
        <v>1018.2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15.8</v>
      </c>
      <c r="Q240">
        <v>16.100000000000001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17.3</v>
      </c>
      <c r="C241" s="2">
        <v>75</v>
      </c>
      <c r="D241" s="2">
        <v>12.8</v>
      </c>
      <c r="E241" s="2">
        <v>17.3</v>
      </c>
      <c r="F241" s="2">
        <v>2.2000000000000002</v>
      </c>
      <c r="G241" s="2">
        <v>2.9</v>
      </c>
      <c r="H241" s="2">
        <v>1018.1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15.8</v>
      </c>
      <c r="Q241">
        <v>16.100000000000001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17.3</v>
      </c>
      <c r="C242" s="2">
        <v>75</v>
      </c>
      <c r="D242" s="2">
        <v>12.8</v>
      </c>
      <c r="E242" s="2">
        <v>17.3</v>
      </c>
      <c r="F242" s="2">
        <v>2.5</v>
      </c>
      <c r="G242" s="2">
        <v>3.6</v>
      </c>
      <c r="H242" s="2">
        <v>1018.3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15.8</v>
      </c>
      <c r="Q242">
        <v>16.100000000000001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17.3</v>
      </c>
      <c r="C243" s="2">
        <v>75</v>
      </c>
      <c r="D243" s="2">
        <v>12.8</v>
      </c>
      <c r="E243" s="2">
        <v>17.3</v>
      </c>
      <c r="F243" s="2">
        <v>0</v>
      </c>
      <c r="G243" s="2">
        <v>2.9</v>
      </c>
      <c r="H243" s="2">
        <v>1018.1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15.8</v>
      </c>
      <c r="Q243">
        <v>16.100000000000001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17.3</v>
      </c>
      <c r="C244" s="2">
        <v>75</v>
      </c>
      <c r="D244" s="2">
        <v>12.8</v>
      </c>
      <c r="E244" s="2">
        <v>17.3</v>
      </c>
      <c r="F244" s="2">
        <v>2.9</v>
      </c>
      <c r="G244" s="2">
        <v>4.3</v>
      </c>
      <c r="H244" s="2">
        <v>1018.3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15.8</v>
      </c>
      <c r="Q244">
        <v>16.100000000000001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17.3</v>
      </c>
      <c r="C245" s="2">
        <v>75</v>
      </c>
      <c r="D245" s="2">
        <v>12.8</v>
      </c>
      <c r="E245" s="2">
        <v>17.3</v>
      </c>
      <c r="F245" s="2">
        <v>2.5</v>
      </c>
      <c r="G245" s="2">
        <v>3.6</v>
      </c>
      <c r="H245" s="2">
        <v>1018.2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15.8</v>
      </c>
      <c r="Q245">
        <v>16.100000000000001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17.3</v>
      </c>
      <c r="C246" s="2">
        <v>75</v>
      </c>
      <c r="D246" s="2">
        <v>12.8</v>
      </c>
      <c r="E246" s="2">
        <v>17.3</v>
      </c>
      <c r="F246" s="2">
        <v>2.5</v>
      </c>
      <c r="G246" s="2">
        <v>2.5</v>
      </c>
      <c r="H246" s="2">
        <v>1018.2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15.8</v>
      </c>
      <c r="Q246">
        <v>16.100000000000001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17.2</v>
      </c>
      <c r="C247" s="2">
        <v>75</v>
      </c>
      <c r="D247" s="2">
        <v>12.7</v>
      </c>
      <c r="E247" s="2">
        <v>17.2</v>
      </c>
      <c r="F247" s="2">
        <v>2.9</v>
      </c>
      <c r="G247" s="2">
        <v>5.4</v>
      </c>
      <c r="H247" s="2">
        <v>1018.1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15.8</v>
      </c>
      <c r="Q247">
        <v>16.100000000000001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17.2</v>
      </c>
      <c r="C248" s="2">
        <v>74</v>
      </c>
      <c r="D248" s="2">
        <v>12.6</v>
      </c>
      <c r="E248" s="2">
        <v>17.2</v>
      </c>
      <c r="F248" s="2">
        <v>2.9</v>
      </c>
      <c r="G248" s="2">
        <v>3.2</v>
      </c>
      <c r="H248" s="2">
        <v>1018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15.8</v>
      </c>
      <c r="Q248">
        <v>16.100000000000001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17.2</v>
      </c>
      <c r="C249" s="2">
        <v>75</v>
      </c>
      <c r="D249" s="2">
        <v>12.7</v>
      </c>
      <c r="E249" s="2">
        <v>17.2</v>
      </c>
      <c r="F249" s="2">
        <v>2.2000000000000002</v>
      </c>
      <c r="G249" s="2">
        <v>2.9</v>
      </c>
      <c r="H249" s="2">
        <v>1018.2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15.8</v>
      </c>
      <c r="Q249">
        <v>16.100000000000001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17.2</v>
      </c>
      <c r="C250" s="2">
        <v>74</v>
      </c>
      <c r="D250" s="2">
        <v>12.6</v>
      </c>
      <c r="E250" s="2">
        <v>17.2</v>
      </c>
      <c r="F250" s="2">
        <v>2.5</v>
      </c>
      <c r="G250" s="2">
        <v>2.9</v>
      </c>
      <c r="H250" s="2">
        <v>1018.3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15.8</v>
      </c>
      <c r="Q250">
        <v>16.100000000000001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17.2</v>
      </c>
      <c r="C251" s="2">
        <v>74</v>
      </c>
      <c r="D251" s="2">
        <v>12.6</v>
      </c>
      <c r="E251" s="2">
        <v>17.2</v>
      </c>
      <c r="F251" s="2">
        <v>0</v>
      </c>
      <c r="G251" s="2">
        <v>2.5</v>
      </c>
      <c r="H251" s="2">
        <v>1018.3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15.8</v>
      </c>
      <c r="Q251">
        <v>16.100000000000001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17.100000000000001</v>
      </c>
      <c r="C252" s="2">
        <v>74</v>
      </c>
      <c r="D252" s="2">
        <v>12.5</v>
      </c>
      <c r="E252" s="2">
        <v>17.100000000000001</v>
      </c>
      <c r="F252" s="2">
        <v>3.2</v>
      </c>
      <c r="G252" s="2">
        <v>3.2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15.8</v>
      </c>
      <c r="Q252">
        <v>16.100000000000001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17.100000000000001</v>
      </c>
      <c r="C253" s="2">
        <v>74</v>
      </c>
      <c r="D253" s="2">
        <v>12.5</v>
      </c>
      <c r="E253" s="2">
        <v>17.100000000000001</v>
      </c>
      <c r="F253" s="2">
        <v>3.2</v>
      </c>
      <c r="G253" s="2">
        <v>4.7</v>
      </c>
      <c r="H253" s="2">
        <v>1018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15.8</v>
      </c>
      <c r="Q253">
        <v>16.100000000000001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17.100000000000001</v>
      </c>
      <c r="C254" s="2">
        <v>74</v>
      </c>
      <c r="D254" s="2">
        <v>12.5</v>
      </c>
      <c r="E254" s="2">
        <v>17.100000000000001</v>
      </c>
      <c r="F254" s="2">
        <v>0</v>
      </c>
      <c r="G254" s="2">
        <v>1.8</v>
      </c>
      <c r="H254" s="2">
        <v>1018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15.8</v>
      </c>
      <c r="Q254">
        <v>16.100000000000001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17.100000000000001</v>
      </c>
      <c r="C255" s="2">
        <v>74</v>
      </c>
      <c r="D255" s="2">
        <v>12.5</v>
      </c>
      <c r="E255" s="2">
        <v>17.100000000000001</v>
      </c>
      <c r="F255" s="2">
        <v>2.5</v>
      </c>
      <c r="G255" s="2">
        <v>2.5</v>
      </c>
      <c r="H255" s="2">
        <v>1018.2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15.8</v>
      </c>
      <c r="Q255">
        <v>16.100000000000001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17.100000000000001</v>
      </c>
      <c r="C256" s="2">
        <v>74</v>
      </c>
      <c r="D256" s="2">
        <v>12.5</v>
      </c>
      <c r="E256" s="2">
        <v>17.100000000000001</v>
      </c>
      <c r="F256" s="2">
        <v>3.2</v>
      </c>
      <c r="G256" s="2">
        <v>4.3</v>
      </c>
      <c r="H256" s="2">
        <v>1018.1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15.7</v>
      </c>
      <c r="Q256">
        <v>16.100000000000001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17.100000000000001</v>
      </c>
      <c r="C257" s="2">
        <v>74</v>
      </c>
      <c r="D257" s="2">
        <v>12.5</v>
      </c>
      <c r="E257" s="2">
        <v>17.100000000000001</v>
      </c>
      <c r="F257" s="2">
        <v>2.2000000000000002</v>
      </c>
      <c r="G257" s="2">
        <v>2.2000000000000002</v>
      </c>
      <c r="H257" s="2">
        <v>1018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15.7</v>
      </c>
      <c r="Q257">
        <v>16.100000000000001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17</v>
      </c>
      <c r="C258" s="2">
        <v>74</v>
      </c>
      <c r="D258" s="2">
        <v>12.4</v>
      </c>
      <c r="E258" s="2">
        <v>17</v>
      </c>
      <c r="F258" s="2">
        <v>4</v>
      </c>
      <c r="G258" s="2">
        <v>4.3</v>
      </c>
      <c r="H258" s="2">
        <v>1018.2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15.7</v>
      </c>
      <c r="Q258">
        <v>16.100000000000001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17</v>
      </c>
      <c r="C259" s="2">
        <v>74</v>
      </c>
      <c r="D259" s="2">
        <v>12.4</v>
      </c>
      <c r="E259" s="2">
        <v>17</v>
      </c>
      <c r="F259" s="2">
        <v>3.2</v>
      </c>
      <c r="G259" s="2">
        <v>4</v>
      </c>
      <c r="H259" s="2">
        <v>1018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15.7</v>
      </c>
      <c r="Q259">
        <v>16.100000000000001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17</v>
      </c>
      <c r="C260" s="2">
        <v>74</v>
      </c>
      <c r="D260" s="2">
        <v>12.4</v>
      </c>
      <c r="E260" s="2">
        <v>17</v>
      </c>
      <c r="F260" s="2">
        <v>2.9</v>
      </c>
      <c r="G260" s="2">
        <v>4</v>
      </c>
      <c r="H260" s="2">
        <v>1018.2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15.7</v>
      </c>
      <c r="Q260">
        <v>16.100000000000001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17</v>
      </c>
      <c r="C261" s="2">
        <v>74</v>
      </c>
      <c r="D261" s="2">
        <v>12.4</v>
      </c>
      <c r="E261" s="2">
        <v>17</v>
      </c>
      <c r="F261" s="2">
        <v>1.8</v>
      </c>
      <c r="G261" s="2">
        <v>3.2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15.7</v>
      </c>
      <c r="Q261">
        <v>16.100000000000001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17.100000000000001</v>
      </c>
      <c r="C262" s="2">
        <v>74</v>
      </c>
      <c r="D262" s="2">
        <v>12.5</v>
      </c>
      <c r="E262" s="2">
        <v>17.100000000000001</v>
      </c>
      <c r="F262" s="2">
        <v>0</v>
      </c>
      <c r="G262" s="2">
        <v>3.6</v>
      </c>
      <c r="H262" s="2">
        <v>1018.3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15.7</v>
      </c>
      <c r="Q262">
        <v>16.100000000000001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17.100000000000001</v>
      </c>
      <c r="C263" s="2">
        <v>74</v>
      </c>
      <c r="D263" s="2">
        <v>12.5</v>
      </c>
      <c r="E263" s="2">
        <v>17.100000000000001</v>
      </c>
      <c r="F263" s="2">
        <v>1.8</v>
      </c>
      <c r="G263" s="2">
        <v>2.9</v>
      </c>
      <c r="H263" s="2">
        <v>1018.2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15.6</v>
      </c>
      <c r="Q263">
        <v>16.100000000000001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17.100000000000001</v>
      </c>
      <c r="C264" s="2">
        <v>74</v>
      </c>
      <c r="D264" s="2">
        <v>12.5</v>
      </c>
      <c r="E264" s="2">
        <v>17.100000000000001</v>
      </c>
      <c r="F264" s="2">
        <v>2.9</v>
      </c>
      <c r="G264" s="2">
        <v>5.8</v>
      </c>
      <c r="H264" s="2">
        <v>1018.2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15.7</v>
      </c>
      <c r="Q264">
        <v>16.100000000000001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17.100000000000001</v>
      </c>
      <c r="C265" s="2">
        <v>74</v>
      </c>
      <c r="D265" s="2">
        <v>12.5</v>
      </c>
      <c r="E265" s="2">
        <v>17.100000000000001</v>
      </c>
      <c r="F265" s="2">
        <v>2.9</v>
      </c>
      <c r="G265" s="2">
        <v>2.9</v>
      </c>
      <c r="H265" s="2">
        <v>1018.1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15.7</v>
      </c>
      <c r="Q265">
        <v>16.100000000000001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17.100000000000001</v>
      </c>
      <c r="C266" s="2">
        <v>74</v>
      </c>
      <c r="D266" s="2">
        <v>12.5</v>
      </c>
      <c r="E266" s="2">
        <v>17.100000000000001</v>
      </c>
      <c r="F266" s="2">
        <v>0</v>
      </c>
      <c r="G266" s="2">
        <v>2.9</v>
      </c>
      <c r="H266" s="2">
        <v>1018.2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15.7</v>
      </c>
      <c r="Q266">
        <v>16.100000000000001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17.100000000000001</v>
      </c>
      <c r="C267" s="2">
        <v>74</v>
      </c>
      <c r="D267" s="2">
        <v>12.5</v>
      </c>
      <c r="E267" s="2">
        <v>17.100000000000001</v>
      </c>
      <c r="F267" s="2">
        <v>3.2</v>
      </c>
      <c r="G267" s="2">
        <v>3.2</v>
      </c>
      <c r="H267" s="2">
        <v>1018.2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15.7</v>
      </c>
      <c r="Q267">
        <v>16.100000000000001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17</v>
      </c>
      <c r="C268" s="2">
        <v>74</v>
      </c>
      <c r="D268" s="2">
        <v>12.4</v>
      </c>
      <c r="E268" s="2">
        <v>17</v>
      </c>
      <c r="F268" s="2">
        <v>0</v>
      </c>
      <c r="G268" s="2">
        <v>2.5</v>
      </c>
      <c r="H268" s="2">
        <v>1018.2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15.7</v>
      </c>
      <c r="Q268">
        <v>16.100000000000001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17</v>
      </c>
      <c r="C269" s="2">
        <v>74</v>
      </c>
      <c r="D269" s="2">
        <v>12.4</v>
      </c>
      <c r="E269" s="2">
        <v>17</v>
      </c>
      <c r="F269" s="2">
        <v>0</v>
      </c>
      <c r="G269" s="2">
        <v>2.2000000000000002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15.7</v>
      </c>
      <c r="Q269">
        <v>16.100000000000001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17</v>
      </c>
      <c r="C270" s="2">
        <v>74</v>
      </c>
      <c r="D270" s="2">
        <v>12.4</v>
      </c>
      <c r="E270" s="2">
        <v>17</v>
      </c>
      <c r="F270" s="2">
        <v>2.9</v>
      </c>
      <c r="G270" s="2">
        <v>2.9</v>
      </c>
      <c r="H270" s="2">
        <v>1018.3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15.7</v>
      </c>
      <c r="Q270">
        <v>16.100000000000001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17</v>
      </c>
      <c r="C271" s="2">
        <v>74</v>
      </c>
      <c r="D271" s="2">
        <v>12.4</v>
      </c>
      <c r="E271" s="2">
        <v>17</v>
      </c>
      <c r="F271" s="2">
        <v>0</v>
      </c>
      <c r="G271" s="2">
        <v>4.7</v>
      </c>
      <c r="H271" s="2">
        <v>1018.3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15.7</v>
      </c>
      <c r="Q271">
        <v>16.100000000000001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17</v>
      </c>
      <c r="C272" s="2">
        <v>74</v>
      </c>
      <c r="D272" s="2">
        <v>12.4</v>
      </c>
      <c r="E272" s="2">
        <v>17</v>
      </c>
      <c r="F272" s="2">
        <v>0</v>
      </c>
      <c r="G272" s="2">
        <v>2.9</v>
      </c>
      <c r="H272" s="2">
        <v>1018.2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15.6</v>
      </c>
      <c r="Q272">
        <v>16.100000000000001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16.899999999999999</v>
      </c>
      <c r="C273" s="2">
        <v>74</v>
      </c>
      <c r="D273" s="2">
        <v>12.3</v>
      </c>
      <c r="E273" s="2">
        <v>16.899999999999999</v>
      </c>
      <c r="F273" s="2">
        <v>2.9</v>
      </c>
      <c r="G273" s="2">
        <v>3.2</v>
      </c>
      <c r="H273" s="2">
        <v>1018.2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15.6</v>
      </c>
      <c r="Q273">
        <v>16.100000000000001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16.899999999999999</v>
      </c>
      <c r="C274" s="2">
        <v>74</v>
      </c>
      <c r="D274" s="2">
        <v>12.3</v>
      </c>
      <c r="E274" s="2">
        <v>16.899999999999999</v>
      </c>
      <c r="F274" s="2">
        <v>1.8</v>
      </c>
      <c r="G274" s="2">
        <v>3.2</v>
      </c>
      <c r="H274" s="2">
        <v>1018.4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15.6</v>
      </c>
      <c r="Q274">
        <v>16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16.899999999999999</v>
      </c>
      <c r="C275" s="2">
        <v>74</v>
      </c>
      <c r="D275" s="2">
        <v>12.3</v>
      </c>
      <c r="E275" s="2">
        <v>16.899999999999999</v>
      </c>
      <c r="F275" s="2">
        <v>1.8</v>
      </c>
      <c r="G275" s="2">
        <v>1.8</v>
      </c>
      <c r="H275" s="2">
        <v>1018.3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15.6</v>
      </c>
      <c r="Q275">
        <v>16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16.8</v>
      </c>
      <c r="C276" s="2">
        <v>74</v>
      </c>
      <c r="D276" s="2">
        <v>12.2</v>
      </c>
      <c r="E276" s="2">
        <v>16.8</v>
      </c>
      <c r="F276" s="2">
        <v>2.5</v>
      </c>
      <c r="G276" s="2">
        <v>2.5</v>
      </c>
      <c r="H276" s="2">
        <v>1018.2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15.6</v>
      </c>
      <c r="Q276">
        <v>16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16.8</v>
      </c>
      <c r="C277" s="2">
        <v>74</v>
      </c>
      <c r="D277" s="2">
        <v>12.2</v>
      </c>
      <c r="E277" s="2">
        <v>16.8</v>
      </c>
      <c r="F277" s="2">
        <v>1.8</v>
      </c>
      <c r="G277" s="2">
        <v>2.5</v>
      </c>
      <c r="H277" s="2">
        <v>1018.1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15.5</v>
      </c>
      <c r="Q277">
        <v>16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16.8</v>
      </c>
      <c r="C278" s="2">
        <v>74</v>
      </c>
      <c r="D278" s="2">
        <v>12.2</v>
      </c>
      <c r="E278" s="2">
        <v>16.8</v>
      </c>
      <c r="F278" s="2">
        <v>1.8</v>
      </c>
      <c r="G278" s="2">
        <v>2.9</v>
      </c>
      <c r="H278" s="2">
        <v>1018.3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15.5</v>
      </c>
      <c r="Q278">
        <v>16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16.7</v>
      </c>
      <c r="C279" s="2">
        <v>75</v>
      </c>
      <c r="D279" s="2">
        <v>12.3</v>
      </c>
      <c r="E279" s="2">
        <v>16.7</v>
      </c>
      <c r="F279" s="2">
        <v>1.8</v>
      </c>
      <c r="G279" s="2">
        <v>1.8</v>
      </c>
      <c r="H279" s="2">
        <v>1018.2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15.5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16.7</v>
      </c>
      <c r="C280" s="2">
        <v>75</v>
      </c>
      <c r="D280" s="2">
        <v>12.3</v>
      </c>
      <c r="E280" s="2">
        <v>16.7</v>
      </c>
      <c r="F280" s="2">
        <v>0</v>
      </c>
      <c r="G280" s="2">
        <v>0</v>
      </c>
      <c r="H280" s="2">
        <v>1018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15.5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16.7</v>
      </c>
      <c r="C281" s="2">
        <v>75</v>
      </c>
      <c r="D281" s="2">
        <v>12.3</v>
      </c>
      <c r="E281" s="2">
        <v>16.7</v>
      </c>
      <c r="F281" s="2">
        <v>1.8</v>
      </c>
      <c r="G281" s="2">
        <v>2.2000000000000002</v>
      </c>
      <c r="H281" s="2">
        <v>1018.2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15.5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16.7</v>
      </c>
      <c r="C282" s="2">
        <v>75</v>
      </c>
      <c r="D282" s="2">
        <v>12.3</v>
      </c>
      <c r="E282" s="2">
        <v>16.7</v>
      </c>
      <c r="F282" s="2">
        <v>3.6</v>
      </c>
      <c r="G282" s="2">
        <v>3.6</v>
      </c>
      <c r="H282" s="2">
        <v>1018.1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15.4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16.7</v>
      </c>
      <c r="C283" s="2">
        <v>75</v>
      </c>
      <c r="D283" s="2">
        <v>12.3</v>
      </c>
      <c r="E283" s="2">
        <v>16.7</v>
      </c>
      <c r="F283" s="2">
        <v>2.2000000000000002</v>
      </c>
      <c r="G283" s="2">
        <v>2.2000000000000002</v>
      </c>
      <c r="H283" s="2">
        <v>1018.3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15.4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16.600000000000001</v>
      </c>
      <c r="C284" s="2">
        <v>75</v>
      </c>
      <c r="D284" s="2">
        <v>12.2</v>
      </c>
      <c r="E284" s="2">
        <v>16.600000000000001</v>
      </c>
      <c r="F284" s="2">
        <v>0</v>
      </c>
      <c r="G284" s="2">
        <v>1.8</v>
      </c>
      <c r="H284" s="2">
        <v>1018.1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15.4</v>
      </c>
      <c r="Q284">
        <v>15.8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16.600000000000001</v>
      </c>
      <c r="C285" s="2">
        <v>75</v>
      </c>
      <c r="D285" s="2">
        <v>12.2</v>
      </c>
      <c r="E285" s="2">
        <v>16.600000000000001</v>
      </c>
      <c r="F285" s="2">
        <v>1.8</v>
      </c>
      <c r="G285" s="2">
        <v>1.8</v>
      </c>
      <c r="H285" s="2">
        <v>1018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15.3</v>
      </c>
      <c r="Q285">
        <v>15.8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16.600000000000001</v>
      </c>
      <c r="C286" s="2">
        <v>75</v>
      </c>
      <c r="D286" s="2">
        <v>12.2</v>
      </c>
      <c r="E286" s="2">
        <v>16.600000000000001</v>
      </c>
      <c r="F286" s="2">
        <v>0</v>
      </c>
      <c r="G286" s="2">
        <v>2.9</v>
      </c>
      <c r="H286" s="2">
        <v>1018.1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15.3</v>
      </c>
      <c r="Q286">
        <v>15.8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16.600000000000001</v>
      </c>
      <c r="C287" s="2">
        <v>75</v>
      </c>
      <c r="D287" s="2">
        <v>12.2</v>
      </c>
      <c r="E287" s="2">
        <v>16.600000000000001</v>
      </c>
      <c r="F287" s="2">
        <v>0</v>
      </c>
      <c r="G287" s="2">
        <v>3.6</v>
      </c>
      <c r="H287" s="2">
        <v>1018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15.3</v>
      </c>
      <c r="Q287">
        <v>15.7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16.600000000000001</v>
      </c>
      <c r="C288" s="2">
        <v>75</v>
      </c>
      <c r="D288" s="2">
        <v>12.2</v>
      </c>
      <c r="E288" s="2">
        <v>16.600000000000001</v>
      </c>
      <c r="F288" s="2">
        <v>2.2000000000000002</v>
      </c>
      <c r="G288" s="2">
        <v>2.5</v>
      </c>
      <c r="H288" s="2">
        <v>1018.2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15.2</v>
      </c>
      <c r="Q288">
        <v>15.7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16.600000000000001</v>
      </c>
      <c r="C289" s="2">
        <v>75</v>
      </c>
      <c r="D289" s="2">
        <v>12.2</v>
      </c>
      <c r="E289" s="2">
        <v>16.600000000000001</v>
      </c>
      <c r="F289" s="2">
        <v>2.2000000000000002</v>
      </c>
      <c r="G289" s="2">
        <v>2.5</v>
      </c>
      <c r="H289" s="2">
        <v>1018.2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15.2</v>
      </c>
      <c r="Q289">
        <v>15.7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16.600000000000001</v>
      </c>
      <c r="C290" s="2">
        <v>75</v>
      </c>
      <c r="D290" s="2">
        <v>12.2</v>
      </c>
      <c r="E290" s="2">
        <v>16.600000000000001</v>
      </c>
      <c r="F290" s="2">
        <v>2.9</v>
      </c>
      <c r="G290" s="2">
        <v>2.9</v>
      </c>
      <c r="H290" s="2">
        <v>1017.9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15.2</v>
      </c>
      <c r="Q290">
        <v>15.6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16.600000000000001</v>
      </c>
      <c r="C291" s="2">
        <v>75</v>
      </c>
      <c r="D291" s="2">
        <v>12.2</v>
      </c>
      <c r="E291" s="2">
        <v>16.600000000000001</v>
      </c>
      <c r="F291" s="2">
        <v>2.9</v>
      </c>
      <c r="G291" s="2">
        <v>2.9</v>
      </c>
      <c r="H291" s="2">
        <v>1018.1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15.2</v>
      </c>
      <c r="Q291">
        <v>15.6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16.600000000000001</v>
      </c>
      <c r="C292" s="2">
        <v>75</v>
      </c>
      <c r="D292" s="2">
        <v>12.2</v>
      </c>
      <c r="E292" s="2">
        <v>16.600000000000001</v>
      </c>
      <c r="F292" s="2">
        <v>2.2000000000000002</v>
      </c>
      <c r="G292" s="2">
        <v>2.5</v>
      </c>
      <c r="H292" s="2">
        <v>1018.1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15.2</v>
      </c>
      <c r="Q292">
        <v>15.6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16.600000000000001</v>
      </c>
      <c r="C293" s="2">
        <v>75</v>
      </c>
      <c r="D293" s="2">
        <v>12.2</v>
      </c>
      <c r="E293" s="2">
        <v>16.600000000000001</v>
      </c>
      <c r="F293" s="2">
        <v>1.8</v>
      </c>
      <c r="G293" s="2">
        <v>3.2</v>
      </c>
      <c r="H293" s="2">
        <v>1018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15.2</v>
      </c>
      <c r="Q293">
        <v>15.5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16.600000000000001</v>
      </c>
      <c r="C294" s="2">
        <v>75</v>
      </c>
      <c r="D294" s="2">
        <v>12.2</v>
      </c>
      <c r="E294" s="2">
        <v>16.600000000000001</v>
      </c>
      <c r="F294" s="2">
        <v>2.5</v>
      </c>
      <c r="G294" s="2">
        <v>2.5</v>
      </c>
      <c r="H294" s="2">
        <v>1018.1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15.2</v>
      </c>
      <c r="Q294">
        <v>15.5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16.600000000000001</v>
      </c>
      <c r="C295" s="2">
        <v>75</v>
      </c>
      <c r="D295" s="2">
        <v>12.2</v>
      </c>
      <c r="E295" s="2">
        <v>16.600000000000001</v>
      </c>
      <c r="F295" s="2">
        <v>2.9</v>
      </c>
      <c r="G295" s="2">
        <v>3.6</v>
      </c>
      <c r="H295" s="2">
        <v>1018.1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15.1</v>
      </c>
      <c r="Q295">
        <v>15.4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16.600000000000001</v>
      </c>
      <c r="C296" s="2">
        <v>75</v>
      </c>
      <c r="D296" s="2">
        <v>12.2</v>
      </c>
      <c r="E296" s="2">
        <v>16.600000000000001</v>
      </c>
      <c r="F296" s="2">
        <v>2.2000000000000002</v>
      </c>
      <c r="G296" s="2">
        <v>3.6</v>
      </c>
      <c r="H296" s="2">
        <v>1018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15.1</v>
      </c>
      <c r="Q296">
        <v>15.5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16.600000000000001</v>
      </c>
      <c r="C297" s="2">
        <v>75</v>
      </c>
      <c r="D297" s="2">
        <v>12.2</v>
      </c>
      <c r="E297" s="2">
        <v>16.600000000000001</v>
      </c>
      <c r="F297" s="2">
        <v>3.6</v>
      </c>
      <c r="G297" s="2">
        <v>4</v>
      </c>
      <c r="H297" s="2">
        <v>1018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15.1</v>
      </c>
      <c r="Q297">
        <v>15.4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16.600000000000001</v>
      </c>
      <c r="C298" s="2">
        <v>75</v>
      </c>
      <c r="D298" s="2">
        <v>12.2</v>
      </c>
      <c r="E298" s="2">
        <v>16.600000000000001</v>
      </c>
      <c r="F298" s="2">
        <v>2.2000000000000002</v>
      </c>
      <c r="G298" s="2">
        <v>2.2000000000000002</v>
      </c>
      <c r="H298" s="2">
        <v>1018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15.1</v>
      </c>
      <c r="Q298">
        <v>15.5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16.600000000000001</v>
      </c>
      <c r="C299" s="2">
        <v>75</v>
      </c>
      <c r="D299" s="2">
        <v>12.2</v>
      </c>
      <c r="E299" s="2">
        <v>16.600000000000001</v>
      </c>
      <c r="F299" s="2">
        <v>2.5</v>
      </c>
      <c r="G299" s="2">
        <v>2.9</v>
      </c>
      <c r="H299" s="2">
        <v>1017.9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15.1</v>
      </c>
      <c r="Q299">
        <v>15.4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16.600000000000001</v>
      </c>
      <c r="C300" s="2">
        <v>75</v>
      </c>
      <c r="D300" s="2">
        <v>12.2</v>
      </c>
      <c r="E300" s="2">
        <v>16.600000000000001</v>
      </c>
      <c r="F300" s="2">
        <v>2.9</v>
      </c>
      <c r="G300" s="2">
        <v>3.6</v>
      </c>
      <c r="H300" s="2">
        <v>1017.9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15.2</v>
      </c>
      <c r="Q300">
        <v>15.4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16.600000000000001</v>
      </c>
      <c r="C301" s="2">
        <v>75</v>
      </c>
      <c r="D301" s="2">
        <v>12.2</v>
      </c>
      <c r="E301" s="2">
        <v>16.600000000000001</v>
      </c>
      <c r="F301" s="2">
        <v>1.8</v>
      </c>
      <c r="G301" s="2">
        <v>3.6</v>
      </c>
      <c r="H301" s="2">
        <v>1017.9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15.2</v>
      </c>
      <c r="Q301">
        <v>15.4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16.600000000000001</v>
      </c>
      <c r="C302" s="2">
        <v>75</v>
      </c>
      <c r="D302" s="2">
        <v>12.2</v>
      </c>
      <c r="E302" s="2">
        <v>16.600000000000001</v>
      </c>
      <c r="F302" s="2">
        <v>3.2</v>
      </c>
      <c r="G302" s="2">
        <v>3.2</v>
      </c>
      <c r="H302" s="2">
        <v>1017.9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15.1</v>
      </c>
      <c r="Q302">
        <v>15.4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16.7</v>
      </c>
      <c r="C303" s="2">
        <v>75</v>
      </c>
      <c r="D303" s="2">
        <v>12.3</v>
      </c>
      <c r="E303" s="2">
        <v>16.7</v>
      </c>
      <c r="F303" s="2">
        <v>2.9</v>
      </c>
      <c r="G303" s="2">
        <v>3.2</v>
      </c>
      <c r="H303" s="2">
        <v>1017.9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15.2</v>
      </c>
      <c r="Q303">
        <v>15.5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16.600000000000001</v>
      </c>
      <c r="C304" s="2">
        <v>75</v>
      </c>
      <c r="D304" s="2">
        <v>12.2</v>
      </c>
      <c r="E304" s="2">
        <v>16.600000000000001</v>
      </c>
      <c r="F304" s="2">
        <v>2.2000000000000002</v>
      </c>
      <c r="G304" s="2">
        <v>4</v>
      </c>
      <c r="H304" s="2">
        <v>1018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15.2</v>
      </c>
      <c r="Q304">
        <v>15.4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16.600000000000001</v>
      </c>
      <c r="C305" s="2">
        <v>75</v>
      </c>
      <c r="D305" s="2">
        <v>12.2</v>
      </c>
      <c r="E305" s="2">
        <v>16.600000000000001</v>
      </c>
      <c r="F305" s="2">
        <v>1.8</v>
      </c>
      <c r="G305" s="2">
        <v>3.2</v>
      </c>
      <c r="H305" s="2">
        <v>1018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15.2</v>
      </c>
      <c r="Q305">
        <v>15.4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16.600000000000001</v>
      </c>
      <c r="C306" s="2">
        <v>75</v>
      </c>
      <c r="D306" s="2">
        <v>12.2</v>
      </c>
      <c r="E306" s="2">
        <v>16.600000000000001</v>
      </c>
      <c r="F306" s="2">
        <v>2.5</v>
      </c>
      <c r="G306" s="2">
        <v>4.3</v>
      </c>
      <c r="H306" s="2">
        <v>1018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15.2</v>
      </c>
      <c r="Q306">
        <v>15.4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16.600000000000001</v>
      </c>
      <c r="C307" s="2">
        <v>75</v>
      </c>
      <c r="D307" s="2">
        <v>12.2</v>
      </c>
      <c r="E307" s="2">
        <v>16.600000000000001</v>
      </c>
      <c r="F307" s="2">
        <v>2.2000000000000002</v>
      </c>
      <c r="G307" s="2">
        <v>2.9</v>
      </c>
      <c r="H307" s="2">
        <v>1017.7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15.2</v>
      </c>
      <c r="Q307">
        <v>15.4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16.600000000000001</v>
      </c>
      <c r="C308" s="2">
        <v>75</v>
      </c>
      <c r="D308" s="2">
        <v>12.2</v>
      </c>
      <c r="E308" s="2">
        <v>16.600000000000001</v>
      </c>
      <c r="F308" s="2">
        <v>0</v>
      </c>
      <c r="G308" s="2">
        <v>0</v>
      </c>
      <c r="H308" s="2">
        <v>1017.9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15.2</v>
      </c>
      <c r="Q308">
        <v>15.4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16.600000000000001</v>
      </c>
      <c r="C309" s="2">
        <v>75</v>
      </c>
      <c r="D309" s="2">
        <v>12.2</v>
      </c>
      <c r="E309" s="2">
        <v>16.600000000000001</v>
      </c>
      <c r="F309" s="2">
        <v>1.8</v>
      </c>
      <c r="G309" s="2">
        <v>4.3</v>
      </c>
      <c r="H309" s="2">
        <v>1017.9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15.2</v>
      </c>
      <c r="Q309">
        <v>15.4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16.5</v>
      </c>
      <c r="C310" s="2">
        <v>75</v>
      </c>
      <c r="D310" s="2">
        <v>12.1</v>
      </c>
      <c r="E310" s="2">
        <v>16.5</v>
      </c>
      <c r="F310" s="2">
        <v>0</v>
      </c>
      <c r="G310" s="2">
        <v>3.2</v>
      </c>
      <c r="H310" s="2">
        <v>1017.8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15.2</v>
      </c>
      <c r="Q310">
        <v>15.4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16.5</v>
      </c>
      <c r="C311" s="2">
        <v>75</v>
      </c>
      <c r="D311" s="2">
        <v>12.1</v>
      </c>
      <c r="E311" s="2">
        <v>16.5</v>
      </c>
      <c r="F311" s="2">
        <v>0</v>
      </c>
      <c r="G311" s="2">
        <v>2.2000000000000002</v>
      </c>
      <c r="H311" s="2">
        <v>1018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15.1</v>
      </c>
      <c r="Q311">
        <v>15.4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16.5</v>
      </c>
      <c r="C312" s="2">
        <v>75</v>
      </c>
      <c r="D312" s="2">
        <v>12.1</v>
      </c>
      <c r="E312" s="2">
        <v>16.5</v>
      </c>
      <c r="F312" s="2">
        <v>2.2000000000000002</v>
      </c>
      <c r="G312" s="2">
        <v>2.9</v>
      </c>
      <c r="H312" s="2">
        <v>1018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15.1</v>
      </c>
      <c r="Q312">
        <v>15.4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16.5</v>
      </c>
      <c r="C313" s="2">
        <v>75</v>
      </c>
      <c r="D313" s="2">
        <v>12.1</v>
      </c>
      <c r="E313" s="2">
        <v>16.5</v>
      </c>
      <c r="F313" s="2">
        <v>4</v>
      </c>
      <c r="G313" s="2">
        <v>4.7</v>
      </c>
      <c r="H313" s="2">
        <v>1017.9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15.1</v>
      </c>
      <c r="Q313">
        <v>15.4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16.5</v>
      </c>
      <c r="C314" s="2">
        <v>75</v>
      </c>
      <c r="D314" s="2">
        <v>12.1</v>
      </c>
      <c r="E314" s="2">
        <v>16.5</v>
      </c>
      <c r="F314" s="2">
        <v>3.2</v>
      </c>
      <c r="G314" s="2">
        <v>3.6</v>
      </c>
      <c r="H314" s="2">
        <v>1017.8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15.1</v>
      </c>
      <c r="Q314">
        <v>15.4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16.5</v>
      </c>
      <c r="C315" s="2">
        <v>75</v>
      </c>
      <c r="D315" s="2">
        <v>12.1</v>
      </c>
      <c r="E315" s="2">
        <v>16.5</v>
      </c>
      <c r="F315" s="2">
        <v>2.2000000000000002</v>
      </c>
      <c r="G315" s="2">
        <v>2.5</v>
      </c>
      <c r="H315" s="2">
        <v>1017.7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15.1</v>
      </c>
      <c r="Q315">
        <v>15.4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16.5</v>
      </c>
      <c r="C316" s="2">
        <v>75</v>
      </c>
      <c r="D316" s="2">
        <v>12.1</v>
      </c>
      <c r="E316" s="2">
        <v>16.5</v>
      </c>
      <c r="F316" s="2">
        <v>2.5</v>
      </c>
      <c r="G316" s="2">
        <v>3.2</v>
      </c>
      <c r="H316" s="2">
        <v>1017.9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15.1</v>
      </c>
      <c r="Q316">
        <v>15.4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16.5</v>
      </c>
      <c r="C317" s="2">
        <v>75</v>
      </c>
      <c r="D317" s="2">
        <v>12.1</v>
      </c>
      <c r="E317" s="2">
        <v>16.5</v>
      </c>
      <c r="F317" s="2">
        <v>2.2000000000000002</v>
      </c>
      <c r="G317" s="2">
        <v>3.2</v>
      </c>
      <c r="H317" s="2">
        <v>1017.8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15.1</v>
      </c>
      <c r="Q317">
        <v>15.4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16.5</v>
      </c>
      <c r="C318" s="2">
        <v>75</v>
      </c>
      <c r="D318" s="2">
        <v>12.1</v>
      </c>
      <c r="E318" s="2">
        <v>16.5</v>
      </c>
      <c r="F318" s="2">
        <v>2.2000000000000002</v>
      </c>
      <c r="G318" s="2">
        <v>2.9</v>
      </c>
      <c r="H318" s="2">
        <v>1018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15.1</v>
      </c>
      <c r="Q318">
        <v>15.4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16.5</v>
      </c>
      <c r="C319" s="2">
        <v>75</v>
      </c>
      <c r="D319" s="2">
        <v>12.1</v>
      </c>
      <c r="E319" s="2">
        <v>16.5</v>
      </c>
      <c r="F319" s="2">
        <v>2.2000000000000002</v>
      </c>
      <c r="G319" s="2">
        <v>4.3</v>
      </c>
      <c r="H319" s="2">
        <v>1018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15.1</v>
      </c>
      <c r="Q319">
        <v>15.4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16.5</v>
      </c>
      <c r="C320" s="2">
        <v>75</v>
      </c>
      <c r="D320" s="2">
        <v>12.1</v>
      </c>
      <c r="E320" s="2">
        <v>16.5</v>
      </c>
      <c r="F320" s="2">
        <v>1.8</v>
      </c>
      <c r="G320" s="2">
        <v>2.5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15.1</v>
      </c>
      <c r="Q320">
        <v>15.4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16.5</v>
      </c>
      <c r="C321" s="2">
        <v>75</v>
      </c>
      <c r="D321" s="2">
        <v>12.1</v>
      </c>
      <c r="E321" s="2">
        <v>16.5</v>
      </c>
      <c r="F321" s="2">
        <v>3.6</v>
      </c>
      <c r="G321" s="2">
        <v>3.6</v>
      </c>
      <c r="H321" s="2">
        <v>1017.9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15.1</v>
      </c>
      <c r="Q321">
        <v>15.4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16.5</v>
      </c>
      <c r="C322" s="2">
        <v>75</v>
      </c>
      <c r="D322" s="2">
        <v>12.1</v>
      </c>
      <c r="E322" s="2">
        <v>16.5</v>
      </c>
      <c r="F322" s="2">
        <v>2.2000000000000002</v>
      </c>
      <c r="G322" s="2">
        <v>2.9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15.1</v>
      </c>
      <c r="Q322">
        <v>15.4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16.399999999999999</v>
      </c>
      <c r="C323" s="2">
        <v>75</v>
      </c>
      <c r="D323" s="2">
        <v>12</v>
      </c>
      <c r="E323" s="2">
        <v>16.399999999999999</v>
      </c>
      <c r="F323" s="2">
        <v>2.9</v>
      </c>
      <c r="G323" s="2">
        <v>2.9</v>
      </c>
      <c r="H323" s="2">
        <v>1017.7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15.1</v>
      </c>
      <c r="Q323">
        <v>15.4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16.399999999999999</v>
      </c>
      <c r="C324" s="2">
        <v>75</v>
      </c>
      <c r="D324" s="2">
        <v>12</v>
      </c>
      <c r="E324" s="2">
        <v>16.399999999999999</v>
      </c>
      <c r="F324" s="2">
        <v>2.5</v>
      </c>
      <c r="G324" s="2">
        <v>3.2</v>
      </c>
      <c r="H324" s="2">
        <v>1017.7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15.1</v>
      </c>
      <c r="Q324">
        <v>15.4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16.399999999999999</v>
      </c>
      <c r="C325" s="2">
        <v>75</v>
      </c>
      <c r="D325" s="2">
        <v>12</v>
      </c>
      <c r="E325" s="2">
        <v>16.399999999999999</v>
      </c>
      <c r="F325" s="2">
        <v>1.8</v>
      </c>
      <c r="G325" s="2">
        <v>2.9</v>
      </c>
      <c r="H325" s="2">
        <v>1017.6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15.1</v>
      </c>
      <c r="Q325">
        <v>15.4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16.399999999999999</v>
      </c>
      <c r="C326" s="2">
        <v>76</v>
      </c>
      <c r="D326" s="2">
        <v>12.2</v>
      </c>
      <c r="E326" s="2">
        <v>16.399999999999999</v>
      </c>
      <c r="F326" s="2">
        <v>2.9</v>
      </c>
      <c r="G326" s="2">
        <v>2.9</v>
      </c>
      <c r="H326" s="2">
        <v>1017.7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15.1</v>
      </c>
      <c r="Q326">
        <v>15.4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16.399999999999999</v>
      </c>
      <c r="C327" s="2">
        <v>76</v>
      </c>
      <c r="D327" s="2">
        <v>12.2</v>
      </c>
      <c r="E327" s="2">
        <v>16.399999999999999</v>
      </c>
      <c r="F327" s="2">
        <v>3.2</v>
      </c>
      <c r="G327" s="2">
        <v>4</v>
      </c>
      <c r="H327" s="2">
        <v>1017.6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15</v>
      </c>
      <c r="Q327">
        <v>15.4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16.399999999999999</v>
      </c>
      <c r="C328" s="2">
        <v>76</v>
      </c>
      <c r="D328" s="2">
        <v>12.2</v>
      </c>
      <c r="E328" s="2">
        <v>16.399999999999999</v>
      </c>
      <c r="F328" s="2">
        <v>0</v>
      </c>
      <c r="G328" s="2">
        <v>3.6</v>
      </c>
      <c r="H328" s="2">
        <v>1017.7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15</v>
      </c>
      <c r="Q328">
        <v>15.4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16.399999999999999</v>
      </c>
      <c r="C329" s="2">
        <v>76</v>
      </c>
      <c r="D329" s="2">
        <v>12.2</v>
      </c>
      <c r="E329" s="2">
        <v>16.399999999999999</v>
      </c>
      <c r="F329" s="2">
        <v>2.5</v>
      </c>
      <c r="G329" s="2">
        <v>4</v>
      </c>
      <c r="H329" s="2">
        <v>1017.6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15</v>
      </c>
      <c r="Q329">
        <v>15.4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16.3</v>
      </c>
      <c r="C330" s="2">
        <v>76</v>
      </c>
      <c r="D330" s="2">
        <v>12.1</v>
      </c>
      <c r="E330" s="2">
        <v>16.3</v>
      </c>
      <c r="F330" s="2">
        <v>2.2000000000000002</v>
      </c>
      <c r="G330" s="2">
        <v>2.5</v>
      </c>
      <c r="H330" s="2">
        <v>1017.6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15</v>
      </c>
      <c r="Q330">
        <v>15.4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16.3</v>
      </c>
      <c r="C331" s="2">
        <v>76</v>
      </c>
      <c r="D331" s="2">
        <v>12.1</v>
      </c>
      <c r="E331" s="2">
        <v>16.3</v>
      </c>
      <c r="F331" s="2">
        <v>1.8</v>
      </c>
      <c r="G331" s="2">
        <v>3.6</v>
      </c>
      <c r="H331" s="2">
        <v>1017.6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15</v>
      </c>
      <c r="Q331">
        <v>15.4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16.3</v>
      </c>
      <c r="C332" s="2">
        <v>76</v>
      </c>
      <c r="D332" s="2">
        <v>12.1</v>
      </c>
      <c r="E332" s="2">
        <v>16.3</v>
      </c>
      <c r="F332" s="2">
        <v>4</v>
      </c>
      <c r="G332" s="2">
        <v>4.3</v>
      </c>
      <c r="H332" s="2">
        <v>1017.7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15</v>
      </c>
      <c r="Q332">
        <v>15.4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16.3</v>
      </c>
      <c r="C333" s="2">
        <v>76</v>
      </c>
      <c r="D333" s="2">
        <v>12.1</v>
      </c>
      <c r="E333" s="2">
        <v>16.3</v>
      </c>
      <c r="F333" s="2">
        <v>3.2</v>
      </c>
      <c r="G333" s="2">
        <v>4</v>
      </c>
      <c r="H333" s="2">
        <v>1017.5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15</v>
      </c>
      <c r="Q333">
        <v>15.4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16.3</v>
      </c>
      <c r="C334" s="2">
        <v>76</v>
      </c>
      <c r="D334" s="2">
        <v>12.1</v>
      </c>
      <c r="E334" s="2">
        <v>16.3</v>
      </c>
      <c r="F334" s="2">
        <v>5.4</v>
      </c>
      <c r="G334" s="2">
        <v>5.4</v>
      </c>
      <c r="H334" s="2">
        <v>1017.6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15</v>
      </c>
      <c r="Q334">
        <v>15.3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16.3</v>
      </c>
      <c r="C335" s="2">
        <v>76</v>
      </c>
      <c r="D335" s="2">
        <v>12.1</v>
      </c>
      <c r="E335" s="2">
        <v>16.3</v>
      </c>
      <c r="F335" s="2">
        <v>2.5</v>
      </c>
      <c r="G335" s="2">
        <v>2.9</v>
      </c>
      <c r="H335" s="2">
        <v>1017.6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15</v>
      </c>
      <c r="Q335">
        <v>15.3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16.3</v>
      </c>
      <c r="C336" s="2">
        <v>76</v>
      </c>
      <c r="D336" s="2">
        <v>12.1</v>
      </c>
      <c r="E336" s="2">
        <v>16.3</v>
      </c>
      <c r="F336" s="2">
        <v>0</v>
      </c>
      <c r="G336" s="2">
        <v>4</v>
      </c>
      <c r="H336" s="2">
        <v>1017.7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15</v>
      </c>
      <c r="Q336">
        <v>15.3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16.2</v>
      </c>
      <c r="C337" s="2">
        <v>76</v>
      </c>
      <c r="D337" s="2">
        <v>12</v>
      </c>
      <c r="E337" s="2">
        <v>16.2</v>
      </c>
      <c r="F337" s="2">
        <v>0</v>
      </c>
      <c r="G337" s="2">
        <v>2.5</v>
      </c>
      <c r="H337" s="2">
        <v>1017.7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15</v>
      </c>
      <c r="Q337">
        <v>15.3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16.2</v>
      </c>
      <c r="C338" s="2">
        <v>76</v>
      </c>
      <c r="D338" s="2">
        <v>12</v>
      </c>
      <c r="E338" s="2">
        <v>16.2</v>
      </c>
      <c r="F338" s="2">
        <v>2.9</v>
      </c>
      <c r="G338" s="2">
        <v>4.3</v>
      </c>
      <c r="H338" s="2">
        <v>1017.5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15</v>
      </c>
      <c r="Q338">
        <v>15.3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16.2</v>
      </c>
      <c r="C339" s="2">
        <v>76</v>
      </c>
      <c r="D339" s="2">
        <v>12</v>
      </c>
      <c r="E339" s="2">
        <v>16.2</v>
      </c>
      <c r="F339" s="2">
        <v>3.6</v>
      </c>
      <c r="G339" s="2">
        <v>4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15</v>
      </c>
      <c r="Q339">
        <v>15.3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16.2</v>
      </c>
      <c r="C340" s="2">
        <v>76</v>
      </c>
      <c r="D340" s="2">
        <v>12</v>
      </c>
      <c r="E340" s="2">
        <v>16.2</v>
      </c>
      <c r="F340" s="2">
        <v>2.2000000000000002</v>
      </c>
      <c r="G340" s="2">
        <v>5</v>
      </c>
      <c r="H340" s="2">
        <v>1017.6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14.9</v>
      </c>
      <c r="Q340">
        <v>15.3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16.2</v>
      </c>
      <c r="C341" s="2">
        <v>76</v>
      </c>
      <c r="D341" s="2">
        <v>12</v>
      </c>
      <c r="E341" s="2">
        <v>16.2</v>
      </c>
      <c r="F341" s="2">
        <v>3.2</v>
      </c>
      <c r="G341" s="2">
        <v>5</v>
      </c>
      <c r="H341" s="2">
        <v>1017.5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14.9</v>
      </c>
      <c r="Q341">
        <v>15.3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16.2</v>
      </c>
      <c r="C342" s="2">
        <v>76</v>
      </c>
      <c r="D342" s="2">
        <v>12</v>
      </c>
      <c r="E342" s="2">
        <v>16.2</v>
      </c>
      <c r="F342" s="2">
        <v>5</v>
      </c>
      <c r="G342" s="2">
        <v>5</v>
      </c>
      <c r="H342" s="2">
        <v>1017.6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14.9</v>
      </c>
      <c r="Q342">
        <v>15.3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16.2</v>
      </c>
      <c r="C343" s="2">
        <v>76</v>
      </c>
      <c r="D343" s="2">
        <v>12</v>
      </c>
      <c r="E343" s="2">
        <v>16.2</v>
      </c>
      <c r="F343" s="2">
        <v>2.5</v>
      </c>
      <c r="G343" s="2">
        <v>3.2</v>
      </c>
      <c r="H343" s="2">
        <v>1017.3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14.9</v>
      </c>
      <c r="Q343">
        <v>15.2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16.100000000000001</v>
      </c>
      <c r="C344" s="2">
        <v>76</v>
      </c>
      <c r="D344" s="2">
        <v>11.9</v>
      </c>
      <c r="E344" s="2">
        <v>16.100000000000001</v>
      </c>
      <c r="F344" s="2">
        <v>0</v>
      </c>
      <c r="G344" s="2">
        <v>1.8</v>
      </c>
      <c r="H344" s="2">
        <v>1017.6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14.9</v>
      </c>
      <c r="Q344">
        <v>15.3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16.100000000000001</v>
      </c>
      <c r="C345" s="2">
        <v>76</v>
      </c>
      <c r="D345" s="2">
        <v>11.9</v>
      </c>
      <c r="E345" s="2">
        <v>16.100000000000001</v>
      </c>
      <c r="F345" s="2">
        <v>2.2000000000000002</v>
      </c>
      <c r="G345" s="2">
        <v>2.5</v>
      </c>
      <c r="H345" s="2">
        <v>1017.7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14.9</v>
      </c>
      <c r="Q345">
        <v>15.2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16.100000000000001</v>
      </c>
      <c r="C346" s="2">
        <v>76</v>
      </c>
      <c r="D346" s="2">
        <v>11.9</v>
      </c>
      <c r="E346" s="2">
        <v>16.100000000000001</v>
      </c>
      <c r="F346" s="2">
        <v>0</v>
      </c>
      <c r="G346" s="2">
        <v>4.7</v>
      </c>
      <c r="H346" s="2">
        <v>1017.4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14.9</v>
      </c>
      <c r="Q346">
        <v>15.2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16.100000000000001</v>
      </c>
      <c r="C347" s="2">
        <v>76</v>
      </c>
      <c r="D347" s="2">
        <v>11.9</v>
      </c>
      <c r="E347" s="2">
        <v>16.100000000000001</v>
      </c>
      <c r="F347" s="2">
        <v>2.9</v>
      </c>
      <c r="G347" s="2">
        <v>3.2</v>
      </c>
      <c r="H347" s="2">
        <v>1017.4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14.9</v>
      </c>
      <c r="Q347">
        <v>15.2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16.100000000000001</v>
      </c>
      <c r="C348" s="2">
        <v>76</v>
      </c>
      <c r="D348" s="2">
        <v>11.9</v>
      </c>
      <c r="E348" s="2">
        <v>16.100000000000001</v>
      </c>
      <c r="F348" s="2">
        <v>0</v>
      </c>
      <c r="G348" s="2">
        <v>2.2000000000000002</v>
      </c>
      <c r="H348" s="2">
        <v>1017.4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14.9</v>
      </c>
      <c r="Q348">
        <v>15.2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16</v>
      </c>
      <c r="C349" s="2">
        <v>76</v>
      </c>
      <c r="D349" s="2">
        <v>11.8</v>
      </c>
      <c r="E349" s="2">
        <v>16</v>
      </c>
      <c r="F349" s="2">
        <v>0</v>
      </c>
      <c r="G349" s="2">
        <v>3.2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14.9</v>
      </c>
      <c r="Q349">
        <v>15.2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16</v>
      </c>
      <c r="C350" s="2">
        <v>76</v>
      </c>
      <c r="D350" s="2">
        <v>11.8</v>
      </c>
      <c r="E350" s="2">
        <v>16</v>
      </c>
      <c r="F350" s="2">
        <v>0</v>
      </c>
      <c r="G350" s="2">
        <v>0</v>
      </c>
      <c r="H350" s="2">
        <v>1017.5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14.9</v>
      </c>
      <c r="Q350">
        <v>15.1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16</v>
      </c>
      <c r="C351" s="2">
        <v>77</v>
      </c>
      <c r="D351" s="2">
        <v>12</v>
      </c>
      <c r="E351" s="2">
        <v>16</v>
      </c>
      <c r="F351" s="2">
        <v>0</v>
      </c>
      <c r="G351" s="2">
        <v>2.5</v>
      </c>
      <c r="H351" s="2">
        <v>1017.4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14.8</v>
      </c>
      <c r="Q351">
        <v>15.1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16</v>
      </c>
      <c r="C352" s="2">
        <v>77</v>
      </c>
      <c r="D352" s="2">
        <v>12</v>
      </c>
      <c r="E352" s="2">
        <v>16</v>
      </c>
      <c r="F352" s="2">
        <v>1.8</v>
      </c>
      <c r="G352" s="2">
        <v>2.9</v>
      </c>
      <c r="H352" s="2">
        <v>1017.6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14.8</v>
      </c>
      <c r="Q352">
        <v>15.1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16</v>
      </c>
      <c r="C353" s="2">
        <v>77</v>
      </c>
      <c r="D353" s="2">
        <v>12</v>
      </c>
      <c r="E353" s="2">
        <v>16</v>
      </c>
      <c r="F353" s="2">
        <v>1.8</v>
      </c>
      <c r="G353" s="2">
        <v>3.6</v>
      </c>
      <c r="H353" s="2">
        <v>1017.5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14.8</v>
      </c>
      <c r="Q353">
        <v>15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16</v>
      </c>
      <c r="C354" s="2">
        <v>77</v>
      </c>
      <c r="D354" s="2">
        <v>12</v>
      </c>
      <c r="E354" s="2">
        <v>16</v>
      </c>
      <c r="F354" s="2">
        <v>3.2</v>
      </c>
      <c r="G354" s="2">
        <v>4</v>
      </c>
      <c r="H354" s="2">
        <v>1017.5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14.8</v>
      </c>
      <c r="Q354">
        <v>15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16</v>
      </c>
      <c r="C355" s="2">
        <v>77</v>
      </c>
      <c r="D355" s="2">
        <v>12</v>
      </c>
      <c r="E355" s="2">
        <v>16</v>
      </c>
      <c r="F355" s="2">
        <v>1.8</v>
      </c>
      <c r="G355" s="2">
        <v>2.9</v>
      </c>
      <c r="H355" s="2">
        <v>1017.6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14.8</v>
      </c>
      <c r="Q355">
        <v>15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16</v>
      </c>
      <c r="C356" s="2">
        <v>77</v>
      </c>
      <c r="D356" s="2">
        <v>12</v>
      </c>
      <c r="E356" s="2">
        <v>16</v>
      </c>
      <c r="F356" s="2">
        <v>3.2</v>
      </c>
      <c r="G356" s="2">
        <v>5</v>
      </c>
      <c r="H356" s="2">
        <v>1017.5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14.8</v>
      </c>
      <c r="Q356">
        <v>14.9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16</v>
      </c>
      <c r="C357" s="2">
        <v>77</v>
      </c>
      <c r="D357" s="2">
        <v>12</v>
      </c>
      <c r="E357" s="2">
        <v>16</v>
      </c>
      <c r="F357" s="2">
        <v>3.6</v>
      </c>
      <c r="G357" s="2">
        <v>4.7</v>
      </c>
      <c r="H357" s="2">
        <v>1017.6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14.7</v>
      </c>
      <c r="Q357">
        <v>14.9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16</v>
      </c>
      <c r="C358" s="2">
        <v>77</v>
      </c>
      <c r="D358" s="2">
        <v>12</v>
      </c>
      <c r="E358" s="2">
        <v>16</v>
      </c>
      <c r="F358" s="2">
        <v>2.5</v>
      </c>
      <c r="G358" s="2">
        <v>4.7</v>
      </c>
      <c r="H358" s="2">
        <v>1017.6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14.7</v>
      </c>
      <c r="Q358">
        <v>14.9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16</v>
      </c>
      <c r="C359" s="2">
        <v>77</v>
      </c>
      <c r="D359" s="2">
        <v>12</v>
      </c>
      <c r="E359" s="2">
        <v>16</v>
      </c>
      <c r="F359" s="2">
        <v>2.2000000000000002</v>
      </c>
      <c r="G359" s="2">
        <v>3.6</v>
      </c>
      <c r="H359" s="2">
        <v>1017.5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14.7</v>
      </c>
      <c r="Q359">
        <v>14.9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16</v>
      </c>
      <c r="C360" s="2">
        <v>77</v>
      </c>
      <c r="D360" s="2">
        <v>12</v>
      </c>
      <c r="E360" s="2">
        <v>16</v>
      </c>
      <c r="F360" s="2">
        <v>2.9</v>
      </c>
      <c r="G360" s="2">
        <v>3.6</v>
      </c>
      <c r="H360" s="2">
        <v>1017.5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14.7</v>
      </c>
      <c r="Q360">
        <v>14.9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16</v>
      </c>
      <c r="C361" s="2">
        <v>77</v>
      </c>
      <c r="D361" s="2">
        <v>12</v>
      </c>
      <c r="E361" s="2">
        <v>16</v>
      </c>
      <c r="F361" s="2">
        <v>1.8</v>
      </c>
      <c r="G361" s="2">
        <v>4</v>
      </c>
      <c r="H361" s="2">
        <v>1017.5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14.7</v>
      </c>
      <c r="Q361">
        <v>14.9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16</v>
      </c>
      <c r="C362" s="2">
        <v>77</v>
      </c>
      <c r="D362" s="2">
        <v>12</v>
      </c>
      <c r="E362" s="2">
        <v>16</v>
      </c>
      <c r="F362" s="2">
        <v>2.9</v>
      </c>
      <c r="G362" s="2">
        <v>3.6</v>
      </c>
      <c r="H362" s="2">
        <v>1017.6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14.7</v>
      </c>
      <c r="Q362">
        <v>14.9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16</v>
      </c>
      <c r="C363" s="2">
        <v>77</v>
      </c>
      <c r="D363" s="2">
        <v>12</v>
      </c>
      <c r="E363" s="2">
        <v>16</v>
      </c>
      <c r="F363" s="2">
        <v>3.2</v>
      </c>
      <c r="G363" s="2">
        <v>4</v>
      </c>
      <c r="H363" s="2">
        <v>1017.3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14.7</v>
      </c>
      <c r="Q363">
        <v>14.9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16</v>
      </c>
      <c r="C364" s="2">
        <v>77</v>
      </c>
      <c r="D364" s="2">
        <v>12</v>
      </c>
      <c r="E364" s="2">
        <v>16</v>
      </c>
      <c r="F364" s="2">
        <v>3.2</v>
      </c>
      <c r="G364" s="2">
        <v>3.2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14.7</v>
      </c>
      <c r="Q364">
        <v>14.9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16</v>
      </c>
      <c r="C365" s="2">
        <v>77</v>
      </c>
      <c r="D365" s="2">
        <v>12</v>
      </c>
      <c r="E365" s="2">
        <v>16</v>
      </c>
      <c r="F365" s="2">
        <v>1.8</v>
      </c>
      <c r="G365" s="2">
        <v>2.9</v>
      </c>
      <c r="H365" s="2">
        <v>1017.3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14.7</v>
      </c>
      <c r="Q365">
        <v>14.9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16</v>
      </c>
      <c r="C366" s="2">
        <v>77</v>
      </c>
      <c r="D366" s="2">
        <v>12</v>
      </c>
      <c r="E366" s="2">
        <v>16</v>
      </c>
      <c r="F366" s="2">
        <v>4</v>
      </c>
      <c r="G366" s="2">
        <v>4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14.7</v>
      </c>
      <c r="Q366">
        <v>14.9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16</v>
      </c>
      <c r="C367" s="2">
        <v>77</v>
      </c>
      <c r="D367" s="2">
        <v>12</v>
      </c>
      <c r="E367" s="2">
        <v>16</v>
      </c>
      <c r="F367" s="2">
        <v>4</v>
      </c>
      <c r="G367" s="2">
        <v>4.7</v>
      </c>
      <c r="H367" s="2">
        <v>1017.3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14.7</v>
      </c>
      <c r="Q367">
        <v>14.8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16</v>
      </c>
      <c r="C368" s="2">
        <v>77</v>
      </c>
      <c r="D368" s="2">
        <v>12</v>
      </c>
      <c r="E368" s="2">
        <v>16</v>
      </c>
      <c r="F368" s="2">
        <v>0</v>
      </c>
      <c r="G368" s="2">
        <v>3.2</v>
      </c>
      <c r="H368" s="2">
        <v>1017.3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14.7</v>
      </c>
      <c r="Q368">
        <v>14.9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16</v>
      </c>
      <c r="C369" s="2">
        <v>77</v>
      </c>
      <c r="D369" s="2">
        <v>12</v>
      </c>
      <c r="E369" s="2">
        <v>16</v>
      </c>
      <c r="F369" s="2">
        <v>2.9</v>
      </c>
      <c r="G369" s="2">
        <v>2.9</v>
      </c>
      <c r="H369" s="2">
        <v>1017.3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14.7</v>
      </c>
      <c r="Q369">
        <v>14.8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16</v>
      </c>
      <c r="C370" s="2">
        <v>77</v>
      </c>
      <c r="D370" s="2">
        <v>12</v>
      </c>
      <c r="E370" s="2">
        <v>16</v>
      </c>
      <c r="F370" s="2">
        <v>2.5</v>
      </c>
      <c r="G370" s="2">
        <v>2.9</v>
      </c>
      <c r="H370" s="2">
        <v>1017.3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14.7</v>
      </c>
      <c r="Q370">
        <v>14.8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15.9</v>
      </c>
      <c r="C371" s="2">
        <v>77</v>
      </c>
      <c r="D371" s="2">
        <v>11.9</v>
      </c>
      <c r="E371" s="2">
        <v>15.9</v>
      </c>
      <c r="F371" s="2">
        <v>2.9</v>
      </c>
      <c r="G371" s="2">
        <v>3.2</v>
      </c>
      <c r="H371" s="2">
        <v>1017.3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14.7</v>
      </c>
      <c r="Q371">
        <v>14.8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15.9</v>
      </c>
      <c r="C372" s="2">
        <v>77</v>
      </c>
      <c r="D372" s="2">
        <v>11.9</v>
      </c>
      <c r="E372" s="2">
        <v>15.9</v>
      </c>
      <c r="F372" s="2">
        <v>3.6</v>
      </c>
      <c r="G372" s="2">
        <v>3.6</v>
      </c>
      <c r="H372" s="2">
        <v>1017.2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14.7</v>
      </c>
      <c r="Q372">
        <v>14.9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15.9</v>
      </c>
      <c r="C373" s="2">
        <v>77</v>
      </c>
      <c r="D373" s="2">
        <v>11.9</v>
      </c>
      <c r="E373" s="2">
        <v>15.9</v>
      </c>
      <c r="F373" s="2">
        <v>2.5</v>
      </c>
      <c r="G373" s="2">
        <v>2.9</v>
      </c>
      <c r="H373" s="2">
        <v>1017.2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14.6</v>
      </c>
      <c r="Q373">
        <v>14.8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15.9</v>
      </c>
      <c r="C374" s="2">
        <v>77</v>
      </c>
      <c r="D374" s="2">
        <v>11.9</v>
      </c>
      <c r="E374" s="2">
        <v>15.9</v>
      </c>
      <c r="F374" s="2">
        <v>0</v>
      </c>
      <c r="G374" s="2">
        <v>2.2000000000000002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14.6</v>
      </c>
      <c r="Q374">
        <v>14.8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15.9</v>
      </c>
      <c r="C375" s="2">
        <v>77</v>
      </c>
      <c r="D375" s="2">
        <v>11.9</v>
      </c>
      <c r="E375" s="2">
        <v>15.9</v>
      </c>
      <c r="F375" s="2">
        <v>0</v>
      </c>
      <c r="G375" s="2">
        <v>1.8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14.6</v>
      </c>
      <c r="Q375">
        <v>14.8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15.9</v>
      </c>
      <c r="C376" s="2">
        <v>77</v>
      </c>
      <c r="D376" s="2">
        <v>11.9</v>
      </c>
      <c r="E376" s="2">
        <v>15.9</v>
      </c>
      <c r="F376" s="2">
        <v>1.8</v>
      </c>
      <c r="G376" s="2">
        <v>3.2</v>
      </c>
      <c r="H376" s="2">
        <v>1017.4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14.6</v>
      </c>
      <c r="Q376">
        <v>14.8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15.9</v>
      </c>
      <c r="C377" s="2">
        <v>77</v>
      </c>
      <c r="D377" s="2">
        <v>11.9</v>
      </c>
      <c r="E377" s="2">
        <v>15.9</v>
      </c>
      <c r="F377" s="2">
        <v>1.8</v>
      </c>
      <c r="G377" s="2">
        <v>2.5</v>
      </c>
      <c r="H377" s="2">
        <v>1017.4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14.6</v>
      </c>
      <c r="Q377">
        <v>14.8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15.9</v>
      </c>
      <c r="C378" s="2">
        <v>77</v>
      </c>
      <c r="D378" s="2">
        <v>11.9</v>
      </c>
      <c r="E378" s="2">
        <v>15.9</v>
      </c>
      <c r="F378" s="2">
        <v>2.2000000000000002</v>
      </c>
      <c r="G378" s="2">
        <v>2.5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14.6</v>
      </c>
      <c r="Q378">
        <v>14.8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15.9</v>
      </c>
      <c r="C379" s="2">
        <v>77</v>
      </c>
      <c r="D379" s="2">
        <v>11.9</v>
      </c>
      <c r="E379" s="2">
        <v>15.9</v>
      </c>
      <c r="F379" s="2">
        <v>1.8</v>
      </c>
      <c r="G379" s="2">
        <v>1.8</v>
      </c>
      <c r="H379" s="2">
        <v>1017.3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14.5</v>
      </c>
      <c r="Q379">
        <v>14.8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15.8</v>
      </c>
      <c r="C380" s="2">
        <v>77</v>
      </c>
      <c r="D380" s="2">
        <v>11.8</v>
      </c>
      <c r="E380" s="2">
        <v>15.8</v>
      </c>
      <c r="F380" s="2">
        <v>3.6</v>
      </c>
      <c r="G380" s="2">
        <v>3.6</v>
      </c>
      <c r="H380" s="2">
        <v>1017.3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14.5</v>
      </c>
      <c r="Q380">
        <v>14.7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15.8</v>
      </c>
      <c r="C381" s="2">
        <v>77</v>
      </c>
      <c r="D381" s="2">
        <v>11.8</v>
      </c>
      <c r="E381" s="2">
        <v>15.8</v>
      </c>
      <c r="F381" s="2">
        <v>4.3</v>
      </c>
      <c r="G381" s="2">
        <v>4.3</v>
      </c>
      <c r="H381" s="2">
        <v>1017.2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14.5</v>
      </c>
      <c r="Q381">
        <v>14.7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15.8</v>
      </c>
      <c r="C382" s="2">
        <v>77</v>
      </c>
      <c r="D382" s="2">
        <v>11.8</v>
      </c>
      <c r="E382" s="2">
        <v>15.8</v>
      </c>
      <c r="F382" s="2">
        <v>1.8</v>
      </c>
      <c r="G382" s="2">
        <v>3.2</v>
      </c>
      <c r="H382" s="2">
        <v>1017.6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14.5</v>
      </c>
      <c r="Q382">
        <v>14.7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15.8</v>
      </c>
      <c r="C383" s="2">
        <v>77</v>
      </c>
      <c r="D383" s="2">
        <v>11.8</v>
      </c>
      <c r="E383" s="2">
        <v>15.8</v>
      </c>
      <c r="F383" s="2">
        <v>0</v>
      </c>
      <c r="G383" s="2">
        <v>2.2000000000000002</v>
      </c>
      <c r="H383" s="2">
        <v>1017.1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14.5</v>
      </c>
      <c r="Q383">
        <v>14.7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15.8</v>
      </c>
      <c r="C384" s="2">
        <v>77</v>
      </c>
      <c r="D384" s="2">
        <v>11.8</v>
      </c>
      <c r="E384" s="2">
        <v>15.8</v>
      </c>
      <c r="F384" s="2">
        <v>2.2000000000000002</v>
      </c>
      <c r="G384" s="2">
        <v>4</v>
      </c>
      <c r="H384" s="2">
        <v>1017.2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14.5</v>
      </c>
      <c r="Q384">
        <v>14.7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15.8</v>
      </c>
      <c r="C385" s="2">
        <v>77</v>
      </c>
      <c r="D385" s="2">
        <v>11.8</v>
      </c>
      <c r="E385" s="2">
        <v>15.8</v>
      </c>
      <c r="F385" s="2">
        <v>2.2000000000000002</v>
      </c>
      <c r="G385" s="2">
        <v>2.9</v>
      </c>
      <c r="H385" s="2">
        <v>1017.1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14.5</v>
      </c>
      <c r="Q385">
        <v>14.7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15.8</v>
      </c>
      <c r="C386" s="2">
        <v>77</v>
      </c>
      <c r="D386" s="2">
        <v>11.8</v>
      </c>
      <c r="E386" s="2">
        <v>15.8</v>
      </c>
      <c r="F386" s="2">
        <v>2.5</v>
      </c>
      <c r="G386" s="2">
        <v>4.7</v>
      </c>
      <c r="H386" s="2">
        <v>1017.3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14.5</v>
      </c>
      <c r="Q386">
        <v>14.6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15.8</v>
      </c>
      <c r="C387" s="2">
        <v>77</v>
      </c>
      <c r="D387" s="2">
        <v>11.8</v>
      </c>
      <c r="E387" s="2">
        <v>15.8</v>
      </c>
      <c r="F387" s="2">
        <v>3.6</v>
      </c>
      <c r="G387" s="2">
        <v>3.6</v>
      </c>
      <c r="H387" s="2">
        <v>1017.1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14.5</v>
      </c>
      <c r="Q387">
        <v>14.7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15.8</v>
      </c>
      <c r="C388" s="2">
        <v>77</v>
      </c>
      <c r="D388" s="2">
        <v>11.8</v>
      </c>
      <c r="E388" s="2">
        <v>15.8</v>
      </c>
      <c r="F388" s="2">
        <v>0</v>
      </c>
      <c r="G388" s="2">
        <v>3.6</v>
      </c>
      <c r="H388" s="2">
        <v>1017.3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14.4</v>
      </c>
      <c r="Q388">
        <v>14.6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15.7</v>
      </c>
      <c r="C389" s="2">
        <v>77</v>
      </c>
      <c r="D389" s="2">
        <v>11.7</v>
      </c>
      <c r="E389" s="2">
        <v>15.7</v>
      </c>
      <c r="F389" s="2">
        <v>2.9</v>
      </c>
      <c r="G389" s="2">
        <v>2.9</v>
      </c>
      <c r="H389" s="2">
        <v>1017.2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14.4</v>
      </c>
      <c r="Q389">
        <v>14.6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15.7</v>
      </c>
      <c r="C390" s="2">
        <v>77</v>
      </c>
      <c r="D390" s="2">
        <v>11.7</v>
      </c>
      <c r="E390" s="2">
        <v>15.7</v>
      </c>
      <c r="F390" s="2">
        <v>0</v>
      </c>
      <c r="G390" s="2">
        <v>1.8</v>
      </c>
      <c r="H390" s="2">
        <v>1017.3</v>
      </c>
      <c r="I390" s="2">
        <v>20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14.4</v>
      </c>
      <c r="Q390">
        <v>14.6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15.7</v>
      </c>
      <c r="C391" s="2">
        <v>77</v>
      </c>
      <c r="D391" s="2">
        <v>11.7</v>
      </c>
      <c r="E391" s="2">
        <v>15.7</v>
      </c>
      <c r="F391" s="2">
        <v>0</v>
      </c>
      <c r="G391" s="2">
        <v>1.8</v>
      </c>
      <c r="H391" s="2">
        <v>1017.2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14.4</v>
      </c>
      <c r="Q391">
        <v>14.6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15.7</v>
      </c>
      <c r="C392" s="2">
        <v>77</v>
      </c>
      <c r="D392" s="2">
        <v>11.7</v>
      </c>
      <c r="E392" s="2">
        <v>15.7</v>
      </c>
      <c r="F392" s="2">
        <v>2.9</v>
      </c>
      <c r="G392" s="2">
        <v>3.2</v>
      </c>
      <c r="H392" s="2">
        <v>1017.2</v>
      </c>
      <c r="I392" s="2">
        <v>30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14.4</v>
      </c>
      <c r="Q392">
        <v>14.6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15.7</v>
      </c>
      <c r="C393" s="2">
        <v>78</v>
      </c>
      <c r="D393" s="2">
        <v>11.9</v>
      </c>
      <c r="E393" s="2">
        <v>15.7</v>
      </c>
      <c r="F393" s="2">
        <v>1.8</v>
      </c>
      <c r="G393" s="2">
        <v>3.6</v>
      </c>
      <c r="H393" s="2">
        <v>1017.2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14.4</v>
      </c>
      <c r="Q393">
        <v>14.6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15.7</v>
      </c>
      <c r="C394" s="2">
        <v>78</v>
      </c>
      <c r="D394" s="2">
        <v>11.9</v>
      </c>
      <c r="E394" s="2">
        <v>15.7</v>
      </c>
      <c r="F394" s="2">
        <v>3.2</v>
      </c>
      <c r="G394" s="2">
        <v>3.2</v>
      </c>
      <c r="H394" s="2">
        <v>1017.2</v>
      </c>
      <c r="I394" s="2">
        <v>40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14.4</v>
      </c>
      <c r="Q394">
        <v>14.6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15.7</v>
      </c>
      <c r="C395" s="2">
        <v>78</v>
      </c>
      <c r="D395" s="2">
        <v>11.9</v>
      </c>
      <c r="E395" s="2">
        <v>15.7</v>
      </c>
      <c r="F395" s="2">
        <v>0</v>
      </c>
      <c r="G395" s="2">
        <v>1.8</v>
      </c>
      <c r="H395" s="2">
        <v>1017.3</v>
      </c>
      <c r="I395" s="2">
        <v>50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14.4</v>
      </c>
      <c r="Q395">
        <v>14.5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15.7</v>
      </c>
      <c r="C396" s="2">
        <v>78</v>
      </c>
      <c r="D396" s="2">
        <v>11.9</v>
      </c>
      <c r="E396" s="2">
        <v>15.7</v>
      </c>
      <c r="F396" s="2">
        <v>0</v>
      </c>
      <c r="G396" s="2">
        <v>0</v>
      </c>
      <c r="H396" s="2">
        <v>1017.2</v>
      </c>
      <c r="I396" s="2">
        <v>60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14.3</v>
      </c>
      <c r="Q396">
        <v>14.5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15.7</v>
      </c>
      <c r="C397" s="2">
        <v>78</v>
      </c>
      <c r="D397" s="2">
        <v>11.9</v>
      </c>
      <c r="E397" s="2">
        <v>15.7</v>
      </c>
      <c r="F397" s="2">
        <v>2.9</v>
      </c>
      <c r="G397" s="2">
        <v>4</v>
      </c>
      <c r="H397" s="2">
        <v>1017.2</v>
      </c>
      <c r="I397" s="2">
        <v>70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14.3</v>
      </c>
      <c r="Q397">
        <v>14.5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15.7</v>
      </c>
      <c r="C398" s="2">
        <v>78</v>
      </c>
      <c r="D398" s="2">
        <v>11.9</v>
      </c>
      <c r="E398" s="2">
        <v>15.7</v>
      </c>
      <c r="F398" s="2">
        <v>2.5</v>
      </c>
      <c r="G398" s="2">
        <v>3.6</v>
      </c>
      <c r="H398" s="2">
        <v>1017.2</v>
      </c>
      <c r="I398" s="2">
        <v>80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14.3</v>
      </c>
      <c r="Q398">
        <v>14.5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15.7</v>
      </c>
      <c r="C399" s="2">
        <v>78</v>
      </c>
      <c r="D399" s="2">
        <v>11.9</v>
      </c>
      <c r="E399" s="2">
        <v>15.7</v>
      </c>
      <c r="F399" s="2">
        <v>2.5</v>
      </c>
      <c r="G399" s="2">
        <v>4</v>
      </c>
      <c r="H399" s="2">
        <v>1017.1</v>
      </c>
      <c r="I399" s="2">
        <v>90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14.3</v>
      </c>
      <c r="Q399">
        <v>14.5</v>
      </c>
      <c r="R399" s="5">
        <v>0.27083333333333298</v>
      </c>
      <c r="T399" s="13">
        <f t="shared" ref="T399:T462" si="9">MAX(P399,Q399)</f>
        <v>14.5</v>
      </c>
      <c r="U399" s="13">
        <f>(T399-B399)-3</f>
        <v>-4.1999999999999993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15.7</v>
      </c>
      <c r="C400" s="2">
        <v>78</v>
      </c>
      <c r="D400" s="2">
        <v>11.9</v>
      </c>
      <c r="E400" s="2">
        <v>15.7</v>
      </c>
      <c r="F400" s="2">
        <v>1.8</v>
      </c>
      <c r="G400" s="2">
        <v>3.6</v>
      </c>
      <c r="H400" s="2">
        <v>1017.3</v>
      </c>
      <c r="I400" s="2">
        <v>100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14.3</v>
      </c>
      <c r="Q400">
        <v>14.5</v>
      </c>
      <c r="R400" s="5">
        <v>0.27152777777777798</v>
      </c>
      <c r="T400" s="13">
        <f t="shared" si="9"/>
        <v>14.5</v>
      </c>
      <c r="U400" s="13">
        <f t="shared" ref="U400:U463" si="11">(T400-B400)-3</f>
        <v>-4.1999999999999993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15.7</v>
      </c>
      <c r="C401" s="2">
        <v>78</v>
      </c>
      <c r="D401" s="2">
        <v>11.9</v>
      </c>
      <c r="E401" s="2">
        <v>15.7</v>
      </c>
      <c r="F401" s="2">
        <v>0</v>
      </c>
      <c r="G401" s="2">
        <v>2.2000000000000002</v>
      </c>
      <c r="H401" s="2">
        <v>1017.2</v>
      </c>
      <c r="I401" s="2">
        <v>120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14.3</v>
      </c>
      <c r="Q401">
        <v>14.5</v>
      </c>
      <c r="R401" s="5">
        <v>0.27222222222222198</v>
      </c>
      <c r="T401" s="13">
        <f t="shared" si="9"/>
        <v>14.5</v>
      </c>
      <c r="U401" s="13">
        <f t="shared" si="11"/>
        <v>-4.1999999999999993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15.6</v>
      </c>
      <c r="C402" s="2">
        <v>78</v>
      </c>
      <c r="D402" s="2">
        <v>11.8</v>
      </c>
      <c r="E402" s="2">
        <v>15.6</v>
      </c>
      <c r="F402" s="2">
        <v>1.8</v>
      </c>
      <c r="G402" s="2">
        <v>2.9</v>
      </c>
      <c r="H402" s="2">
        <v>1017.2</v>
      </c>
      <c r="I402" s="2">
        <v>130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14.3</v>
      </c>
      <c r="Q402">
        <v>14.5</v>
      </c>
      <c r="R402" s="5">
        <v>0.27291666666666697</v>
      </c>
      <c r="T402" s="13">
        <f t="shared" si="9"/>
        <v>14.5</v>
      </c>
      <c r="U402" s="13">
        <f t="shared" si="11"/>
        <v>-4.0999999999999996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15.6</v>
      </c>
      <c r="C403" s="2">
        <v>78</v>
      </c>
      <c r="D403" s="2">
        <v>11.8</v>
      </c>
      <c r="E403" s="2">
        <v>15.6</v>
      </c>
      <c r="F403" s="2">
        <v>1.8</v>
      </c>
      <c r="G403" s="2">
        <v>1.8</v>
      </c>
      <c r="H403" s="2">
        <v>1017.1</v>
      </c>
      <c r="I403" s="2">
        <v>150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14.3</v>
      </c>
      <c r="Q403">
        <v>14.5</v>
      </c>
      <c r="R403" s="5">
        <v>0.27361111111111103</v>
      </c>
      <c r="T403" s="13">
        <f t="shared" si="9"/>
        <v>14.5</v>
      </c>
      <c r="U403" s="13">
        <f t="shared" si="11"/>
        <v>-4.0999999999999996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15.6</v>
      </c>
      <c r="C404" s="2">
        <v>78</v>
      </c>
      <c r="D404" s="2">
        <v>11.8</v>
      </c>
      <c r="E404" s="2">
        <v>15.6</v>
      </c>
      <c r="F404" s="2">
        <v>3.2</v>
      </c>
      <c r="G404" s="2">
        <v>3.6</v>
      </c>
      <c r="H404" s="2">
        <v>1017.1</v>
      </c>
      <c r="I404" s="2">
        <v>170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14.2</v>
      </c>
      <c r="Q404">
        <v>14.5</v>
      </c>
      <c r="R404" s="5">
        <v>0.27430555555555602</v>
      </c>
      <c r="T404" s="13">
        <f t="shared" si="9"/>
        <v>14.5</v>
      </c>
      <c r="U404" s="13">
        <f t="shared" si="11"/>
        <v>-4.0999999999999996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15.6</v>
      </c>
      <c r="C405" s="2">
        <v>78</v>
      </c>
      <c r="D405" s="2">
        <v>11.8</v>
      </c>
      <c r="E405" s="2">
        <v>15.6</v>
      </c>
      <c r="F405" s="2">
        <v>2.2000000000000002</v>
      </c>
      <c r="G405" s="2">
        <v>2.9</v>
      </c>
      <c r="H405" s="2">
        <v>1017.2</v>
      </c>
      <c r="I405" s="2">
        <v>190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14.2</v>
      </c>
      <c r="Q405">
        <v>14.5</v>
      </c>
      <c r="R405" s="5">
        <v>0.27500000000000002</v>
      </c>
      <c r="T405" s="13">
        <f t="shared" si="9"/>
        <v>14.5</v>
      </c>
      <c r="U405" s="13">
        <f t="shared" si="11"/>
        <v>-4.0999999999999996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15.6</v>
      </c>
      <c r="C406" s="2">
        <v>78</v>
      </c>
      <c r="D406" s="2">
        <v>11.8</v>
      </c>
      <c r="E406" s="2">
        <v>15.6</v>
      </c>
      <c r="F406" s="2">
        <v>0</v>
      </c>
      <c r="G406" s="2">
        <v>1.8</v>
      </c>
      <c r="H406" s="2">
        <v>1017.1</v>
      </c>
      <c r="I406" s="2">
        <v>210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14.2</v>
      </c>
      <c r="Q406">
        <v>14.5</v>
      </c>
      <c r="R406" s="5">
        <v>0.27569444444444402</v>
      </c>
      <c r="T406" s="13">
        <f t="shared" si="9"/>
        <v>14.5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15.6</v>
      </c>
      <c r="C407" s="2">
        <v>78</v>
      </c>
      <c r="D407" s="2">
        <v>11.8</v>
      </c>
      <c r="E407" s="2">
        <v>15.6</v>
      </c>
      <c r="F407" s="2">
        <v>2.5</v>
      </c>
      <c r="G407" s="2">
        <v>4.3</v>
      </c>
      <c r="H407" s="2">
        <v>1017.1</v>
      </c>
      <c r="I407" s="2">
        <v>240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14.2</v>
      </c>
      <c r="Q407">
        <v>14.5</v>
      </c>
      <c r="R407" s="5">
        <v>0.27638888888888902</v>
      </c>
      <c r="T407" s="13">
        <f t="shared" si="9"/>
        <v>14.5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15.5</v>
      </c>
      <c r="C408" s="2">
        <v>78</v>
      </c>
      <c r="D408" s="2">
        <v>11.7</v>
      </c>
      <c r="E408" s="2">
        <v>15.5</v>
      </c>
      <c r="F408" s="2">
        <v>2.2000000000000002</v>
      </c>
      <c r="G408" s="2">
        <v>2.5</v>
      </c>
      <c r="H408" s="2">
        <v>1017.3</v>
      </c>
      <c r="I408" s="2">
        <v>260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14.2</v>
      </c>
      <c r="Q408">
        <v>14.5</v>
      </c>
      <c r="R408" s="5">
        <v>0.27708333333333302</v>
      </c>
      <c r="T408" s="13">
        <f t="shared" si="9"/>
        <v>14.5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15.6</v>
      </c>
      <c r="C409" s="2">
        <v>78</v>
      </c>
      <c r="D409" s="2">
        <v>11.8</v>
      </c>
      <c r="E409" s="2">
        <v>15.6</v>
      </c>
      <c r="F409" s="2">
        <v>0</v>
      </c>
      <c r="G409" s="2">
        <v>0</v>
      </c>
      <c r="H409" s="2">
        <v>1017</v>
      </c>
      <c r="I409" s="2">
        <v>290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14.2</v>
      </c>
      <c r="Q409">
        <v>14.5</v>
      </c>
      <c r="R409" s="5">
        <v>0.27777777777777801</v>
      </c>
      <c r="T409" s="13">
        <f t="shared" si="9"/>
        <v>14.5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15.5</v>
      </c>
      <c r="C410" s="2">
        <v>78</v>
      </c>
      <c r="D410" s="2">
        <v>11.7</v>
      </c>
      <c r="E410" s="2">
        <v>15.5</v>
      </c>
      <c r="F410" s="2">
        <v>0</v>
      </c>
      <c r="G410" s="2">
        <v>2.2000000000000002</v>
      </c>
      <c r="H410" s="2">
        <v>1017.2</v>
      </c>
      <c r="I410" s="2">
        <v>320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14.2</v>
      </c>
      <c r="Q410">
        <v>14.5</v>
      </c>
      <c r="R410" s="5">
        <v>0.27847222222222201</v>
      </c>
      <c r="T410" s="13">
        <f t="shared" si="9"/>
        <v>14.5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15.5</v>
      </c>
      <c r="C411" s="2">
        <v>78</v>
      </c>
      <c r="D411" s="2">
        <v>11.7</v>
      </c>
      <c r="E411" s="2">
        <v>15.5</v>
      </c>
      <c r="F411" s="2">
        <v>0</v>
      </c>
      <c r="G411" s="2">
        <v>0</v>
      </c>
      <c r="H411" s="2">
        <v>1017</v>
      </c>
      <c r="I411" s="2">
        <v>350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14.2</v>
      </c>
      <c r="Q411">
        <v>14.5</v>
      </c>
      <c r="R411" s="5">
        <v>0.27916666666666701</v>
      </c>
      <c r="T411" s="13">
        <f t="shared" si="9"/>
        <v>14.5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15.5</v>
      </c>
      <c r="C412" s="2">
        <v>78</v>
      </c>
      <c r="D412" s="2">
        <v>11.7</v>
      </c>
      <c r="E412" s="2">
        <v>15.5</v>
      </c>
      <c r="F412" s="2">
        <v>1.8</v>
      </c>
      <c r="G412" s="2">
        <v>2.9</v>
      </c>
      <c r="H412" s="2">
        <v>1017.2</v>
      </c>
      <c r="I412" s="2">
        <v>390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14.2</v>
      </c>
      <c r="Q412">
        <v>14.5</v>
      </c>
      <c r="R412" s="5">
        <v>0.27986111111111101</v>
      </c>
      <c r="T412" s="13">
        <f t="shared" si="9"/>
        <v>14.5</v>
      </c>
      <c r="U412" s="13">
        <f t="shared" si="11"/>
        <v>-4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15.5</v>
      </c>
      <c r="C413" s="2">
        <v>78</v>
      </c>
      <c r="D413" s="2">
        <v>11.7</v>
      </c>
      <c r="E413" s="2">
        <v>15.5</v>
      </c>
      <c r="F413" s="2">
        <v>3.6</v>
      </c>
      <c r="G413" s="2">
        <v>3.6</v>
      </c>
      <c r="H413" s="2">
        <v>1017.2</v>
      </c>
      <c r="I413" s="2">
        <v>420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14.2</v>
      </c>
      <c r="Q413">
        <v>14.5</v>
      </c>
      <c r="R413" s="5">
        <v>0.280555555555556</v>
      </c>
      <c r="T413" s="13">
        <f t="shared" si="9"/>
        <v>14.5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15.5</v>
      </c>
      <c r="C414" s="2">
        <v>78</v>
      </c>
      <c r="D414" s="2">
        <v>11.7</v>
      </c>
      <c r="E414" s="2">
        <v>15.5</v>
      </c>
      <c r="F414" s="2">
        <v>0</v>
      </c>
      <c r="G414" s="2">
        <v>2.2000000000000002</v>
      </c>
      <c r="H414" s="2">
        <v>1017.2</v>
      </c>
      <c r="I414" s="2">
        <v>460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14.1</v>
      </c>
      <c r="Q414">
        <v>14.5</v>
      </c>
      <c r="R414" s="5">
        <v>0.28125</v>
      </c>
      <c r="T414" s="13">
        <f t="shared" si="9"/>
        <v>14.5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15.5</v>
      </c>
      <c r="C415" s="2">
        <v>78</v>
      </c>
      <c r="D415" s="2">
        <v>11.7</v>
      </c>
      <c r="E415" s="2">
        <v>15.5</v>
      </c>
      <c r="F415" s="2">
        <v>0</v>
      </c>
      <c r="G415" s="2">
        <v>0</v>
      </c>
      <c r="H415" s="2">
        <v>1017.1</v>
      </c>
      <c r="I415" s="2">
        <v>500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14.2</v>
      </c>
      <c r="Q415">
        <v>14.4</v>
      </c>
      <c r="R415" s="5">
        <v>0.281944444444444</v>
      </c>
      <c r="T415" s="13">
        <f t="shared" si="9"/>
        <v>14.4</v>
      </c>
      <c r="U415" s="13">
        <f t="shared" si="11"/>
        <v>-4.0999999999999996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15.5</v>
      </c>
      <c r="C416" s="2">
        <v>79</v>
      </c>
      <c r="D416" s="2">
        <v>11.9</v>
      </c>
      <c r="E416" s="2">
        <v>15.5</v>
      </c>
      <c r="F416" s="2">
        <v>1.8</v>
      </c>
      <c r="G416" s="2">
        <v>3.2</v>
      </c>
      <c r="H416" s="2">
        <v>1017.1</v>
      </c>
      <c r="I416" s="2">
        <v>540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14.1</v>
      </c>
      <c r="Q416">
        <v>14.4</v>
      </c>
      <c r="R416" s="5">
        <v>0.28263888888888899</v>
      </c>
      <c r="T416" s="13">
        <f t="shared" si="9"/>
        <v>14.4</v>
      </c>
      <c r="U416" s="13">
        <f t="shared" si="11"/>
        <v>-4.0999999999999996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15.4</v>
      </c>
      <c r="C417" s="2">
        <v>79</v>
      </c>
      <c r="D417" s="2">
        <v>11.8</v>
      </c>
      <c r="E417" s="2">
        <v>15.4</v>
      </c>
      <c r="F417" s="2">
        <v>0</v>
      </c>
      <c r="G417" s="2">
        <v>0</v>
      </c>
      <c r="H417" s="2">
        <v>1017</v>
      </c>
      <c r="I417" s="2">
        <v>580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14.1</v>
      </c>
      <c r="Q417">
        <v>14.4</v>
      </c>
      <c r="R417" s="5">
        <v>0.28333333333333299</v>
      </c>
      <c r="T417" s="13">
        <f t="shared" si="9"/>
        <v>14.4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15.4</v>
      </c>
      <c r="C418" s="2">
        <v>79</v>
      </c>
      <c r="D418" s="2">
        <v>11.8</v>
      </c>
      <c r="E418" s="2">
        <v>15.4</v>
      </c>
      <c r="F418" s="2">
        <v>0</v>
      </c>
      <c r="G418" s="2">
        <v>2.5</v>
      </c>
      <c r="H418" s="2">
        <v>1017</v>
      </c>
      <c r="I418" s="2">
        <v>630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14.1</v>
      </c>
      <c r="Q418">
        <v>14.4</v>
      </c>
      <c r="R418" s="5">
        <v>0.28402777777777799</v>
      </c>
      <c r="T418" s="13">
        <f t="shared" si="9"/>
        <v>14.4</v>
      </c>
      <c r="U418" s="13">
        <f t="shared" si="11"/>
        <v>-4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15.4</v>
      </c>
      <c r="C419" s="2">
        <v>79</v>
      </c>
      <c r="D419" s="2">
        <v>11.8</v>
      </c>
      <c r="E419" s="2">
        <v>15.4</v>
      </c>
      <c r="F419" s="2">
        <v>0</v>
      </c>
      <c r="G419" s="2">
        <v>1.8</v>
      </c>
      <c r="H419" s="2">
        <v>1017.2</v>
      </c>
      <c r="I419" s="2">
        <v>670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14.1</v>
      </c>
      <c r="Q419">
        <v>14.4</v>
      </c>
      <c r="R419" s="5">
        <v>0.28472222222222199</v>
      </c>
      <c r="T419" s="13">
        <f t="shared" si="9"/>
        <v>14.4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15.4</v>
      </c>
      <c r="C420" s="2">
        <v>79</v>
      </c>
      <c r="D420" s="2">
        <v>11.8</v>
      </c>
      <c r="E420" s="2">
        <v>15.4</v>
      </c>
      <c r="F420" s="2">
        <v>1.8</v>
      </c>
      <c r="G420" s="2">
        <v>2.5</v>
      </c>
      <c r="H420" s="2">
        <v>1016.9</v>
      </c>
      <c r="I420" s="2">
        <v>720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14.1</v>
      </c>
      <c r="Q420">
        <v>14.4</v>
      </c>
      <c r="R420" s="5">
        <v>0.28541666666666698</v>
      </c>
      <c r="T420" s="13">
        <f t="shared" si="9"/>
        <v>14.4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15.4</v>
      </c>
      <c r="C421" s="2">
        <v>79</v>
      </c>
      <c r="D421" s="2">
        <v>11.8</v>
      </c>
      <c r="E421" s="2">
        <v>15.4</v>
      </c>
      <c r="F421" s="2">
        <v>1.8</v>
      </c>
      <c r="G421" s="2">
        <v>3.2</v>
      </c>
      <c r="H421" s="2">
        <v>1017.1</v>
      </c>
      <c r="I421" s="2">
        <v>770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14.1</v>
      </c>
      <c r="Q421">
        <v>14.4</v>
      </c>
      <c r="R421" s="5">
        <v>0.28611111111111098</v>
      </c>
      <c r="T421" s="13">
        <f t="shared" si="9"/>
        <v>14.4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15.4</v>
      </c>
      <c r="C422" s="2">
        <v>79</v>
      </c>
      <c r="D422" s="2">
        <v>11.8</v>
      </c>
      <c r="E422" s="2">
        <v>15.4</v>
      </c>
      <c r="F422" s="2">
        <v>0</v>
      </c>
      <c r="G422" s="2">
        <v>0</v>
      </c>
      <c r="H422" s="2">
        <v>1017.2</v>
      </c>
      <c r="I422" s="2">
        <v>820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14.1</v>
      </c>
      <c r="Q422">
        <v>14.4</v>
      </c>
      <c r="R422" s="5">
        <v>0.28680555555555598</v>
      </c>
      <c r="T422" s="13">
        <f t="shared" si="9"/>
        <v>14.4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15.4</v>
      </c>
      <c r="C423" s="2">
        <v>79</v>
      </c>
      <c r="D423" s="2">
        <v>11.8</v>
      </c>
      <c r="E423" s="2">
        <v>15.4</v>
      </c>
      <c r="F423" s="2">
        <v>0</v>
      </c>
      <c r="G423" s="2">
        <v>0</v>
      </c>
      <c r="H423" s="2">
        <v>1017.1</v>
      </c>
      <c r="I423" s="2">
        <v>870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14.1</v>
      </c>
      <c r="Q423">
        <v>14.5</v>
      </c>
      <c r="R423" s="5">
        <v>0.28749999999999998</v>
      </c>
      <c r="T423" s="13">
        <f t="shared" si="9"/>
        <v>14.5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15.4</v>
      </c>
      <c r="C424" s="2">
        <v>79</v>
      </c>
      <c r="D424" s="2">
        <v>11.8</v>
      </c>
      <c r="E424" s="2">
        <v>15.4</v>
      </c>
      <c r="F424" s="2">
        <v>0</v>
      </c>
      <c r="G424" s="2">
        <v>2.9</v>
      </c>
      <c r="H424" s="2">
        <v>1017.1</v>
      </c>
      <c r="I424" s="2">
        <v>920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14.1</v>
      </c>
      <c r="Q424">
        <v>14.5</v>
      </c>
      <c r="R424" s="5">
        <v>0.28819444444444398</v>
      </c>
      <c r="T424" s="13">
        <f t="shared" si="9"/>
        <v>14.5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15.4</v>
      </c>
      <c r="C425" s="2">
        <v>79</v>
      </c>
      <c r="D425" s="2">
        <v>11.8</v>
      </c>
      <c r="E425" s="2">
        <v>15.4</v>
      </c>
      <c r="F425" s="2">
        <v>2.2000000000000002</v>
      </c>
      <c r="G425" s="2">
        <v>2.2000000000000002</v>
      </c>
      <c r="H425" s="2">
        <v>1017</v>
      </c>
      <c r="I425" s="2">
        <v>970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14.1</v>
      </c>
      <c r="Q425">
        <v>14.5</v>
      </c>
      <c r="R425" s="5">
        <v>0.28888888888888897</v>
      </c>
      <c r="T425" s="13">
        <f t="shared" si="9"/>
        <v>14.5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15.4</v>
      </c>
      <c r="C426" s="2">
        <v>79</v>
      </c>
      <c r="D426" s="2">
        <v>11.8</v>
      </c>
      <c r="E426" s="2">
        <v>15.4</v>
      </c>
      <c r="F426" s="2">
        <v>2.2000000000000002</v>
      </c>
      <c r="G426" s="2">
        <v>3.2</v>
      </c>
      <c r="H426" s="2">
        <v>1017.2</v>
      </c>
      <c r="I426" s="2">
        <v>1030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14.1</v>
      </c>
      <c r="Q426">
        <v>14.5</v>
      </c>
      <c r="R426" s="5">
        <v>0.28958333333333303</v>
      </c>
      <c r="T426" s="13">
        <f t="shared" si="9"/>
        <v>14.5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15.4</v>
      </c>
      <c r="C427" s="2">
        <v>79</v>
      </c>
      <c r="D427" s="2">
        <v>11.8</v>
      </c>
      <c r="E427" s="2">
        <v>15.4</v>
      </c>
      <c r="F427" s="2">
        <v>0</v>
      </c>
      <c r="G427" s="2">
        <v>2.2000000000000002</v>
      </c>
      <c r="H427" s="2">
        <v>1017</v>
      </c>
      <c r="I427" s="2">
        <v>1080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14.1</v>
      </c>
      <c r="Q427">
        <v>14.6</v>
      </c>
      <c r="R427" s="5">
        <v>0.29027777777777802</v>
      </c>
      <c r="T427" s="13">
        <f t="shared" si="9"/>
        <v>14.6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15.4</v>
      </c>
      <c r="C428" s="2">
        <v>79</v>
      </c>
      <c r="D428" s="2">
        <v>11.8</v>
      </c>
      <c r="E428" s="2">
        <v>15.4</v>
      </c>
      <c r="F428" s="2">
        <v>0</v>
      </c>
      <c r="G428" s="2">
        <v>2.2000000000000002</v>
      </c>
      <c r="H428" s="2">
        <v>1017.3</v>
      </c>
      <c r="I428" s="2">
        <v>1140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14.1</v>
      </c>
      <c r="Q428">
        <v>14.6</v>
      </c>
      <c r="R428" s="5">
        <v>0.29097222222222202</v>
      </c>
      <c r="T428" s="13">
        <f t="shared" si="9"/>
        <v>14.6</v>
      </c>
      <c r="U428" s="13">
        <f t="shared" si="11"/>
        <v>-3.8000000000000007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15.4</v>
      </c>
      <c r="C429" s="2">
        <v>79</v>
      </c>
      <c r="D429" s="2">
        <v>11.8</v>
      </c>
      <c r="E429" s="2">
        <v>15.4</v>
      </c>
      <c r="F429" s="2">
        <v>0</v>
      </c>
      <c r="G429" s="2">
        <v>0</v>
      </c>
      <c r="H429" s="2">
        <v>1017.1</v>
      </c>
      <c r="I429" s="2">
        <v>1190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14.1</v>
      </c>
      <c r="Q429">
        <v>14.7</v>
      </c>
      <c r="R429" s="5">
        <v>0.29166666666666702</v>
      </c>
      <c r="T429" s="13">
        <f t="shared" si="9"/>
        <v>14.7</v>
      </c>
      <c r="U429" s="13">
        <f t="shared" si="11"/>
        <v>-3.7000000000000011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15.4</v>
      </c>
      <c r="C430" s="2">
        <v>79</v>
      </c>
      <c r="D430" s="2">
        <v>11.8</v>
      </c>
      <c r="E430" s="2">
        <v>15.4</v>
      </c>
      <c r="F430" s="2">
        <v>0</v>
      </c>
      <c r="G430" s="2">
        <v>0</v>
      </c>
      <c r="H430" s="2">
        <v>1017</v>
      </c>
      <c r="I430" s="2">
        <v>1250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14.1</v>
      </c>
      <c r="Q430">
        <v>14.7</v>
      </c>
      <c r="R430" s="5">
        <v>0.29236111111111102</v>
      </c>
      <c r="T430" s="13">
        <f t="shared" si="9"/>
        <v>14.7</v>
      </c>
      <c r="U430" s="13">
        <f t="shared" si="11"/>
        <v>-3.7000000000000011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15.4</v>
      </c>
      <c r="C431" s="2">
        <v>79</v>
      </c>
      <c r="D431" s="2">
        <v>11.8</v>
      </c>
      <c r="E431" s="2">
        <v>15.4</v>
      </c>
      <c r="F431" s="2">
        <v>2.2000000000000002</v>
      </c>
      <c r="G431" s="2">
        <v>3.6</v>
      </c>
      <c r="H431" s="2">
        <v>1017</v>
      </c>
      <c r="I431" s="2">
        <v>1300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14.1</v>
      </c>
      <c r="Q431">
        <v>14.8</v>
      </c>
      <c r="R431" s="5">
        <v>0.29305555555555601</v>
      </c>
      <c r="T431" s="13">
        <f t="shared" si="9"/>
        <v>14.8</v>
      </c>
      <c r="U431" s="13">
        <f t="shared" si="11"/>
        <v>-3.5999999999999996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15.4</v>
      </c>
      <c r="C432" s="2">
        <v>79</v>
      </c>
      <c r="D432" s="2">
        <v>11.8</v>
      </c>
      <c r="E432" s="2">
        <v>15.4</v>
      </c>
      <c r="F432" s="2">
        <v>0</v>
      </c>
      <c r="G432" s="2">
        <v>0</v>
      </c>
      <c r="H432" s="2">
        <v>1017.2</v>
      </c>
      <c r="I432" s="2">
        <v>1360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14.1</v>
      </c>
      <c r="Q432">
        <v>14.9</v>
      </c>
      <c r="R432" s="5">
        <v>0.29375000000000001</v>
      </c>
      <c r="T432" s="13">
        <f t="shared" si="9"/>
        <v>14.9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15.4</v>
      </c>
      <c r="C433" s="2">
        <v>79</v>
      </c>
      <c r="D433" s="2">
        <v>11.8</v>
      </c>
      <c r="E433" s="2">
        <v>15.4</v>
      </c>
      <c r="F433" s="2">
        <v>0</v>
      </c>
      <c r="G433" s="2">
        <v>2.2000000000000002</v>
      </c>
      <c r="H433" s="2">
        <v>1017.3</v>
      </c>
      <c r="I433" s="2">
        <v>1410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14.1</v>
      </c>
      <c r="Q433">
        <v>14.9</v>
      </c>
      <c r="R433" s="5">
        <v>0.29444444444444401</v>
      </c>
      <c r="T433" s="13">
        <f t="shared" si="9"/>
        <v>14.9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18.100000000000001</v>
      </c>
      <c r="C434" s="2">
        <v>66</v>
      </c>
      <c r="D434" s="2">
        <v>11.7</v>
      </c>
      <c r="E434" s="2">
        <v>18.100000000000001</v>
      </c>
      <c r="F434" s="2">
        <v>2.9</v>
      </c>
      <c r="G434" s="2">
        <v>4</v>
      </c>
      <c r="H434" s="2">
        <v>1017.8</v>
      </c>
      <c r="I434" s="2">
        <v>1250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18</v>
      </c>
      <c r="Q434">
        <v>18</v>
      </c>
      <c r="R434" s="5">
        <v>0.2951388888888889</v>
      </c>
      <c r="T434" s="13">
        <f t="shared" si="9"/>
        <v>18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72">
        <v>18.100000000000001</v>
      </c>
      <c r="AN434" s="672">
        <v>66</v>
      </c>
      <c r="AO434" s="672">
        <v>11.7</v>
      </c>
      <c r="AP434" s="672">
        <v>18.100000000000001</v>
      </c>
      <c r="AQ434" s="672">
        <v>2.9</v>
      </c>
      <c r="AR434" s="672">
        <v>4</v>
      </c>
      <c r="AS434" s="672">
        <v>1017.8</v>
      </c>
      <c r="AT434" s="672">
        <v>1250</v>
      </c>
      <c r="AU434" s="672">
        <v>0</v>
      </c>
      <c r="AV434" s="672">
        <v>0</v>
      </c>
      <c r="AW434" s="672">
        <v>0</v>
      </c>
      <c r="AX434" s="672">
        <v>0</v>
      </c>
      <c r="AY434" s="672">
        <v>5.2</v>
      </c>
      <c r="AZ434" s="672">
        <v>293</v>
      </c>
      <c r="BA434" s="672">
        <v>18</v>
      </c>
      <c r="BB434" s="672">
        <v>18</v>
      </c>
      <c r="BC434" s="671">
        <v>0.2951388888888889</v>
      </c>
    </row>
    <row r="435" spans="2:55">
      <c r="B435" s="2">
        <v>18.100000000000001</v>
      </c>
      <c r="C435" s="2">
        <v>66</v>
      </c>
      <c r="D435" s="2">
        <v>11.7</v>
      </c>
      <c r="E435" s="2">
        <v>18.100000000000001</v>
      </c>
      <c r="F435" s="2">
        <v>1.8</v>
      </c>
      <c r="G435" s="2">
        <v>2.9</v>
      </c>
      <c r="H435" s="2">
        <v>1018.1</v>
      </c>
      <c r="I435" s="2">
        <v>1300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18</v>
      </c>
      <c r="Q435">
        <v>18</v>
      </c>
      <c r="R435" s="5">
        <v>0.29583333333333334</v>
      </c>
      <c r="T435" s="13">
        <f t="shared" si="9"/>
        <v>18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72">
        <v>18.100000000000001</v>
      </c>
      <c r="AN435" s="672">
        <v>66</v>
      </c>
      <c r="AO435" s="672">
        <v>11.7</v>
      </c>
      <c r="AP435" s="672">
        <v>18.100000000000001</v>
      </c>
      <c r="AQ435" s="672">
        <v>1.8</v>
      </c>
      <c r="AR435" s="672">
        <v>2.9</v>
      </c>
      <c r="AS435" s="672">
        <v>1018.1</v>
      </c>
      <c r="AT435" s="672">
        <v>1300</v>
      </c>
      <c r="AU435" s="672">
        <v>0</v>
      </c>
      <c r="AV435" s="672">
        <v>0</v>
      </c>
      <c r="AW435" s="672">
        <v>0</v>
      </c>
      <c r="AX435" s="672">
        <v>0</v>
      </c>
      <c r="AY435" s="672">
        <v>5.2</v>
      </c>
      <c r="AZ435" s="672">
        <v>293</v>
      </c>
      <c r="BA435" s="672">
        <v>18</v>
      </c>
      <c r="BB435" s="672">
        <v>18</v>
      </c>
      <c r="BC435" s="671">
        <v>0.29583333333333334</v>
      </c>
    </row>
    <row r="436" spans="2:55">
      <c r="B436" s="2">
        <v>18.100000000000001</v>
      </c>
      <c r="C436" s="2">
        <v>66</v>
      </c>
      <c r="D436" s="2">
        <v>11.7</v>
      </c>
      <c r="E436" s="2">
        <v>18.100000000000001</v>
      </c>
      <c r="F436" s="2">
        <v>3.2</v>
      </c>
      <c r="G436" s="2">
        <v>5.8</v>
      </c>
      <c r="H436" s="2">
        <v>1018.1</v>
      </c>
      <c r="I436" s="2">
        <v>1370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18</v>
      </c>
      <c r="Q436">
        <v>18.100000000000001</v>
      </c>
      <c r="R436" s="5">
        <v>0.29652777777777778</v>
      </c>
      <c r="T436" s="13">
        <f t="shared" si="9"/>
        <v>18.100000000000001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72">
        <v>18.100000000000001</v>
      </c>
      <c r="AN436" s="672">
        <v>66</v>
      </c>
      <c r="AO436" s="672">
        <v>11.7</v>
      </c>
      <c r="AP436" s="672">
        <v>18.100000000000001</v>
      </c>
      <c r="AQ436" s="672">
        <v>3.2</v>
      </c>
      <c r="AR436" s="672">
        <v>5.8</v>
      </c>
      <c r="AS436" s="672">
        <v>1018.1</v>
      </c>
      <c r="AT436" s="672">
        <v>1370</v>
      </c>
      <c r="AU436" s="672">
        <v>0</v>
      </c>
      <c r="AV436" s="672">
        <v>0</v>
      </c>
      <c r="AW436" s="672">
        <v>0</v>
      </c>
      <c r="AX436" s="672">
        <v>0</v>
      </c>
      <c r="AY436" s="672">
        <v>5.2</v>
      </c>
      <c r="AZ436" s="672">
        <v>293</v>
      </c>
      <c r="BA436" s="672">
        <v>18</v>
      </c>
      <c r="BB436" s="672">
        <v>18.100000000000001</v>
      </c>
      <c r="BC436" s="671">
        <v>0.29652777777777778</v>
      </c>
    </row>
    <row r="437" spans="2:55">
      <c r="B437" s="2">
        <v>18.100000000000001</v>
      </c>
      <c r="C437" s="2">
        <v>66</v>
      </c>
      <c r="D437" s="2">
        <v>11.7</v>
      </c>
      <c r="E437" s="2">
        <v>18.100000000000001</v>
      </c>
      <c r="F437" s="2">
        <v>0</v>
      </c>
      <c r="G437" s="2">
        <v>0</v>
      </c>
      <c r="H437" s="2">
        <v>1018</v>
      </c>
      <c r="I437" s="2">
        <v>1420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18</v>
      </c>
      <c r="Q437">
        <v>18.100000000000001</v>
      </c>
      <c r="R437" s="5">
        <v>0.29722222222222222</v>
      </c>
      <c r="T437" s="13">
        <f t="shared" si="9"/>
        <v>18.100000000000001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72">
        <v>18.100000000000001</v>
      </c>
      <c r="AN437" s="672">
        <v>66</v>
      </c>
      <c r="AO437" s="672">
        <v>11.7</v>
      </c>
      <c r="AP437" s="672">
        <v>18.100000000000001</v>
      </c>
      <c r="AQ437" s="672">
        <v>0</v>
      </c>
      <c r="AR437" s="672">
        <v>0</v>
      </c>
      <c r="AS437" s="672">
        <v>1018</v>
      </c>
      <c r="AT437" s="672">
        <v>1420</v>
      </c>
      <c r="AU437" s="672">
        <v>0</v>
      </c>
      <c r="AV437" s="672">
        <v>0</v>
      </c>
      <c r="AW437" s="672">
        <v>0</v>
      </c>
      <c r="AX437" s="672">
        <v>0</v>
      </c>
      <c r="AY437" s="672">
        <v>5.2</v>
      </c>
      <c r="AZ437" s="672">
        <v>293</v>
      </c>
      <c r="BA437" s="672">
        <v>18</v>
      </c>
      <c r="BB437" s="672">
        <v>18.100000000000001</v>
      </c>
      <c r="BC437" s="671">
        <v>0.29722222222222222</v>
      </c>
    </row>
    <row r="438" spans="2:55">
      <c r="B438" s="2">
        <v>18.100000000000001</v>
      </c>
      <c r="C438" s="2">
        <v>66</v>
      </c>
      <c r="D438" s="2">
        <v>11.7</v>
      </c>
      <c r="E438" s="2">
        <v>18.100000000000001</v>
      </c>
      <c r="F438" s="2">
        <v>0</v>
      </c>
      <c r="G438" s="2">
        <v>3.2</v>
      </c>
      <c r="H438" s="2">
        <v>1018</v>
      </c>
      <c r="I438" s="2">
        <v>1500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18</v>
      </c>
      <c r="Q438">
        <v>18.100000000000001</v>
      </c>
      <c r="R438" s="5">
        <v>0.29791666666666666</v>
      </c>
      <c r="T438" s="13">
        <f t="shared" si="9"/>
        <v>18.100000000000001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72">
        <v>18.100000000000001</v>
      </c>
      <c r="AN438" s="672">
        <v>66</v>
      </c>
      <c r="AO438" s="672">
        <v>11.7</v>
      </c>
      <c r="AP438" s="672">
        <v>18.100000000000001</v>
      </c>
      <c r="AQ438" s="672">
        <v>0</v>
      </c>
      <c r="AR438" s="672">
        <v>3.2</v>
      </c>
      <c r="AS438" s="672">
        <v>1018</v>
      </c>
      <c r="AT438" s="672">
        <v>1500</v>
      </c>
      <c r="AU438" s="672">
        <v>0</v>
      </c>
      <c r="AV438" s="672">
        <v>0</v>
      </c>
      <c r="AW438" s="672">
        <v>0</v>
      </c>
      <c r="AX438" s="672">
        <v>0</v>
      </c>
      <c r="AY438" s="672">
        <v>5.2</v>
      </c>
      <c r="AZ438" s="672">
        <v>293</v>
      </c>
      <c r="BA438" s="672">
        <v>18</v>
      </c>
      <c r="BB438" s="672">
        <v>18.100000000000001</v>
      </c>
      <c r="BC438" s="671">
        <v>0.29791666666666666</v>
      </c>
    </row>
    <row r="439" spans="2:55">
      <c r="B439" s="2">
        <v>18.100000000000001</v>
      </c>
      <c r="C439" s="2">
        <v>66</v>
      </c>
      <c r="D439" s="2">
        <v>11.7</v>
      </c>
      <c r="E439" s="2">
        <v>18.100000000000001</v>
      </c>
      <c r="F439" s="2">
        <v>2.2000000000000002</v>
      </c>
      <c r="G439" s="2">
        <v>2.5</v>
      </c>
      <c r="H439" s="2">
        <v>1018.2</v>
      </c>
      <c r="I439" s="2">
        <v>1570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18</v>
      </c>
      <c r="Q439">
        <v>18.100000000000001</v>
      </c>
      <c r="R439" s="5">
        <v>0.2986111111111111</v>
      </c>
      <c r="T439" s="13">
        <f t="shared" si="9"/>
        <v>18.100000000000001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72">
        <v>18.100000000000001</v>
      </c>
      <c r="AN439" s="672">
        <v>66</v>
      </c>
      <c r="AO439" s="672">
        <v>11.7</v>
      </c>
      <c r="AP439" s="672">
        <v>18.100000000000001</v>
      </c>
      <c r="AQ439" s="672">
        <v>2.2000000000000002</v>
      </c>
      <c r="AR439" s="672">
        <v>2.5</v>
      </c>
      <c r="AS439" s="672">
        <v>1018.2</v>
      </c>
      <c r="AT439" s="672">
        <v>1570</v>
      </c>
      <c r="AU439" s="672">
        <v>0</v>
      </c>
      <c r="AV439" s="672">
        <v>0</v>
      </c>
      <c r="AW439" s="672">
        <v>0</v>
      </c>
      <c r="AX439" s="672">
        <v>0</v>
      </c>
      <c r="AY439" s="672">
        <v>5.2</v>
      </c>
      <c r="AZ439" s="672">
        <v>293</v>
      </c>
      <c r="BA439" s="672">
        <v>18</v>
      </c>
      <c r="BB439" s="672">
        <v>18.100000000000001</v>
      </c>
      <c r="BC439" s="671">
        <v>0.2986111111111111</v>
      </c>
    </row>
    <row r="440" spans="2:55">
      <c r="B440" s="2">
        <v>18.100000000000001</v>
      </c>
      <c r="C440" s="2">
        <v>66</v>
      </c>
      <c r="D440" s="2">
        <v>11.7</v>
      </c>
      <c r="E440" s="2">
        <v>18.100000000000001</v>
      </c>
      <c r="F440" s="2">
        <v>0</v>
      </c>
      <c r="G440" s="2">
        <v>0</v>
      </c>
      <c r="H440" s="2">
        <v>1018.2</v>
      </c>
      <c r="I440" s="2">
        <v>1670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18</v>
      </c>
      <c r="Q440">
        <v>18.100000000000001</v>
      </c>
      <c r="R440" s="5">
        <v>0.29930555555555555</v>
      </c>
      <c r="T440" s="13">
        <f t="shared" si="9"/>
        <v>18.100000000000001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72">
        <v>18.100000000000001</v>
      </c>
      <c r="AN440" s="672">
        <v>66</v>
      </c>
      <c r="AO440" s="672">
        <v>11.7</v>
      </c>
      <c r="AP440" s="672">
        <v>18.100000000000001</v>
      </c>
      <c r="AQ440" s="672">
        <v>0</v>
      </c>
      <c r="AR440" s="672">
        <v>0</v>
      </c>
      <c r="AS440" s="672">
        <v>1018.2</v>
      </c>
      <c r="AT440" s="672">
        <v>1670</v>
      </c>
      <c r="AU440" s="672">
        <v>0</v>
      </c>
      <c r="AV440" s="672">
        <v>0</v>
      </c>
      <c r="AW440" s="672">
        <v>0</v>
      </c>
      <c r="AX440" s="672">
        <v>0</v>
      </c>
      <c r="AY440" s="672">
        <v>5.2</v>
      </c>
      <c r="AZ440" s="672">
        <v>293</v>
      </c>
      <c r="BA440" s="672">
        <v>18</v>
      </c>
      <c r="BB440" s="672">
        <v>18.100000000000001</v>
      </c>
      <c r="BC440" s="671">
        <v>0.29930555555555555</v>
      </c>
    </row>
    <row r="441" spans="2:55">
      <c r="B441" s="2">
        <v>18</v>
      </c>
      <c r="C441" s="2">
        <v>66</v>
      </c>
      <c r="D441" s="2">
        <v>11.6</v>
      </c>
      <c r="E441" s="2">
        <v>18</v>
      </c>
      <c r="F441" s="2">
        <v>1.8</v>
      </c>
      <c r="G441" s="2">
        <v>1.8</v>
      </c>
      <c r="H441" s="2">
        <v>1017.9</v>
      </c>
      <c r="I441" s="2">
        <v>1770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18</v>
      </c>
      <c r="Q441">
        <v>18.100000000000001</v>
      </c>
      <c r="R441" s="5">
        <v>0.3</v>
      </c>
      <c r="T441" s="13">
        <f t="shared" si="9"/>
        <v>18.100000000000001</v>
      </c>
      <c r="U441" s="13">
        <f t="shared" si="11"/>
        <v>-2.8999999999999986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72">
        <v>18</v>
      </c>
      <c r="AN441" s="672">
        <v>66</v>
      </c>
      <c r="AO441" s="672">
        <v>11.6</v>
      </c>
      <c r="AP441" s="672">
        <v>18</v>
      </c>
      <c r="AQ441" s="672">
        <v>1.8</v>
      </c>
      <c r="AR441" s="672">
        <v>1.8</v>
      </c>
      <c r="AS441" s="672">
        <v>1017.9</v>
      </c>
      <c r="AT441" s="672">
        <v>1770</v>
      </c>
      <c r="AU441" s="672">
        <v>0</v>
      </c>
      <c r="AV441" s="672">
        <v>0</v>
      </c>
      <c r="AW441" s="672">
        <v>0</v>
      </c>
      <c r="AX441" s="672">
        <v>0</v>
      </c>
      <c r="AY441" s="672">
        <v>5.2</v>
      </c>
      <c r="AZ441" s="672">
        <v>293</v>
      </c>
      <c r="BA441" s="672">
        <v>18</v>
      </c>
      <c r="BB441" s="672">
        <v>18.100000000000001</v>
      </c>
      <c r="BC441" s="671">
        <v>0.3</v>
      </c>
    </row>
    <row r="442" spans="2:55">
      <c r="B442" s="2">
        <v>18</v>
      </c>
      <c r="C442" s="2">
        <v>66</v>
      </c>
      <c r="D442" s="2">
        <v>11.6</v>
      </c>
      <c r="E442" s="2">
        <v>18</v>
      </c>
      <c r="F442" s="2">
        <v>0</v>
      </c>
      <c r="G442" s="2">
        <v>2.9</v>
      </c>
      <c r="H442" s="2">
        <v>1017.9</v>
      </c>
      <c r="I442" s="2">
        <v>1850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18</v>
      </c>
      <c r="Q442">
        <v>18.100000000000001</v>
      </c>
      <c r="R442" s="5">
        <v>0.30069444444444443</v>
      </c>
      <c r="T442" s="13">
        <f t="shared" si="9"/>
        <v>18.100000000000001</v>
      </c>
      <c r="U442" s="13">
        <f t="shared" si="11"/>
        <v>-2.8999999999999986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72">
        <v>18</v>
      </c>
      <c r="AN442" s="672">
        <v>66</v>
      </c>
      <c r="AO442" s="672">
        <v>11.6</v>
      </c>
      <c r="AP442" s="672">
        <v>18</v>
      </c>
      <c r="AQ442" s="672">
        <v>0</v>
      </c>
      <c r="AR442" s="672">
        <v>2.9</v>
      </c>
      <c r="AS442" s="672">
        <v>1017.9</v>
      </c>
      <c r="AT442" s="672">
        <v>1850</v>
      </c>
      <c r="AU442" s="672">
        <v>0</v>
      </c>
      <c r="AV442" s="672">
        <v>0</v>
      </c>
      <c r="AW442" s="672">
        <v>0</v>
      </c>
      <c r="AX442" s="672">
        <v>0</v>
      </c>
      <c r="AY442" s="672">
        <v>5.2</v>
      </c>
      <c r="AZ442" s="672">
        <v>293</v>
      </c>
      <c r="BA442" s="672">
        <v>18</v>
      </c>
      <c r="BB442" s="672">
        <v>18.100000000000001</v>
      </c>
      <c r="BC442" s="671">
        <v>0.30069444444444443</v>
      </c>
    </row>
    <row r="443" spans="2:55">
      <c r="B443" s="2">
        <v>18</v>
      </c>
      <c r="C443" s="2">
        <v>66</v>
      </c>
      <c r="D443" s="2">
        <v>11.6</v>
      </c>
      <c r="E443" s="2">
        <v>18</v>
      </c>
      <c r="F443" s="2">
        <v>0</v>
      </c>
      <c r="G443" s="2">
        <v>2.5</v>
      </c>
      <c r="H443" s="2">
        <v>1018</v>
      </c>
      <c r="I443" s="2">
        <v>1930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18</v>
      </c>
      <c r="Q443">
        <v>18.100000000000001</v>
      </c>
      <c r="R443" s="5">
        <v>0.30138888888888887</v>
      </c>
      <c r="T443" s="13">
        <f t="shared" si="9"/>
        <v>18.100000000000001</v>
      </c>
      <c r="U443" s="13">
        <f t="shared" si="11"/>
        <v>-2.8999999999999986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72">
        <v>18</v>
      </c>
      <c r="AN443" s="672">
        <v>66</v>
      </c>
      <c r="AO443" s="672">
        <v>11.6</v>
      </c>
      <c r="AP443" s="672">
        <v>18</v>
      </c>
      <c r="AQ443" s="672">
        <v>0</v>
      </c>
      <c r="AR443" s="672">
        <v>2.5</v>
      </c>
      <c r="AS443" s="672">
        <v>1018</v>
      </c>
      <c r="AT443" s="672">
        <v>1930</v>
      </c>
      <c r="AU443" s="672">
        <v>0</v>
      </c>
      <c r="AV443" s="672">
        <v>0</v>
      </c>
      <c r="AW443" s="672">
        <v>0</v>
      </c>
      <c r="AX443" s="672">
        <v>0</v>
      </c>
      <c r="AY443" s="672">
        <v>5.2</v>
      </c>
      <c r="AZ443" s="672">
        <v>293</v>
      </c>
      <c r="BA443" s="672">
        <v>18</v>
      </c>
      <c r="BB443" s="672">
        <v>18.100000000000001</v>
      </c>
      <c r="BC443" s="671">
        <v>0.30138888888888887</v>
      </c>
    </row>
    <row r="444" spans="2:55">
      <c r="B444" s="2">
        <v>18</v>
      </c>
      <c r="C444" s="2">
        <v>66</v>
      </c>
      <c r="D444" s="2">
        <v>11.6</v>
      </c>
      <c r="E444" s="2">
        <v>18</v>
      </c>
      <c r="F444" s="2">
        <v>2.5</v>
      </c>
      <c r="G444" s="2">
        <v>2.9</v>
      </c>
      <c r="H444" s="2">
        <v>1018.1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18</v>
      </c>
      <c r="Q444">
        <v>18.2</v>
      </c>
      <c r="R444" s="5">
        <v>0.30208333333333331</v>
      </c>
      <c r="T444" s="13">
        <f t="shared" si="9"/>
        <v>18.2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72">
        <v>18</v>
      </c>
      <c r="AN444" s="672">
        <v>66</v>
      </c>
      <c r="AO444" s="672">
        <v>11.6</v>
      </c>
      <c r="AP444" s="672">
        <v>18</v>
      </c>
      <c r="AQ444" s="672">
        <v>2.5</v>
      </c>
      <c r="AR444" s="672">
        <v>2.9</v>
      </c>
      <c r="AS444" s="672">
        <v>1018.1</v>
      </c>
      <c r="AT444" s="672">
        <v>2010</v>
      </c>
      <c r="AU444" s="672">
        <v>0</v>
      </c>
      <c r="AV444" s="672">
        <v>0</v>
      </c>
      <c r="AW444" s="672">
        <v>0</v>
      </c>
      <c r="AX444" s="672">
        <v>0</v>
      </c>
      <c r="AY444" s="672">
        <v>5.2</v>
      </c>
      <c r="AZ444" s="672">
        <v>293</v>
      </c>
      <c r="BA444" s="672">
        <v>18</v>
      </c>
      <c r="BB444" s="672">
        <v>18.2</v>
      </c>
      <c r="BC444" s="671">
        <v>0.30208333333333331</v>
      </c>
    </row>
    <row r="445" spans="2:55">
      <c r="B445" s="2">
        <v>18</v>
      </c>
      <c r="C445" s="2">
        <v>66</v>
      </c>
      <c r="D445" s="2">
        <v>11.6</v>
      </c>
      <c r="E445" s="2">
        <v>18</v>
      </c>
      <c r="F445" s="2">
        <v>1.8</v>
      </c>
      <c r="G445" s="2">
        <v>2.2000000000000002</v>
      </c>
      <c r="H445" s="2">
        <v>1018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18</v>
      </c>
      <c r="Q445">
        <v>18.2</v>
      </c>
      <c r="R445" s="5">
        <v>0.30277777777777776</v>
      </c>
      <c r="T445" s="13">
        <f t="shared" si="9"/>
        <v>18.2</v>
      </c>
      <c r="U445" s="13">
        <f t="shared" si="11"/>
        <v>-2.8000000000000007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72">
        <v>18</v>
      </c>
      <c r="AN445" s="672">
        <v>66</v>
      </c>
      <c r="AO445" s="672">
        <v>11.6</v>
      </c>
      <c r="AP445" s="672">
        <v>18</v>
      </c>
      <c r="AQ445" s="672">
        <v>1.8</v>
      </c>
      <c r="AR445" s="672">
        <v>2.2000000000000002</v>
      </c>
      <c r="AS445" s="672">
        <v>1018</v>
      </c>
      <c r="AT445" s="672">
        <v>2090</v>
      </c>
      <c r="AU445" s="672">
        <v>0</v>
      </c>
      <c r="AV445" s="672">
        <v>0</v>
      </c>
      <c r="AW445" s="672">
        <v>0</v>
      </c>
      <c r="AX445" s="672">
        <v>0</v>
      </c>
      <c r="AY445" s="672">
        <v>5.2</v>
      </c>
      <c r="AZ445" s="672">
        <v>293</v>
      </c>
      <c r="BA445" s="672">
        <v>18</v>
      </c>
      <c r="BB445" s="672">
        <v>18.2</v>
      </c>
      <c r="BC445" s="671">
        <v>0.30277777777777776</v>
      </c>
    </row>
    <row r="446" spans="2:55">
      <c r="B446" s="2">
        <v>18</v>
      </c>
      <c r="C446" s="2">
        <v>66</v>
      </c>
      <c r="D446" s="2">
        <v>11.6</v>
      </c>
      <c r="E446" s="2">
        <v>18</v>
      </c>
      <c r="F446" s="2">
        <v>2.5</v>
      </c>
      <c r="G446" s="2">
        <v>3.6</v>
      </c>
      <c r="H446" s="2">
        <v>1018.3</v>
      </c>
      <c r="I446" s="2">
        <v>2220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18.100000000000001</v>
      </c>
      <c r="Q446">
        <v>18.2</v>
      </c>
      <c r="R446" s="5">
        <v>0.3034722222222222</v>
      </c>
      <c r="T446" s="13">
        <f t="shared" si="9"/>
        <v>18.2</v>
      </c>
      <c r="U446" s="13">
        <f t="shared" si="11"/>
        <v>-2.8000000000000007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72">
        <v>18</v>
      </c>
      <c r="AN446" s="672">
        <v>66</v>
      </c>
      <c r="AO446" s="672">
        <v>11.6</v>
      </c>
      <c r="AP446" s="672">
        <v>18</v>
      </c>
      <c r="AQ446" s="672">
        <v>2.5</v>
      </c>
      <c r="AR446" s="672">
        <v>3.6</v>
      </c>
      <c r="AS446" s="672">
        <v>1018.3</v>
      </c>
      <c r="AT446" s="672">
        <v>2220</v>
      </c>
      <c r="AU446" s="672">
        <v>0</v>
      </c>
      <c r="AV446" s="672">
        <v>0</v>
      </c>
      <c r="AW446" s="672">
        <v>0</v>
      </c>
      <c r="AX446" s="672">
        <v>0</v>
      </c>
      <c r="AY446" s="672">
        <v>5.2</v>
      </c>
      <c r="AZ446" s="672">
        <v>293</v>
      </c>
      <c r="BA446" s="672">
        <v>18.100000000000001</v>
      </c>
      <c r="BB446" s="672">
        <v>18.2</v>
      </c>
      <c r="BC446" s="671">
        <v>0.3034722222222222</v>
      </c>
    </row>
    <row r="447" spans="2:55">
      <c r="B447" s="2">
        <v>18</v>
      </c>
      <c r="C447" s="2">
        <v>66</v>
      </c>
      <c r="D447" s="2">
        <v>11.6</v>
      </c>
      <c r="E447" s="2">
        <v>18</v>
      </c>
      <c r="F447" s="2">
        <v>3.2</v>
      </c>
      <c r="G447" s="2">
        <v>3.2</v>
      </c>
      <c r="H447" s="2">
        <v>1018.2</v>
      </c>
      <c r="I447" s="2">
        <v>2320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18.100000000000001</v>
      </c>
      <c r="Q447">
        <v>18.2</v>
      </c>
      <c r="R447" s="5">
        <v>0.30416666666666664</v>
      </c>
      <c r="T447" s="13">
        <f t="shared" si="9"/>
        <v>18.2</v>
      </c>
      <c r="U447" s="13">
        <f t="shared" si="11"/>
        <v>-2.8000000000000007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72">
        <v>18</v>
      </c>
      <c r="AN447" s="672">
        <v>66</v>
      </c>
      <c r="AO447" s="672">
        <v>11.6</v>
      </c>
      <c r="AP447" s="672">
        <v>18</v>
      </c>
      <c r="AQ447" s="672">
        <v>3.2</v>
      </c>
      <c r="AR447" s="672">
        <v>3.2</v>
      </c>
      <c r="AS447" s="672">
        <v>1018.2</v>
      </c>
      <c r="AT447" s="672">
        <v>2320</v>
      </c>
      <c r="AU447" s="672">
        <v>0</v>
      </c>
      <c r="AV447" s="672">
        <v>0</v>
      </c>
      <c r="AW447" s="672">
        <v>0</v>
      </c>
      <c r="AX447" s="672">
        <v>0</v>
      </c>
      <c r="AY447" s="672">
        <v>5.2</v>
      </c>
      <c r="AZ447" s="672">
        <v>293</v>
      </c>
      <c r="BA447" s="672">
        <v>18.100000000000001</v>
      </c>
      <c r="BB447" s="672">
        <v>18.2</v>
      </c>
      <c r="BC447" s="671">
        <v>0.30416666666666664</v>
      </c>
    </row>
    <row r="448" spans="2:55">
      <c r="B448" s="2">
        <v>18</v>
      </c>
      <c r="C448" s="2">
        <v>66</v>
      </c>
      <c r="D448" s="2">
        <v>11.6</v>
      </c>
      <c r="E448" s="2">
        <v>18</v>
      </c>
      <c r="F448" s="2">
        <v>2.2000000000000002</v>
      </c>
      <c r="G448" s="2">
        <v>4.7</v>
      </c>
      <c r="H448" s="2">
        <v>1018.1</v>
      </c>
      <c r="I448" s="2">
        <v>2380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18.100000000000001</v>
      </c>
      <c r="Q448">
        <v>18.2</v>
      </c>
      <c r="R448" s="5">
        <v>0.30486111111111114</v>
      </c>
      <c r="T448" s="13">
        <f t="shared" si="9"/>
        <v>18.2</v>
      </c>
      <c r="U448" s="13">
        <f t="shared" si="11"/>
        <v>-2.8000000000000007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72">
        <v>18</v>
      </c>
      <c r="AN448" s="672">
        <v>66</v>
      </c>
      <c r="AO448" s="672">
        <v>11.6</v>
      </c>
      <c r="AP448" s="672">
        <v>18</v>
      </c>
      <c r="AQ448" s="672">
        <v>2.2000000000000002</v>
      </c>
      <c r="AR448" s="672">
        <v>4.7</v>
      </c>
      <c r="AS448" s="672">
        <v>1018.1</v>
      </c>
      <c r="AT448" s="672">
        <v>2380</v>
      </c>
      <c r="AU448" s="672">
        <v>0</v>
      </c>
      <c r="AV448" s="672">
        <v>0</v>
      </c>
      <c r="AW448" s="672">
        <v>0</v>
      </c>
      <c r="AX448" s="672">
        <v>0</v>
      </c>
      <c r="AY448" s="672">
        <v>5.2</v>
      </c>
      <c r="AZ448" s="672">
        <v>293</v>
      </c>
      <c r="BA448" s="672">
        <v>18.100000000000001</v>
      </c>
      <c r="BB448" s="672">
        <v>18.2</v>
      </c>
      <c r="BC448" s="671">
        <v>0.30486111111111114</v>
      </c>
    </row>
    <row r="449" spans="2:55">
      <c r="B449" s="2">
        <v>18</v>
      </c>
      <c r="C449" s="2">
        <v>66</v>
      </c>
      <c r="D449" s="2">
        <v>11.6</v>
      </c>
      <c r="E449" s="2">
        <v>18</v>
      </c>
      <c r="F449" s="2">
        <v>1.8</v>
      </c>
      <c r="G449" s="2">
        <v>2.2000000000000002</v>
      </c>
      <c r="H449" s="2">
        <v>1018.1</v>
      </c>
      <c r="I449" s="2">
        <v>2440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18.100000000000001</v>
      </c>
      <c r="Q449">
        <v>18.2</v>
      </c>
      <c r="R449" s="5">
        <v>0.30555555555555558</v>
      </c>
      <c r="T449" s="13">
        <f t="shared" si="9"/>
        <v>18.2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72">
        <v>18</v>
      </c>
      <c r="AN449" s="672">
        <v>66</v>
      </c>
      <c r="AO449" s="672">
        <v>11.6</v>
      </c>
      <c r="AP449" s="672">
        <v>18</v>
      </c>
      <c r="AQ449" s="672">
        <v>1.8</v>
      </c>
      <c r="AR449" s="672">
        <v>2.2000000000000002</v>
      </c>
      <c r="AS449" s="672">
        <v>1018.1</v>
      </c>
      <c r="AT449" s="672">
        <v>2440</v>
      </c>
      <c r="AU449" s="672">
        <v>0</v>
      </c>
      <c r="AV449" s="672">
        <v>0</v>
      </c>
      <c r="AW449" s="672">
        <v>0</v>
      </c>
      <c r="AX449" s="672">
        <v>0</v>
      </c>
      <c r="AY449" s="672">
        <v>5.2</v>
      </c>
      <c r="AZ449" s="672">
        <v>293</v>
      </c>
      <c r="BA449" s="672">
        <v>18.100000000000001</v>
      </c>
      <c r="BB449" s="672">
        <v>18.2</v>
      </c>
      <c r="BC449" s="671">
        <v>0.30555555555555558</v>
      </c>
    </row>
    <row r="450" spans="2:55">
      <c r="B450" s="2">
        <v>18.100000000000001</v>
      </c>
      <c r="C450" s="2">
        <v>66</v>
      </c>
      <c r="D450" s="2">
        <v>11.7</v>
      </c>
      <c r="E450" s="2">
        <v>18.100000000000001</v>
      </c>
      <c r="F450" s="2">
        <v>0</v>
      </c>
      <c r="G450" s="2">
        <v>0</v>
      </c>
      <c r="H450" s="2">
        <v>1018</v>
      </c>
      <c r="I450" s="2">
        <v>2510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18.100000000000001</v>
      </c>
      <c r="Q450">
        <v>18.2</v>
      </c>
      <c r="R450" s="5">
        <v>0.30625000000000002</v>
      </c>
      <c r="T450" s="13">
        <f t="shared" si="9"/>
        <v>18.2</v>
      </c>
      <c r="U450" s="13">
        <f t="shared" si="11"/>
        <v>-2.9000000000000021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72">
        <v>18.100000000000001</v>
      </c>
      <c r="AN450" s="672">
        <v>66</v>
      </c>
      <c r="AO450" s="672">
        <v>11.7</v>
      </c>
      <c r="AP450" s="672">
        <v>18.100000000000001</v>
      </c>
      <c r="AQ450" s="672">
        <v>0</v>
      </c>
      <c r="AR450" s="672">
        <v>0</v>
      </c>
      <c r="AS450" s="672">
        <v>1018</v>
      </c>
      <c r="AT450" s="672">
        <v>2510</v>
      </c>
      <c r="AU450" s="672">
        <v>0</v>
      </c>
      <c r="AV450" s="672">
        <v>0</v>
      </c>
      <c r="AW450" s="672">
        <v>0</v>
      </c>
      <c r="AX450" s="672">
        <v>0</v>
      </c>
      <c r="AY450" s="672">
        <v>5.2</v>
      </c>
      <c r="AZ450" s="672">
        <v>293</v>
      </c>
      <c r="BA450" s="672">
        <v>18.100000000000001</v>
      </c>
      <c r="BB450" s="672">
        <v>18.2</v>
      </c>
      <c r="BC450" s="671">
        <v>0.30625000000000002</v>
      </c>
    </row>
    <row r="451" spans="2:55">
      <c r="B451" s="2">
        <v>18.100000000000001</v>
      </c>
      <c r="C451" s="2">
        <v>66</v>
      </c>
      <c r="D451" s="2">
        <v>11.7</v>
      </c>
      <c r="E451" s="2">
        <v>18.100000000000001</v>
      </c>
      <c r="F451" s="2">
        <v>0</v>
      </c>
      <c r="G451" s="2">
        <v>1.8</v>
      </c>
      <c r="H451" s="2">
        <v>1018.1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18.100000000000001</v>
      </c>
      <c r="Q451">
        <v>18.3</v>
      </c>
      <c r="R451" s="5">
        <v>0.30694444444444446</v>
      </c>
      <c r="T451" s="13">
        <f t="shared" si="9"/>
        <v>18.3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72">
        <v>18.100000000000001</v>
      </c>
      <c r="AN451" s="672">
        <v>66</v>
      </c>
      <c r="AO451" s="672">
        <v>11.7</v>
      </c>
      <c r="AP451" s="672">
        <v>18.100000000000001</v>
      </c>
      <c r="AQ451" s="672">
        <v>0</v>
      </c>
      <c r="AR451" s="672">
        <v>1.8</v>
      </c>
      <c r="AS451" s="672">
        <v>1018.1</v>
      </c>
      <c r="AT451" s="672">
        <v>2590</v>
      </c>
      <c r="AU451" s="672">
        <v>0</v>
      </c>
      <c r="AV451" s="672">
        <v>0</v>
      </c>
      <c r="AW451" s="672">
        <v>0</v>
      </c>
      <c r="AX451" s="672">
        <v>0</v>
      </c>
      <c r="AY451" s="672">
        <v>5.2</v>
      </c>
      <c r="AZ451" s="672">
        <v>293</v>
      </c>
      <c r="BA451" s="672">
        <v>18.100000000000001</v>
      </c>
      <c r="BB451" s="672">
        <v>18.3</v>
      </c>
      <c r="BC451" s="671">
        <v>0.30694444444444446</v>
      </c>
    </row>
    <row r="452" spans="2:55">
      <c r="B452" s="2">
        <v>18.100000000000001</v>
      </c>
      <c r="C452" s="2">
        <v>66</v>
      </c>
      <c r="D452" s="2">
        <v>11.7</v>
      </c>
      <c r="E452" s="2">
        <v>18.100000000000001</v>
      </c>
      <c r="F452" s="2">
        <v>0</v>
      </c>
      <c r="G452" s="2">
        <v>0</v>
      </c>
      <c r="H452" s="2">
        <v>1018.3</v>
      </c>
      <c r="I452" s="2">
        <v>2640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18.2</v>
      </c>
      <c r="Q452">
        <v>18.3</v>
      </c>
      <c r="R452" s="5">
        <v>0.30763888888888891</v>
      </c>
      <c r="T452" s="13">
        <f t="shared" si="9"/>
        <v>18.3</v>
      </c>
      <c r="U452" s="13">
        <f t="shared" si="11"/>
        <v>-2.8000000000000007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72">
        <v>18.100000000000001</v>
      </c>
      <c r="AN452" s="672">
        <v>66</v>
      </c>
      <c r="AO452" s="672">
        <v>11.7</v>
      </c>
      <c r="AP452" s="672">
        <v>18.100000000000001</v>
      </c>
      <c r="AQ452" s="672">
        <v>0</v>
      </c>
      <c r="AR452" s="672">
        <v>0</v>
      </c>
      <c r="AS452" s="672">
        <v>1018.3</v>
      </c>
      <c r="AT452" s="672">
        <v>2640</v>
      </c>
      <c r="AU452" s="672">
        <v>0</v>
      </c>
      <c r="AV452" s="672">
        <v>0</v>
      </c>
      <c r="AW452" s="672">
        <v>0</v>
      </c>
      <c r="AX452" s="672">
        <v>0</v>
      </c>
      <c r="AY452" s="672">
        <v>5.2</v>
      </c>
      <c r="AZ452" s="672">
        <v>293</v>
      </c>
      <c r="BA452" s="672">
        <v>18.2</v>
      </c>
      <c r="BB452" s="672">
        <v>18.3</v>
      </c>
      <c r="BC452" s="671">
        <v>0.30763888888888891</v>
      </c>
    </row>
    <row r="453" spans="2:55">
      <c r="B453" s="2">
        <v>18.100000000000001</v>
      </c>
      <c r="C453" s="2">
        <v>66</v>
      </c>
      <c r="D453" s="2">
        <v>11.7</v>
      </c>
      <c r="E453" s="2">
        <v>18.100000000000001</v>
      </c>
      <c r="F453" s="2">
        <v>0</v>
      </c>
      <c r="G453" s="2">
        <v>3.2</v>
      </c>
      <c r="H453" s="2">
        <v>1018.4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18.2</v>
      </c>
      <c r="Q453">
        <v>18.3</v>
      </c>
      <c r="R453" s="5">
        <v>0.30833333333333335</v>
      </c>
      <c r="T453" s="13">
        <f t="shared" si="9"/>
        <v>18.3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72">
        <v>18.100000000000001</v>
      </c>
      <c r="AN453" s="672">
        <v>66</v>
      </c>
      <c r="AO453" s="672">
        <v>11.7</v>
      </c>
      <c r="AP453" s="672">
        <v>18.100000000000001</v>
      </c>
      <c r="AQ453" s="672">
        <v>0</v>
      </c>
      <c r="AR453" s="672">
        <v>3.2</v>
      </c>
      <c r="AS453" s="672">
        <v>1018.4</v>
      </c>
      <c r="AT453" s="672">
        <v>2700</v>
      </c>
      <c r="AU453" s="672">
        <v>0</v>
      </c>
      <c r="AV453" s="672">
        <v>0</v>
      </c>
      <c r="AW453" s="672">
        <v>0</v>
      </c>
      <c r="AX453" s="672">
        <v>0</v>
      </c>
      <c r="AY453" s="672">
        <v>5.2</v>
      </c>
      <c r="AZ453" s="672">
        <v>293</v>
      </c>
      <c r="BA453" s="672">
        <v>18.2</v>
      </c>
      <c r="BB453" s="672">
        <v>18.3</v>
      </c>
      <c r="BC453" s="671">
        <v>0.30833333333333335</v>
      </c>
    </row>
    <row r="454" spans="2:55">
      <c r="B454" s="2">
        <v>18.100000000000001</v>
      </c>
      <c r="C454" s="2">
        <v>66</v>
      </c>
      <c r="D454" s="2">
        <v>11.7</v>
      </c>
      <c r="E454" s="2">
        <v>18.100000000000001</v>
      </c>
      <c r="F454" s="2">
        <v>0</v>
      </c>
      <c r="G454" s="2">
        <v>2.9</v>
      </c>
      <c r="H454" s="2">
        <v>1018.1</v>
      </c>
      <c r="I454" s="2">
        <v>2780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18.2</v>
      </c>
      <c r="Q454">
        <v>18.3</v>
      </c>
      <c r="R454" s="5">
        <v>0.30902777777777779</v>
      </c>
      <c r="T454" s="13">
        <f t="shared" si="9"/>
        <v>18.3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72">
        <v>18.100000000000001</v>
      </c>
      <c r="AN454" s="672">
        <v>66</v>
      </c>
      <c r="AO454" s="672">
        <v>11.7</v>
      </c>
      <c r="AP454" s="672">
        <v>18.100000000000001</v>
      </c>
      <c r="AQ454" s="672">
        <v>0</v>
      </c>
      <c r="AR454" s="672">
        <v>2.9</v>
      </c>
      <c r="AS454" s="672">
        <v>1018.1</v>
      </c>
      <c r="AT454" s="672">
        <v>2780</v>
      </c>
      <c r="AU454" s="672">
        <v>0</v>
      </c>
      <c r="AV454" s="672">
        <v>0</v>
      </c>
      <c r="AW454" s="672">
        <v>0</v>
      </c>
      <c r="AX454" s="672">
        <v>0</v>
      </c>
      <c r="AY454" s="672">
        <v>5.2</v>
      </c>
      <c r="AZ454" s="672">
        <v>293</v>
      </c>
      <c r="BA454" s="672">
        <v>18.2</v>
      </c>
      <c r="BB454" s="672">
        <v>18.3</v>
      </c>
      <c r="BC454" s="671">
        <v>0.30902777777777779</v>
      </c>
    </row>
    <row r="455" spans="2:55">
      <c r="B455" s="2">
        <v>18.100000000000001</v>
      </c>
      <c r="C455" s="2">
        <v>66</v>
      </c>
      <c r="D455" s="2">
        <v>11.7</v>
      </c>
      <c r="E455" s="2">
        <v>18.100000000000001</v>
      </c>
      <c r="F455" s="2">
        <v>0</v>
      </c>
      <c r="G455" s="2">
        <v>1.8</v>
      </c>
      <c r="H455" s="2">
        <v>1018.2</v>
      </c>
      <c r="I455" s="2">
        <v>2890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18.2</v>
      </c>
      <c r="Q455">
        <v>18.399999999999999</v>
      </c>
      <c r="R455" s="5">
        <v>0.30972222222222223</v>
      </c>
      <c r="T455" s="13">
        <f t="shared" si="9"/>
        <v>18.399999999999999</v>
      </c>
      <c r="U455" s="13">
        <f t="shared" si="11"/>
        <v>-2.7000000000000028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72">
        <v>18.100000000000001</v>
      </c>
      <c r="AN455" s="672">
        <v>66</v>
      </c>
      <c r="AO455" s="672">
        <v>11.7</v>
      </c>
      <c r="AP455" s="672">
        <v>18.100000000000001</v>
      </c>
      <c r="AQ455" s="672">
        <v>0</v>
      </c>
      <c r="AR455" s="672">
        <v>1.8</v>
      </c>
      <c r="AS455" s="672">
        <v>1018.2</v>
      </c>
      <c r="AT455" s="672">
        <v>2890</v>
      </c>
      <c r="AU455" s="672">
        <v>0</v>
      </c>
      <c r="AV455" s="672">
        <v>0</v>
      </c>
      <c r="AW455" s="672">
        <v>0</v>
      </c>
      <c r="AX455" s="672">
        <v>0</v>
      </c>
      <c r="AY455" s="672">
        <v>5.2</v>
      </c>
      <c r="AZ455" s="672">
        <v>293</v>
      </c>
      <c r="BA455" s="672">
        <v>18.2</v>
      </c>
      <c r="BB455" s="672">
        <v>18.399999999999999</v>
      </c>
      <c r="BC455" s="671">
        <v>0.30972222222222223</v>
      </c>
    </row>
    <row r="456" spans="2:55">
      <c r="B456" s="2">
        <v>18.100000000000001</v>
      </c>
      <c r="C456" s="2">
        <v>66</v>
      </c>
      <c r="D456" s="2">
        <v>11.7</v>
      </c>
      <c r="E456" s="2">
        <v>18.100000000000001</v>
      </c>
      <c r="F456" s="2">
        <v>2.2000000000000002</v>
      </c>
      <c r="G456" s="2">
        <v>3.2</v>
      </c>
      <c r="H456" s="2">
        <v>1018.2</v>
      </c>
      <c r="I456" s="2">
        <v>2990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18.2</v>
      </c>
      <c r="Q456">
        <v>18.399999999999999</v>
      </c>
      <c r="R456" s="5">
        <v>0.31041666666666667</v>
      </c>
      <c r="T456" s="13">
        <f t="shared" si="9"/>
        <v>18.399999999999999</v>
      </c>
      <c r="U456" s="13">
        <f t="shared" si="11"/>
        <v>-2.7000000000000028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72">
        <v>18.100000000000001</v>
      </c>
      <c r="AN456" s="672">
        <v>66</v>
      </c>
      <c r="AO456" s="672">
        <v>11.7</v>
      </c>
      <c r="AP456" s="672">
        <v>18.100000000000001</v>
      </c>
      <c r="AQ456" s="672">
        <v>2.2000000000000002</v>
      </c>
      <c r="AR456" s="672">
        <v>3.2</v>
      </c>
      <c r="AS456" s="672">
        <v>1018.2</v>
      </c>
      <c r="AT456" s="672">
        <v>2990</v>
      </c>
      <c r="AU456" s="672">
        <v>0</v>
      </c>
      <c r="AV456" s="672">
        <v>0</v>
      </c>
      <c r="AW456" s="672">
        <v>0</v>
      </c>
      <c r="AX456" s="672">
        <v>0</v>
      </c>
      <c r="AY456" s="672">
        <v>5.2</v>
      </c>
      <c r="AZ456" s="672">
        <v>293</v>
      </c>
      <c r="BA456" s="672">
        <v>18.2</v>
      </c>
      <c r="BB456" s="672">
        <v>18.399999999999999</v>
      </c>
      <c r="BC456" s="671">
        <v>0.31041666666666667</v>
      </c>
    </row>
    <row r="457" spans="2:55">
      <c r="B457" s="2">
        <v>18.100000000000001</v>
      </c>
      <c r="C457" s="2">
        <v>66</v>
      </c>
      <c r="D457" s="2">
        <v>11.7</v>
      </c>
      <c r="E457" s="2">
        <v>18.100000000000001</v>
      </c>
      <c r="F457" s="2">
        <v>4</v>
      </c>
      <c r="G457" s="2">
        <v>4</v>
      </c>
      <c r="H457" s="2">
        <v>1018.2</v>
      </c>
      <c r="I457" s="2">
        <v>3100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18.3</v>
      </c>
      <c r="Q457">
        <v>18.399999999999999</v>
      </c>
      <c r="R457" s="5">
        <v>0.31111111111111112</v>
      </c>
      <c r="T457" s="13">
        <f t="shared" si="9"/>
        <v>18.399999999999999</v>
      </c>
      <c r="U457" s="13">
        <f t="shared" si="11"/>
        <v>-2.7000000000000028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72">
        <v>18.100000000000001</v>
      </c>
      <c r="AN457" s="672">
        <v>66</v>
      </c>
      <c r="AO457" s="672">
        <v>11.7</v>
      </c>
      <c r="AP457" s="672">
        <v>18.100000000000001</v>
      </c>
      <c r="AQ457" s="672">
        <v>4</v>
      </c>
      <c r="AR457" s="672">
        <v>4</v>
      </c>
      <c r="AS457" s="672">
        <v>1018.2</v>
      </c>
      <c r="AT457" s="672">
        <v>3100</v>
      </c>
      <c r="AU457" s="672">
        <v>0</v>
      </c>
      <c r="AV457" s="672">
        <v>0</v>
      </c>
      <c r="AW457" s="672">
        <v>0</v>
      </c>
      <c r="AX457" s="672">
        <v>0</v>
      </c>
      <c r="AY457" s="672">
        <v>5.2</v>
      </c>
      <c r="AZ457" s="672">
        <v>293</v>
      </c>
      <c r="BA457" s="672">
        <v>18.3</v>
      </c>
      <c r="BB457" s="672">
        <v>18.399999999999999</v>
      </c>
      <c r="BC457" s="671">
        <v>0.31111111111111112</v>
      </c>
    </row>
    <row r="458" spans="2:55">
      <c r="B458" s="2">
        <v>18.100000000000001</v>
      </c>
      <c r="C458" s="2">
        <v>66</v>
      </c>
      <c r="D458" s="2">
        <v>11.7</v>
      </c>
      <c r="E458" s="2">
        <v>18.100000000000001</v>
      </c>
      <c r="F458" s="2">
        <v>4.3</v>
      </c>
      <c r="G458" s="2">
        <v>8.3000000000000007</v>
      </c>
      <c r="H458" s="2">
        <v>1018.2</v>
      </c>
      <c r="I458" s="2">
        <v>3180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18.3</v>
      </c>
      <c r="Q458">
        <v>18.399999999999999</v>
      </c>
      <c r="R458" s="5">
        <v>0.31180555555555556</v>
      </c>
      <c r="T458" s="13">
        <f t="shared" si="9"/>
        <v>18.399999999999999</v>
      </c>
      <c r="U458" s="13">
        <f t="shared" si="11"/>
        <v>-2.7000000000000028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72">
        <v>18.100000000000001</v>
      </c>
      <c r="AN458" s="672">
        <v>66</v>
      </c>
      <c r="AO458" s="672">
        <v>11.7</v>
      </c>
      <c r="AP458" s="672">
        <v>18.100000000000001</v>
      </c>
      <c r="AQ458" s="672">
        <v>4.3</v>
      </c>
      <c r="AR458" s="672">
        <v>8.3000000000000007</v>
      </c>
      <c r="AS458" s="672">
        <v>1018.2</v>
      </c>
      <c r="AT458" s="672">
        <v>3180</v>
      </c>
      <c r="AU458" s="672">
        <v>0</v>
      </c>
      <c r="AV458" s="672">
        <v>0</v>
      </c>
      <c r="AW458" s="672">
        <v>0</v>
      </c>
      <c r="AX458" s="672">
        <v>0</v>
      </c>
      <c r="AY458" s="672">
        <v>5.2</v>
      </c>
      <c r="AZ458" s="672">
        <v>293</v>
      </c>
      <c r="BA458" s="672">
        <v>18.3</v>
      </c>
      <c r="BB458" s="672">
        <v>18.399999999999999</v>
      </c>
      <c r="BC458" s="671">
        <v>0.31180555555555556</v>
      </c>
    </row>
    <row r="459" spans="2:55">
      <c r="B459" s="2">
        <v>18.100000000000001</v>
      </c>
      <c r="C459" s="2">
        <v>66</v>
      </c>
      <c r="D459" s="2">
        <v>11.7</v>
      </c>
      <c r="E459" s="2">
        <v>18.100000000000001</v>
      </c>
      <c r="F459" s="2">
        <v>1.8</v>
      </c>
      <c r="G459" s="2">
        <v>2.5</v>
      </c>
      <c r="H459" s="2">
        <v>1018.2</v>
      </c>
      <c r="I459" s="2">
        <v>3230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18.3</v>
      </c>
      <c r="Q459">
        <v>18.5</v>
      </c>
      <c r="R459" s="5">
        <v>0.3125</v>
      </c>
      <c r="T459" s="13">
        <f t="shared" si="9"/>
        <v>18.5</v>
      </c>
      <c r="U459" s="13">
        <f t="shared" si="11"/>
        <v>-2.6000000000000014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72">
        <v>18.100000000000001</v>
      </c>
      <c r="AN459" s="672">
        <v>66</v>
      </c>
      <c r="AO459" s="672">
        <v>11.7</v>
      </c>
      <c r="AP459" s="672">
        <v>18.100000000000001</v>
      </c>
      <c r="AQ459" s="672">
        <v>1.8</v>
      </c>
      <c r="AR459" s="672">
        <v>2.5</v>
      </c>
      <c r="AS459" s="672">
        <v>1018.2</v>
      </c>
      <c r="AT459" s="672">
        <v>3230</v>
      </c>
      <c r="AU459" s="672">
        <v>0</v>
      </c>
      <c r="AV459" s="672">
        <v>0</v>
      </c>
      <c r="AW459" s="672">
        <v>0</v>
      </c>
      <c r="AX459" s="672">
        <v>0</v>
      </c>
      <c r="AY459" s="672">
        <v>5.2</v>
      </c>
      <c r="AZ459" s="672">
        <v>293</v>
      </c>
      <c r="BA459" s="672">
        <v>18.3</v>
      </c>
      <c r="BB459" s="672">
        <v>18.5</v>
      </c>
      <c r="BC459" s="671">
        <v>0.3125</v>
      </c>
    </row>
    <row r="460" spans="2:55">
      <c r="B460" s="2">
        <v>18.100000000000001</v>
      </c>
      <c r="C460" s="2">
        <v>66</v>
      </c>
      <c r="D460" s="2">
        <v>11.7</v>
      </c>
      <c r="E460" s="2">
        <v>18.100000000000001</v>
      </c>
      <c r="F460" s="2">
        <v>1.8</v>
      </c>
      <c r="G460" s="2">
        <v>3.6</v>
      </c>
      <c r="H460" s="2">
        <v>1018.2</v>
      </c>
      <c r="I460" s="2">
        <v>3280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18.3</v>
      </c>
      <c r="Q460">
        <v>18.5</v>
      </c>
      <c r="R460" s="5">
        <v>0.31319444444444444</v>
      </c>
      <c r="T460" s="13">
        <f t="shared" si="9"/>
        <v>18.5</v>
      </c>
      <c r="U460" s="13">
        <f t="shared" si="11"/>
        <v>-2.6000000000000014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72">
        <v>18.100000000000001</v>
      </c>
      <c r="AN460" s="672">
        <v>66</v>
      </c>
      <c r="AO460" s="672">
        <v>11.7</v>
      </c>
      <c r="AP460" s="672">
        <v>18.100000000000001</v>
      </c>
      <c r="AQ460" s="672">
        <v>1.8</v>
      </c>
      <c r="AR460" s="672">
        <v>3.6</v>
      </c>
      <c r="AS460" s="672">
        <v>1018.2</v>
      </c>
      <c r="AT460" s="672">
        <v>3280</v>
      </c>
      <c r="AU460" s="672">
        <v>0</v>
      </c>
      <c r="AV460" s="672">
        <v>0</v>
      </c>
      <c r="AW460" s="672">
        <v>0</v>
      </c>
      <c r="AX460" s="672">
        <v>0</v>
      </c>
      <c r="AY460" s="672">
        <v>5.2</v>
      </c>
      <c r="AZ460" s="672">
        <v>293</v>
      </c>
      <c r="BA460" s="672">
        <v>18.3</v>
      </c>
      <c r="BB460" s="672">
        <v>18.5</v>
      </c>
      <c r="BC460" s="671">
        <v>0.31319444444444444</v>
      </c>
    </row>
    <row r="461" spans="2:55">
      <c r="B461" s="2">
        <v>18.100000000000001</v>
      </c>
      <c r="C461" s="2">
        <v>66</v>
      </c>
      <c r="D461" s="2">
        <v>11.7</v>
      </c>
      <c r="E461" s="2">
        <v>18.100000000000001</v>
      </c>
      <c r="F461" s="2">
        <v>3.2</v>
      </c>
      <c r="G461" s="2">
        <v>4</v>
      </c>
      <c r="H461" s="2">
        <v>1018</v>
      </c>
      <c r="I461" s="2">
        <v>3380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18.399999999999999</v>
      </c>
      <c r="Q461">
        <v>18.5</v>
      </c>
      <c r="R461" s="5">
        <v>0.31388888888888888</v>
      </c>
      <c r="T461" s="13">
        <f t="shared" si="9"/>
        <v>18.5</v>
      </c>
      <c r="U461" s="13">
        <f t="shared" si="11"/>
        <v>-2.6000000000000014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72">
        <v>18.100000000000001</v>
      </c>
      <c r="AN461" s="672">
        <v>66</v>
      </c>
      <c r="AO461" s="672">
        <v>11.7</v>
      </c>
      <c r="AP461" s="672">
        <v>18.100000000000001</v>
      </c>
      <c r="AQ461" s="672">
        <v>3.2</v>
      </c>
      <c r="AR461" s="672">
        <v>4</v>
      </c>
      <c r="AS461" s="672">
        <v>1018</v>
      </c>
      <c r="AT461" s="672">
        <v>3380</v>
      </c>
      <c r="AU461" s="672">
        <v>0</v>
      </c>
      <c r="AV461" s="672">
        <v>0</v>
      </c>
      <c r="AW461" s="672">
        <v>0</v>
      </c>
      <c r="AX461" s="672">
        <v>0</v>
      </c>
      <c r="AY461" s="672">
        <v>5.2</v>
      </c>
      <c r="AZ461" s="672">
        <v>293</v>
      </c>
      <c r="BA461" s="672">
        <v>18.399999999999999</v>
      </c>
      <c r="BB461" s="672">
        <v>18.5</v>
      </c>
      <c r="BC461" s="671">
        <v>0.31388888888888888</v>
      </c>
    </row>
    <row r="462" spans="2:55">
      <c r="B462" s="2">
        <v>18.100000000000001</v>
      </c>
      <c r="C462" s="2">
        <v>66</v>
      </c>
      <c r="D462" s="2">
        <v>11.7</v>
      </c>
      <c r="E462" s="2">
        <v>18.100000000000001</v>
      </c>
      <c r="F462" s="2">
        <v>0</v>
      </c>
      <c r="G462" s="2">
        <v>0</v>
      </c>
      <c r="H462" s="2">
        <v>1018.4</v>
      </c>
      <c r="I462" s="2">
        <v>3520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18.399999999999999</v>
      </c>
      <c r="Q462">
        <v>18.600000000000001</v>
      </c>
      <c r="R462" s="5">
        <v>0.31458333333333333</v>
      </c>
      <c r="T462" s="13">
        <f t="shared" si="9"/>
        <v>18.600000000000001</v>
      </c>
      <c r="U462" s="13">
        <f t="shared" si="11"/>
        <v>-2.5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72">
        <v>18.100000000000001</v>
      </c>
      <c r="AN462" s="672">
        <v>66</v>
      </c>
      <c r="AO462" s="672">
        <v>11.7</v>
      </c>
      <c r="AP462" s="672">
        <v>18.100000000000001</v>
      </c>
      <c r="AQ462" s="672">
        <v>0</v>
      </c>
      <c r="AR462" s="672">
        <v>0</v>
      </c>
      <c r="AS462" s="672">
        <v>1018.4</v>
      </c>
      <c r="AT462" s="672">
        <v>3520</v>
      </c>
      <c r="AU462" s="672">
        <v>0</v>
      </c>
      <c r="AV462" s="672">
        <v>0</v>
      </c>
      <c r="AW462" s="672">
        <v>0</v>
      </c>
      <c r="AX462" s="672">
        <v>0</v>
      </c>
      <c r="AY462" s="672">
        <v>5.2</v>
      </c>
      <c r="AZ462" s="672">
        <v>293</v>
      </c>
      <c r="BA462" s="672">
        <v>18.399999999999999</v>
      </c>
      <c r="BB462" s="672">
        <v>18.600000000000001</v>
      </c>
      <c r="BC462" s="671">
        <v>0.31458333333333333</v>
      </c>
    </row>
    <row r="463" spans="2:55">
      <c r="B463" s="2">
        <v>18.100000000000001</v>
      </c>
      <c r="C463" s="2">
        <v>66</v>
      </c>
      <c r="D463" s="2">
        <v>11.7</v>
      </c>
      <c r="E463" s="2">
        <v>18.100000000000001</v>
      </c>
      <c r="F463" s="2">
        <v>0</v>
      </c>
      <c r="G463" s="2">
        <v>1.8</v>
      </c>
      <c r="H463" s="2">
        <v>1018.3</v>
      </c>
      <c r="I463" s="2">
        <v>3670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18.399999999999999</v>
      </c>
      <c r="Q463">
        <v>18.600000000000001</v>
      </c>
      <c r="R463" s="5">
        <v>0.31527777777777777</v>
      </c>
      <c r="T463" s="13">
        <f t="shared" ref="T463:T526" si="13">MAX(P463,Q463)</f>
        <v>18.600000000000001</v>
      </c>
      <c r="U463" s="13">
        <f t="shared" si="11"/>
        <v>-2.5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72">
        <v>18.100000000000001</v>
      </c>
      <c r="AN463" s="672">
        <v>66</v>
      </c>
      <c r="AO463" s="672">
        <v>11.7</v>
      </c>
      <c r="AP463" s="672">
        <v>18.100000000000001</v>
      </c>
      <c r="AQ463" s="672">
        <v>0</v>
      </c>
      <c r="AR463" s="672">
        <v>1.8</v>
      </c>
      <c r="AS463" s="672">
        <v>1018.3</v>
      </c>
      <c r="AT463" s="672">
        <v>3670</v>
      </c>
      <c r="AU463" s="672">
        <v>0</v>
      </c>
      <c r="AV463" s="672">
        <v>0</v>
      </c>
      <c r="AW463" s="672">
        <v>0</v>
      </c>
      <c r="AX463" s="672">
        <v>0</v>
      </c>
      <c r="AY463" s="672">
        <v>5.2</v>
      </c>
      <c r="AZ463" s="672">
        <v>293</v>
      </c>
      <c r="BA463" s="672">
        <v>18.399999999999999</v>
      </c>
      <c r="BB463" s="672">
        <v>18.600000000000001</v>
      </c>
      <c r="BC463" s="671">
        <v>0.31527777777777777</v>
      </c>
    </row>
    <row r="464" spans="2:55">
      <c r="B464" s="2">
        <v>18.100000000000001</v>
      </c>
      <c r="C464" s="2">
        <v>66</v>
      </c>
      <c r="D464" s="2">
        <v>11.7</v>
      </c>
      <c r="E464" s="2">
        <v>18.100000000000001</v>
      </c>
      <c r="F464" s="2">
        <v>0</v>
      </c>
      <c r="G464" s="2">
        <v>0</v>
      </c>
      <c r="H464" s="2">
        <v>1018.2</v>
      </c>
      <c r="I464" s="2">
        <v>3800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18.5</v>
      </c>
      <c r="Q464">
        <v>18.600000000000001</v>
      </c>
      <c r="R464" s="5">
        <v>0.31597222222222221</v>
      </c>
      <c r="T464" s="13">
        <f t="shared" si="13"/>
        <v>18.600000000000001</v>
      </c>
      <c r="U464" s="13">
        <f t="shared" ref="U464:U527" si="14">(T464-B464)-3</f>
        <v>-2.5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72">
        <v>18.100000000000001</v>
      </c>
      <c r="AN464" s="672">
        <v>66</v>
      </c>
      <c r="AO464" s="672">
        <v>11.7</v>
      </c>
      <c r="AP464" s="672">
        <v>18.100000000000001</v>
      </c>
      <c r="AQ464" s="672">
        <v>0</v>
      </c>
      <c r="AR464" s="672">
        <v>0</v>
      </c>
      <c r="AS464" s="672">
        <v>1018.2</v>
      </c>
      <c r="AT464" s="672">
        <v>3800</v>
      </c>
      <c r="AU464" s="672">
        <v>0</v>
      </c>
      <c r="AV464" s="672">
        <v>0</v>
      </c>
      <c r="AW464" s="672">
        <v>0</v>
      </c>
      <c r="AX464" s="672">
        <v>0</v>
      </c>
      <c r="AY464" s="672">
        <v>5.2</v>
      </c>
      <c r="AZ464" s="672">
        <v>293</v>
      </c>
      <c r="BA464" s="672">
        <v>18.5</v>
      </c>
      <c r="BB464" s="672">
        <v>18.600000000000001</v>
      </c>
      <c r="BC464" s="671">
        <v>0.31597222222222221</v>
      </c>
    </row>
    <row r="465" spans="2:55">
      <c r="B465" s="2">
        <v>18.100000000000001</v>
      </c>
      <c r="C465" s="2">
        <v>66</v>
      </c>
      <c r="D465" s="2">
        <v>11.7</v>
      </c>
      <c r="E465" s="2">
        <v>18.100000000000001</v>
      </c>
      <c r="F465" s="2">
        <v>1.8</v>
      </c>
      <c r="G465" s="2">
        <v>1.8</v>
      </c>
      <c r="H465" s="2">
        <v>1018.3</v>
      </c>
      <c r="I465" s="2">
        <v>3900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18.5</v>
      </c>
      <c r="Q465">
        <v>18.7</v>
      </c>
      <c r="R465" s="5">
        <v>0.31666666666666665</v>
      </c>
      <c r="T465" s="13">
        <f t="shared" si="13"/>
        <v>18.7</v>
      </c>
      <c r="U465" s="13">
        <f t="shared" si="14"/>
        <v>-2.4000000000000021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72">
        <v>18.100000000000001</v>
      </c>
      <c r="AN465" s="672">
        <v>66</v>
      </c>
      <c r="AO465" s="672">
        <v>11.7</v>
      </c>
      <c r="AP465" s="672">
        <v>18.100000000000001</v>
      </c>
      <c r="AQ465" s="672">
        <v>1.8</v>
      </c>
      <c r="AR465" s="672">
        <v>1.8</v>
      </c>
      <c r="AS465" s="672">
        <v>1018.3</v>
      </c>
      <c r="AT465" s="672">
        <v>3900</v>
      </c>
      <c r="AU465" s="672">
        <v>0</v>
      </c>
      <c r="AV465" s="672">
        <v>0</v>
      </c>
      <c r="AW465" s="672">
        <v>0</v>
      </c>
      <c r="AX465" s="672">
        <v>0</v>
      </c>
      <c r="AY465" s="672">
        <v>5.2</v>
      </c>
      <c r="AZ465" s="672">
        <v>293</v>
      </c>
      <c r="BA465" s="672">
        <v>18.5</v>
      </c>
      <c r="BB465" s="672">
        <v>18.7</v>
      </c>
      <c r="BC465" s="671">
        <v>0.31666666666666665</v>
      </c>
    </row>
    <row r="466" spans="2:55">
      <c r="B466" s="2">
        <v>18.100000000000001</v>
      </c>
      <c r="C466" s="2">
        <v>66</v>
      </c>
      <c r="D466" s="2">
        <v>11.7</v>
      </c>
      <c r="E466" s="2">
        <v>18.100000000000001</v>
      </c>
      <c r="F466" s="2">
        <v>2.5</v>
      </c>
      <c r="G466" s="2">
        <v>3.6</v>
      </c>
      <c r="H466" s="2">
        <v>1018.3</v>
      </c>
      <c r="I466" s="2">
        <v>4010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18.5</v>
      </c>
      <c r="Q466">
        <v>18.7</v>
      </c>
      <c r="R466" s="5">
        <v>0.31736111111111109</v>
      </c>
      <c r="T466" s="13">
        <f t="shared" si="13"/>
        <v>18.7</v>
      </c>
      <c r="U466" s="13">
        <f t="shared" si="14"/>
        <v>-2.4000000000000021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72">
        <v>18.100000000000001</v>
      </c>
      <c r="AN466" s="672">
        <v>66</v>
      </c>
      <c r="AO466" s="672">
        <v>11.7</v>
      </c>
      <c r="AP466" s="672">
        <v>18.100000000000001</v>
      </c>
      <c r="AQ466" s="672">
        <v>2.5</v>
      </c>
      <c r="AR466" s="672">
        <v>3.6</v>
      </c>
      <c r="AS466" s="672">
        <v>1018.3</v>
      </c>
      <c r="AT466" s="672">
        <v>4010</v>
      </c>
      <c r="AU466" s="672">
        <v>0</v>
      </c>
      <c r="AV466" s="672">
        <v>0</v>
      </c>
      <c r="AW466" s="672">
        <v>0</v>
      </c>
      <c r="AX466" s="672">
        <v>0</v>
      </c>
      <c r="AY466" s="672">
        <v>5.2</v>
      </c>
      <c r="AZ466" s="672">
        <v>293</v>
      </c>
      <c r="BA466" s="672">
        <v>18.5</v>
      </c>
      <c r="BB466" s="672">
        <v>18.7</v>
      </c>
      <c r="BC466" s="671">
        <v>0.31736111111111109</v>
      </c>
    </row>
    <row r="467" spans="2:55">
      <c r="B467" s="2">
        <v>18.100000000000001</v>
      </c>
      <c r="C467" s="2">
        <v>66</v>
      </c>
      <c r="D467" s="2">
        <v>11.7</v>
      </c>
      <c r="E467" s="2">
        <v>18.100000000000001</v>
      </c>
      <c r="F467" s="2">
        <v>2.2000000000000002</v>
      </c>
      <c r="G467" s="2">
        <v>3.2</v>
      </c>
      <c r="H467" s="2">
        <v>1018.3</v>
      </c>
      <c r="I467" s="2">
        <v>4130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18.5</v>
      </c>
      <c r="Q467">
        <v>18.8</v>
      </c>
      <c r="R467" s="5">
        <v>0.31805555555555554</v>
      </c>
      <c r="T467" s="13">
        <f t="shared" si="13"/>
        <v>18.8</v>
      </c>
      <c r="U467" s="13">
        <f t="shared" si="14"/>
        <v>-2.3000000000000007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72">
        <v>18.100000000000001</v>
      </c>
      <c r="AN467" s="672">
        <v>66</v>
      </c>
      <c r="AO467" s="672">
        <v>11.7</v>
      </c>
      <c r="AP467" s="672">
        <v>18.100000000000001</v>
      </c>
      <c r="AQ467" s="672">
        <v>2.2000000000000002</v>
      </c>
      <c r="AR467" s="672">
        <v>3.2</v>
      </c>
      <c r="AS467" s="672">
        <v>1018.3</v>
      </c>
      <c r="AT467" s="672">
        <v>4130</v>
      </c>
      <c r="AU467" s="672">
        <v>0</v>
      </c>
      <c r="AV467" s="672">
        <v>0</v>
      </c>
      <c r="AW467" s="672">
        <v>0</v>
      </c>
      <c r="AX467" s="672">
        <v>0</v>
      </c>
      <c r="AY467" s="672">
        <v>5.2</v>
      </c>
      <c r="AZ467" s="672">
        <v>293</v>
      </c>
      <c r="BA467" s="672">
        <v>18.5</v>
      </c>
      <c r="BB467" s="672">
        <v>18.8</v>
      </c>
      <c r="BC467" s="671">
        <v>0.31805555555555554</v>
      </c>
    </row>
    <row r="468" spans="2:55">
      <c r="B468" s="2">
        <v>18.100000000000001</v>
      </c>
      <c r="C468" s="2">
        <v>66</v>
      </c>
      <c r="D468" s="2">
        <v>11.7</v>
      </c>
      <c r="E468" s="2">
        <v>18.100000000000001</v>
      </c>
      <c r="F468" s="2">
        <v>1.8</v>
      </c>
      <c r="G468" s="2">
        <v>2.9</v>
      </c>
      <c r="H468" s="2">
        <v>1018.3</v>
      </c>
      <c r="I468" s="2">
        <v>4240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18.600000000000001</v>
      </c>
      <c r="Q468">
        <v>18.8</v>
      </c>
      <c r="R468" s="5">
        <v>0.31874999999999998</v>
      </c>
      <c r="T468" s="13">
        <f t="shared" si="13"/>
        <v>18.8</v>
      </c>
      <c r="U468" s="13">
        <f t="shared" si="14"/>
        <v>-2.3000000000000007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72">
        <v>18.100000000000001</v>
      </c>
      <c r="AN468" s="672">
        <v>66</v>
      </c>
      <c r="AO468" s="672">
        <v>11.7</v>
      </c>
      <c r="AP468" s="672">
        <v>18.100000000000001</v>
      </c>
      <c r="AQ468" s="672">
        <v>1.8</v>
      </c>
      <c r="AR468" s="672">
        <v>2.9</v>
      </c>
      <c r="AS468" s="672">
        <v>1018.3</v>
      </c>
      <c r="AT468" s="672">
        <v>4240</v>
      </c>
      <c r="AU468" s="672">
        <v>0</v>
      </c>
      <c r="AV468" s="672">
        <v>0</v>
      </c>
      <c r="AW468" s="672">
        <v>0</v>
      </c>
      <c r="AX468" s="672">
        <v>0</v>
      </c>
      <c r="AY468" s="672">
        <v>5.2</v>
      </c>
      <c r="AZ468" s="672">
        <v>293</v>
      </c>
      <c r="BA468" s="672">
        <v>18.600000000000001</v>
      </c>
      <c r="BB468" s="672">
        <v>18.8</v>
      </c>
      <c r="BC468" s="671">
        <v>0.31874999999999998</v>
      </c>
    </row>
    <row r="469" spans="2:55">
      <c r="B469" s="2">
        <v>18.100000000000001</v>
      </c>
      <c r="C469" s="2">
        <v>66</v>
      </c>
      <c r="D469" s="2">
        <v>11.7</v>
      </c>
      <c r="E469" s="2">
        <v>18.100000000000001</v>
      </c>
      <c r="F469" s="2">
        <v>0</v>
      </c>
      <c r="G469" s="2">
        <v>2.5</v>
      </c>
      <c r="H469" s="2">
        <v>1018.5</v>
      </c>
      <c r="I469" s="2">
        <v>4330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18.600000000000001</v>
      </c>
      <c r="Q469">
        <v>18.899999999999999</v>
      </c>
      <c r="R469" s="5">
        <v>0.31944444444444442</v>
      </c>
      <c r="T469" s="13">
        <f t="shared" si="13"/>
        <v>18.899999999999999</v>
      </c>
      <c r="U469" s="13">
        <f t="shared" si="14"/>
        <v>-2.2000000000000028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72">
        <v>18.100000000000001</v>
      </c>
      <c r="AN469" s="672">
        <v>66</v>
      </c>
      <c r="AO469" s="672">
        <v>11.7</v>
      </c>
      <c r="AP469" s="672">
        <v>18.100000000000001</v>
      </c>
      <c r="AQ469" s="672">
        <v>0</v>
      </c>
      <c r="AR469" s="672">
        <v>2.5</v>
      </c>
      <c r="AS469" s="672">
        <v>1018.5</v>
      </c>
      <c r="AT469" s="672">
        <v>4330</v>
      </c>
      <c r="AU469" s="672">
        <v>0</v>
      </c>
      <c r="AV469" s="672">
        <v>0</v>
      </c>
      <c r="AW469" s="672">
        <v>0</v>
      </c>
      <c r="AX469" s="672">
        <v>0</v>
      </c>
      <c r="AY469" s="672">
        <v>5.2</v>
      </c>
      <c r="AZ469" s="672">
        <v>293</v>
      </c>
      <c r="BA469" s="672">
        <v>18.600000000000001</v>
      </c>
      <c r="BB469" s="672">
        <v>18.899999999999999</v>
      </c>
      <c r="BC469" s="671">
        <v>0.31944444444444442</v>
      </c>
    </row>
    <row r="470" spans="2:55">
      <c r="B470" s="2">
        <v>18.100000000000001</v>
      </c>
      <c r="C470" s="2">
        <v>66</v>
      </c>
      <c r="D470" s="2">
        <v>11.7</v>
      </c>
      <c r="E470" s="2">
        <v>18.100000000000001</v>
      </c>
      <c r="F470" s="2">
        <v>2.5</v>
      </c>
      <c r="G470" s="2">
        <v>4</v>
      </c>
      <c r="H470" s="2">
        <v>1018.4</v>
      </c>
      <c r="I470" s="2">
        <v>4460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18.600000000000001</v>
      </c>
      <c r="Q470">
        <v>18.899999999999999</v>
      </c>
      <c r="R470" s="5">
        <v>0.32013888888888886</v>
      </c>
      <c r="T470" s="13">
        <f t="shared" si="13"/>
        <v>18.899999999999999</v>
      </c>
      <c r="U470" s="13">
        <f t="shared" si="14"/>
        <v>-2.2000000000000028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72">
        <v>18.100000000000001</v>
      </c>
      <c r="AN470" s="672">
        <v>66</v>
      </c>
      <c r="AO470" s="672">
        <v>11.7</v>
      </c>
      <c r="AP470" s="672">
        <v>18.100000000000001</v>
      </c>
      <c r="AQ470" s="672">
        <v>2.5</v>
      </c>
      <c r="AR470" s="672">
        <v>4</v>
      </c>
      <c r="AS470" s="672">
        <v>1018.4</v>
      </c>
      <c r="AT470" s="672">
        <v>4460</v>
      </c>
      <c r="AU470" s="672">
        <v>0</v>
      </c>
      <c r="AV470" s="672">
        <v>0</v>
      </c>
      <c r="AW470" s="672">
        <v>0</v>
      </c>
      <c r="AX470" s="672">
        <v>0</v>
      </c>
      <c r="AY470" s="672">
        <v>5.2</v>
      </c>
      <c r="AZ470" s="672">
        <v>293</v>
      </c>
      <c r="BA470" s="672">
        <v>18.600000000000001</v>
      </c>
      <c r="BB470" s="672">
        <v>18.899999999999999</v>
      </c>
      <c r="BC470" s="671">
        <v>0.32013888888888886</v>
      </c>
    </row>
    <row r="471" spans="2:55">
      <c r="B471" s="2">
        <v>18.100000000000001</v>
      </c>
      <c r="C471" s="2">
        <v>66</v>
      </c>
      <c r="D471" s="2">
        <v>11.7</v>
      </c>
      <c r="E471" s="2">
        <v>18.100000000000001</v>
      </c>
      <c r="F471" s="2">
        <v>1.8</v>
      </c>
      <c r="G471" s="2">
        <v>2.2000000000000002</v>
      </c>
      <c r="H471" s="2">
        <v>1018.2</v>
      </c>
      <c r="I471" s="2">
        <v>4580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18.600000000000001</v>
      </c>
      <c r="Q471">
        <v>18.899999999999999</v>
      </c>
      <c r="R471" s="5">
        <v>0.32083333333333336</v>
      </c>
      <c r="T471" s="13">
        <f t="shared" si="13"/>
        <v>18.899999999999999</v>
      </c>
      <c r="U471" s="13">
        <f t="shared" si="14"/>
        <v>-2.2000000000000028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72">
        <v>18.100000000000001</v>
      </c>
      <c r="AN471" s="672">
        <v>66</v>
      </c>
      <c r="AO471" s="672">
        <v>11.7</v>
      </c>
      <c r="AP471" s="672">
        <v>18.100000000000001</v>
      </c>
      <c r="AQ471" s="672">
        <v>1.8</v>
      </c>
      <c r="AR471" s="672">
        <v>2.2000000000000002</v>
      </c>
      <c r="AS471" s="672">
        <v>1018.2</v>
      </c>
      <c r="AT471" s="672">
        <v>4580</v>
      </c>
      <c r="AU471" s="672">
        <v>0</v>
      </c>
      <c r="AV471" s="672">
        <v>0</v>
      </c>
      <c r="AW471" s="672">
        <v>0</v>
      </c>
      <c r="AX471" s="672">
        <v>0</v>
      </c>
      <c r="AY471" s="672">
        <v>5.2</v>
      </c>
      <c r="AZ471" s="672">
        <v>293</v>
      </c>
      <c r="BA471" s="672">
        <v>18.600000000000001</v>
      </c>
      <c r="BB471" s="672">
        <v>18.899999999999999</v>
      </c>
      <c r="BC471" s="671">
        <v>0.32083333333333336</v>
      </c>
    </row>
    <row r="472" spans="2:55">
      <c r="B472" s="2">
        <v>18.100000000000001</v>
      </c>
      <c r="C472" s="2">
        <v>66</v>
      </c>
      <c r="D472" s="2">
        <v>11.7</v>
      </c>
      <c r="E472" s="2">
        <v>18.100000000000001</v>
      </c>
      <c r="F472" s="2">
        <v>0</v>
      </c>
      <c r="G472" s="2">
        <v>1.8</v>
      </c>
      <c r="H472" s="2">
        <v>1018.2</v>
      </c>
      <c r="I472" s="2">
        <v>4690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18.600000000000001</v>
      </c>
      <c r="Q472">
        <v>19</v>
      </c>
      <c r="R472" s="5">
        <v>0.3215277777777778</v>
      </c>
      <c r="T472" s="13">
        <f t="shared" si="13"/>
        <v>19</v>
      </c>
      <c r="U472" s="13">
        <f t="shared" si="14"/>
        <v>-2.1000000000000014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72">
        <v>18.100000000000001</v>
      </c>
      <c r="AN472" s="672">
        <v>66</v>
      </c>
      <c r="AO472" s="672">
        <v>11.7</v>
      </c>
      <c r="AP472" s="672">
        <v>18.100000000000001</v>
      </c>
      <c r="AQ472" s="672">
        <v>0</v>
      </c>
      <c r="AR472" s="672">
        <v>1.8</v>
      </c>
      <c r="AS472" s="672">
        <v>1018.2</v>
      </c>
      <c r="AT472" s="672">
        <v>4690</v>
      </c>
      <c r="AU472" s="672">
        <v>0</v>
      </c>
      <c r="AV472" s="672">
        <v>0</v>
      </c>
      <c r="AW472" s="672">
        <v>0</v>
      </c>
      <c r="AX472" s="672">
        <v>0</v>
      </c>
      <c r="AY472" s="672">
        <v>5.2</v>
      </c>
      <c r="AZ472" s="672">
        <v>293</v>
      </c>
      <c r="BA472" s="672">
        <v>18.600000000000001</v>
      </c>
      <c r="BB472" s="672">
        <v>19</v>
      </c>
      <c r="BC472" s="671">
        <v>0.3215277777777778</v>
      </c>
    </row>
    <row r="473" spans="2:55">
      <c r="B473" s="2">
        <v>18.100000000000001</v>
      </c>
      <c r="C473" s="2">
        <v>66</v>
      </c>
      <c r="D473" s="2">
        <v>11.7</v>
      </c>
      <c r="E473" s="2">
        <v>18.100000000000001</v>
      </c>
      <c r="F473" s="2">
        <v>3.2</v>
      </c>
      <c r="G473" s="2">
        <v>3.2</v>
      </c>
      <c r="H473" s="2">
        <v>1018.4</v>
      </c>
      <c r="I473" s="2">
        <v>4810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18.7</v>
      </c>
      <c r="Q473">
        <v>19</v>
      </c>
      <c r="R473" s="5">
        <v>0.32222222222222224</v>
      </c>
      <c r="T473" s="13">
        <f t="shared" si="13"/>
        <v>19</v>
      </c>
      <c r="U473" s="13">
        <f t="shared" si="14"/>
        <v>-2.1000000000000014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72">
        <v>18.100000000000001</v>
      </c>
      <c r="AN473" s="672">
        <v>66</v>
      </c>
      <c r="AO473" s="672">
        <v>11.7</v>
      </c>
      <c r="AP473" s="672">
        <v>18.100000000000001</v>
      </c>
      <c r="AQ473" s="672">
        <v>3.2</v>
      </c>
      <c r="AR473" s="672">
        <v>3.2</v>
      </c>
      <c r="AS473" s="672">
        <v>1018.4</v>
      </c>
      <c r="AT473" s="672">
        <v>4810</v>
      </c>
      <c r="AU473" s="672">
        <v>0</v>
      </c>
      <c r="AV473" s="672">
        <v>0</v>
      </c>
      <c r="AW473" s="672">
        <v>0</v>
      </c>
      <c r="AX473" s="672">
        <v>0</v>
      </c>
      <c r="AY473" s="672">
        <v>5.2</v>
      </c>
      <c r="AZ473" s="672">
        <v>293</v>
      </c>
      <c r="BA473" s="672">
        <v>18.7</v>
      </c>
      <c r="BB473" s="672">
        <v>19</v>
      </c>
      <c r="BC473" s="671">
        <v>0.32222222222222224</v>
      </c>
    </row>
    <row r="474" spans="2:55">
      <c r="B474" s="2">
        <v>18.100000000000001</v>
      </c>
      <c r="C474" s="2">
        <v>66</v>
      </c>
      <c r="D474" s="2">
        <v>11.7</v>
      </c>
      <c r="E474" s="2">
        <v>18.100000000000001</v>
      </c>
      <c r="F474" s="2">
        <v>2.5</v>
      </c>
      <c r="G474" s="2">
        <v>2.9</v>
      </c>
      <c r="H474" s="2">
        <v>1018.3</v>
      </c>
      <c r="I474" s="2">
        <v>4940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18.7</v>
      </c>
      <c r="Q474">
        <v>19.100000000000001</v>
      </c>
      <c r="R474" s="5">
        <v>0.32291666666666669</v>
      </c>
      <c r="T474" s="13">
        <f t="shared" si="13"/>
        <v>19.100000000000001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72">
        <v>18.100000000000001</v>
      </c>
      <c r="AN474" s="672">
        <v>66</v>
      </c>
      <c r="AO474" s="672">
        <v>11.7</v>
      </c>
      <c r="AP474" s="672">
        <v>18.100000000000001</v>
      </c>
      <c r="AQ474" s="672">
        <v>2.5</v>
      </c>
      <c r="AR474" s="672">
        <v>2.9</v>
      </c>
      <c r="AS474" s="672">
        <v>1018.3</v>
      </c>
      <c r="AT474" s="672">
        <v>4940</v>
      </c>
      <c r="AU474" s="672">
        <v>0</v>
      </c>
      <c r="AV474" s="672">
        <v>0</v>
      </c>
      <c r="AW474" s="672">
        <v>0</v>
      </c>
      <c r="AX474" s="672">
        <v>0</v>
      </c>
      <c r="AY474" s="672">
        <v>5.2</v>
      </c>
      <c r="AZ474" s="672">
        <v>293</v>
      </c>
      <c r="BA474" s="672">
        <v>18.7</v>
      </c>
      <c r="BB474" s="672">
        <v>19.100000000000001</v>
      </c>
      <c r="BC474" s="671">
        <v>0.32291666666666669</v>
      </c>
    </row>
    <row r="475" spans="2:55">
      <c r="B475" s="2">
        <v>18.100000000000001</v>
      </c>
      <c r="C475" s="2">
        <v>66</v>
      </c>
      <c r="D475" s="2">
        <v>11.7</v>
      </c>
      <c r="E475" s="2">
        <v>18.100000000000001</v>
      </c>
      <c r="F475" s="2">
        <v>0</v>
      </c>
      <c r="G475" s="2">
        <v>3.6</v>
      </c>
      <c r="H475" s="2">
        <v>1018.4</v>
      </c>
      <c r="I475" s="2">
        <v>5010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18.7</v>
      </c>
      <c r="Q475">
        <v>19.100000000000001</v>
      </c>
      <c r="R475" s="5">
        <v>0.32361111111111113</v>
      </c>
      <c r="T475" s="13">
        <f t="shared" si="13"/>
        <v>19.100000000000001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72">
        <v>18.100000000000001</v>
      </c>
      <c r="AN475" s="672">
        <v>66</v>
      </c>
      <c r="AO475" s="672">
        <v>11.7</v>
      </c>
      <c r="AP475" s="672">
        <v>18.100000000000001</v>
      </c>
      <c r="AQ475" s="672">
        <v>0</v>
      </c>
      <c r="AR475" s="672">
        <v>3.6</v>
      </c>
      <c r="AS475" s="672">
        <v>1018.4</v>
      </c>
      <c r="AT475" s="672">
        <v>5010</v>
      </c>
      <c r="AU475" s="672">
        <v>0</v>
      </c>
      <c r="AV475" s="672">
        <v>0</v>
      </c>
      <c r="AW475" s="672">
        <v>0</v>
      </c>
      <c r="AX475" s="672">
        <v>0</v>
      </c>
      <c r="AY475" s="672">
        <v>5.2</v>
      </c>
      <c r="AZ475" s="672">
        <v>293</v>
      </c>
      <c r="BA475" s="672">
        <v>18.7</v>
      </c>
      <c r="BB475" s="672">
        <v>19.100000000000001</v>
      </c>
      <c r="BC475" s="671">
        <v>0.32361111111111113</v>
      </c>
    </row>
    <row r="476" spans="2:55">
      <c r="B476" s="2">
        <v>18.100000000000001</v>
      </c>
      <c r="C476" s="2">
        <v>66</v>
      </c>
      <c r="D476" s="2">
        <v>11.7</v>
      </c>
      <c r="E476" s="2">
        <v>18.100000000000001</v>
      </c>
      <c r="F476" s="2">
        <v>0</v>
      </c>
      <c r="G476" s="2">
        <v>1.8</v>
      </c>
      <c r="H476" s="2">
        <v>1018.2</v>
      </c>
      <c r="I476" s="2">
        <v>5060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18.7</v>
      </c>
      <c r="Q476">
        <v>19.2</v>
      </c>
      <c r="R476" s="5">
        <v>0.32430555555555557</v>
      </c>
      <c r="T476" s="13">
        <f t="shared" si="13"/>
        <v>19.2</v>
      </c>
      <c r="U476" s="13">
        <f t="shared" si="14"/>
        <v>-1.9000000000000021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72">
        <v>18.100000000000001</v>
      </c>
      <c r="AN476" s="672">
        <v>66</v>
      </c>
      <c r="AO476" s="672">
        <v>11.7</v>
      </c>
      <c r="AP476" s="672">
        <v>18.100000000000001</v>
      </c>
      <c r="AQ476" s="672">
        <v>0</v>
      </c>
      <c r="AR476" s="672">
        <v>1.8</v>
      </c>
      <c r="AS476" s="672">
        <v>1018.2</v>
      </c>
      <c r="AT476" s="672">
        <v>5060</v>
      </c>
      <c r="AU476" s="672">
        <v>0</v>
      </c>
      <c r="AV476" s="672">
        <v>0</v>
      </c>
      <c r="AW476" s="672">
        <v>0</v>
      </c>
      <c r="AX476" s="672">
        <v>0</v>
      </c>
      <c r="AY476" s="672">
        <v>5.2</v>
      </c>
      <c r="AZ476" s="672">
        <v>293</v>
      </c>
      <c r="BA476" s="672">
        <v>18.7</v>
      </c>
      <c r="BB476" s="672">
        <v>19.2</v>
      </c>
      <c r="BC476" s="671">
        <v>0.32430555555555557</v>
      </c>
    </row>
    <row r="477" spans="2:55">
      <c r="B477" s="2">
        <v>18.2</v>
      </c>
      <c r="C477" s="2">
        <v>66</v>
      </c>
      <c r="D477" s="2">
        <v>11.8</v>
      </c>
      <c r="E477" s="2">
        <v>18.2</v>
      </c>
      <c r="F477" s="2">
        <v>0</v>
      </c>
      <c r="G477" s="2">
        <v>2.9</v>
      </c>
      <c r="H477" s="2">
        <v>1018.1</v>
      </c>
      <c r="I477" s="2">
        <v>5140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18.8</v>
      </c>
      <c r="Q477">
        <v>19.3</v>
      </c>
      <c r="R477" s="5">
        <v>0.32500000000000001</v>
      </c>
      <c r="T477" s="13">
        <f t="shared" si="13"/>
        <v>19.3</v>
      </c>
      <c r="U477" s="13">
        <f t="shared" si="14"/>
        <v>-1.8999999999999986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72">
        <v>18.2</v>
      </c>
      <c r="AN477" s="672">
        <v>66</v>
      </c>
      <c r="AO477" s="672">
        <v>11.8</v>
      </c>
      <c r="AP477" s="672">
        <v>18.2</v>
      </c>
      <c r="AQ477" s="672">
        <v>0</v>
      </c>
      <c r="AR477" s="672">
        <v>2.9</v>
      </c>
      <c r="AS477" s="672">
        <v>1018.1</v>
      </c>
      <c r="AT477" s="672">
        <v>5140</v>
      </c>
      <c r="AU477" s="672">
        <v>0</v>
      </c>
      <c r="AV477" s="672">
        <v>0</v>
      </c>
      <c r="AW477" s="672">
        <v>0</v>
      </c>
      <c r="AX477" s="672">
        <v>0</v>
      </c>
      <c r="AY477" s="672">
        <v>5.2</v>
      </c>
      <c r="AZ477" s="672">
        <v>293</v>
      </c>
      <c r="BA477" s="672">
        <v>18.8</v>
      </c>
      <c r="BB477" s="672">
        <v>19.3</v>
      </c>
      <c r="BC477" s="671">
        <v>0.32500000000000001</v>
      </c>
    </row>
    <row r="478" spans="2:55">
      <c r="B478" s="2">
        <v>18.2</v>
      </c>
      <c r="C478" s="2">
        <v>66</v>
      </c>
      <c r="D478" s="2">
        <v>11.8</v>
      </c>
      <c r="E478" s="2">
        <v>18.2</v>
      </c>
      <c r="F478" s="2">
        <v>3.6</v>
      </c>
      <c r="G478" s="2">
        <v>4</v>
      </c>
      <c r="H478" s="2">
        <v>1018.4</v>
      </c>
      <c r="I478" s="2">
        <v>5230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18.7</v>
      </c>
      <c r="Q478">
        <v>19.5</v>
      </c>
      <c r="R478" s="5">
        <v>0.32569444444444445</v>
      </c>
      <c r="T478" s="13">
        <f t="shared" si="13"/>
        <v>19.5</v>
      </c>
      <c r="U478" s="13">
        <f t="shared" si="14"/>
        <v>-1.6999999999999993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72">
        <v>18.2</v>
      </c>
      <c r="AN478" s="672">
        <v>66</v>
      </c>
      <c r="AO478" s="672">
        <v>11.8</v>
      </c>
      <c r="AP478" s="672">
        <v>18.2</v>
      </c>
      <c r="AQ478" s="672">
        <v>3.6</v>
      </c>
      <c r="AR478" s="672">
        <v>4</v>
      </c>
      <c r="AS478" s="672">
        <v>1018.4</v>
      </c>
      <c r="AT478" s="672">
        <v>5230</v>
      </c>
      <c r="AU478" s="672">
        <v>0</v>
      </c>
      <c r="AV478" s="672">
        <v>0</v>
      </c>
      <c r="AW478" s="672">
        <v>0</v>
      </c>
      <c r="AX478" s="672">
        <v>0</v>
      </c>
      <c r="AY478" s="672">
        <v>5.2</v>
      </c>
      <c r="AZ478" s="672">
        <v>293</v>
      </c>
      <c r="BA478" s="672">
        <v>18.7</v>
      </c>
      <c r="BB478" s="672">
        <v>19.5</v>
      </c>
      <c r="BC478" s="671">
        <v>0.32569444444444445</v>
      </c>
    </row>
    <row r="479" spans="2:55">
      <c r="B479" s="2">
        <v>18.2</v>
      </c>
      <c r="C479" s="2">
        <v>66</v>
      </c>
      <c r="D479" s="2">
        <v>11.8</v>
      </c>
      <c r="E479" s="2">
        <v>18.2</v>
      </c>
      <c r="F479" s="2">
        <v>3.2</v>
      </c>
      <c r="G479" s="2">
        <v>4.3</v>
      </c>
      <c r="H479" s="2">
        <v>1018.3</v>
      </c>
      <c r="I479" s="2">
        <v>5350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18.8</v>
      </c>
      <c r="Q479">
        <v>19.7</v>
      </c>
      <c r="R479" s="5">
        <v>0.3263888888888889</v>
      </c>
      <c r="T479" s="13">
        <f t="shared" si="13"/>
        <v>19.7</v>
      </c>
      <c r="U479" s="13">
        <f t="shared" si="14"/>
        <v>-1.5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72">
        <v>18.2</v>
      </c>
      <c r="AN479" s="672">
        <v>66</v>
      </c>
      <c r="AO479" s="672">
        <v>11.8</v>
      </c>
      <c r="AP479" s="672">
        <v>18.2</v>
      </c>
      <c r="AQ479" s="672">
        <v>3.2</v>
      </c>
      <c r="AR479" s="672">
        <v>4.3</v>
      </c>
      <c r="AS479" s="672">
        <v>1018.3</v>
      </c>
      <c r="AT479" s="672">
        <v>5350</v>
      </c>
      <c r="AU479" s="672">
        <v>0</v>
      </c>
      <c r="AV479" s="672">
        <v>0</v>
      </c>
      <c r="AW479" s="672">
        <v>0</v>
      </c>
      <c r="AX479" s="672">
        <v>0</v>
      </c>
      <c r="AY479" s="672">
        <v>5.2</v>
      </c>
      <c r="AZ479" s="672">
        <v>293</v>
      </c>
      <c r="BA479" s="672">
        <v>18.8</v>
      </c>
      <c r="BB479" s="672">
        <v>19.7</v>
      </c>
      <c r="BC479" s="671">
        <v>0.3263888888888889</v>
      </c>
    </row>
    <row r="480" spans="2:55">
      <c r="B480" s="2">
        <v>18.2</v>
      </c>
      <c r="C480" s="2">
        <v>66</v>
      </c>
      <c r="D480" s="2">
        <v>11.8</v>
      </c>
      <c r="E480" s="2">
        <v>18.2</v>
      </c>
      <c r="F480" s="2">
        <v>2.2000000000000002</v>
      </c>
      <c r="G480" s="2">
        <v>2.5</v>
      </c>
      <c r="H480" s="2">
        <v>1018.3</v>
      </c>
      <c r="I480" s="2">
        <v>5440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18.8</v>
      </c>
      <c r="Q480">
        <v>19.899999999999999</v>
      </c>
      <c r="R480" s="5">
        <v>0.32708333333333334</v>
      </c>
      <c r="T480" s="13">
        <f t="shared" si="13"/>
        <v>19.899999999999999</v>
      </c>
      <c r="U480" s="13">
        <f t="shared" si="14"/>
        <v>-1.3000000000000007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72">
        <v>18.2</v>
      </c>
      <c r="AN480" s="672">
        <v>66</v>
      </c>
      <c r="AO480" s="672">
        <v>11.8</v>
      </c>
      <c r="AP480" s="672">
        <v>18.2</v>
      </c>
      <c r="AQ480" s="672">
        <v>2.2000000000000002</v>
      </c>
      <c r="AR480" s="672">
        <v>2.5</v>
      </c>
      <c r="AS480" s="672">
        <v>1018.3</v>
      </c>
      <c r="AT480" s="672">
        <v>5440</v>
      </c>
      <c r="AU480" s="672">
        <v>0</v>
      </c>
      <c r="AV480" s="672">
        <v>0</v>
      </c>
      <c r="AW480" s="672">
        <v>0</v>
      </c>
      <c r="AX480" s="672">
        <v>0</v>
      </c>
      <c r="AY480" s="672">
        <v>5.2</v>
      </c>
      <c r="AZ480" s="672">
        <v>293</v>
      </c>
      <c r="BA480" s="672">
        <v>18.8</v>
      </c>
      <c r="BB480" s="672">
        <v>19.899999999999999</v>
      </c>
      <c r="BC480" s="671">
        <v>0.32708333333333334</v>
      </c>
    </row>
    <row r="481" spans="2:55">
      <c r="B481" s="2">
        <v>18.2</v>
      </c>
      <c r="C481" s="2">
        <v>66</v>
      </c>
      <c r="D481" s="2">
        <v>11.8</v>
      </c>
      <c r="E481" s="2">
        <v>18.2</v>
      </c>
      <c r="F481" s="2">
        <v>0</v>
      </c>
      <c r="G481" s="2">
        <v>0</v>
      </c>
      <c r="H481" s="2">
        <v>1018.4</v>
      </c>
      <c r="I481" s="2">
        <v>5470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18.8</v>
      </c>
      <c r="Q481">
        <v>20.2</v>
      </c>
      <c r="R481" s="5">
        <v>0.32777777777777778</v>
      </c>
      <c r="T481" s="13">
        <f t="shared" si="13"/>
        <v>20.2</v>
      </c>
      <c r="U481" s="13">
        <f t="shared" si="14"/>
        <v>-1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72">
        <v>18.2</v>
      </c>
      <c r="AN481" s="672">
        <v>66</v>
      </c>
      <c r="AO481" s="672">
        <v>11.8</v>
      </c>
      <c r="AP481" s="672">
        <v>18.2</v>
      </c>
      <c r="AQ481" s="672">
        <v>0</v>
      </c>
      <c r="AR481" s="672">
        <v>0</v>
      </c>
      <c r="AS481" s="672">
        <v>1018.4</v>
      </c>
      <c r="AT481" s="672">
        <v>5470</v>
      </c>
      <c r="AU481" s="672">
        <v>0</v>
      </c>
      <c r="AV481" s="672">
        <v>0</v>
      </c>
      <c r="AW481" s="672">
        <v>0</v>
      </c>
      <c r="AX481" s="672">
        <v>0</v>
      </c>
      <c r="AY481" s="672">
        <v>5.2</v>
      </c>
      <c r="AZ481" s="672">
        <v>293</v>
      </c>
      <c r="BA481" s="672">
        <v>18.8</v>
      </c>
      <c r="BB481" s="672">
        <v>20.2</v>
      </c>
      <c r="BC481" s="671">
        <v>0.32777777777777778</v>
      </c>
    </row>
    <row r="482" spans="2:55">
      <c r="B482" s="2">
        <v>18.2</v>
      </c>
      <c r="C482" s="2">
        <v>66</v>
      </c>
      <c r="D482" s="2">
        <v>11.8</v>
      </c>
      <c r="E482" s="2">
        <v>18.2</v>
      </c>
      <c r="F482" s="2">
        <v>0</v>
      </c>
      <c r="G482" s="2">
        <v>2.5</v>
      </c>
      <c r="H482" s="2">
        <v>1018.3</v>
      </c>
      <c r="I482" s="2">
        <v>5550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18.8</v>
      </c>
      <c r="Q482">
        <v>20.399999999999999</v>
      </c>
      <c r="R482" s="5">
        <v>0.32847222222222222</v>
      </c>
      <c r="T482" s="13">
        <f t="shared" si="13"/>
        <v>20.399999999999999</v>
      </c>
      <c r="U482" s="13">
        <f t="shared" si="14"/>
        <v>-0.80000000000000071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72">
        <v>18.2</v>
      </c>
      <c r="AN482" s="672">
        <v>66</v>
      </c>
      <c r="AO482" s="672">
        <v>11.8</v>
      </c>
      <c r="AP482" s="672">
        <v>18.2</v>
      </c>
      <c r="AQ482" s="672">
        <v>0</v>
      </c>
      <c r="AR482" s="672">
        <v>2.5</v>
      </c>
      <c r="AS482" s="672">
        <v>1018.3</v>
      </c>
      <c r="AT482" s="672">
        <v>5550</v>
      </c>
      <c r="AU482" s="672">
        <v>0</v>
      </c>
      <c r="AV482" s="672">
        <v>0</v>
      </c>
      <c r="AW482" s="672">
        <v>0</v>
      </c>
      <c r="AX482" s="672">
        <v>0</v>
      </c>
      <c r="AY482" s="672">
        <v>5.2</v>
      </c>
      <c r="AZ482" s="672">
        <v>293</v>
      </c>
      <c r="BA482" s="672">
        <v>18.8</v>
      </c>
      <c r="BB482" s="672">
        <v>20.399999999999999</v>
      </c>
      <c r="BC482" s="671">
        <v>0.32847222222222222</v>
      </c>
    </row>
    <row r="483" spans="2:55">
      <c r="B483" s="2">
        <v>18.2</v>
      </c>
      <c r="C483" s="2">
        <v>66</v>
      </c>
      <c r="D483" s="2">
        <v>11.8</v>
      </c>
      <c r="E483" s="2">
        <v>18.2</v>
      </c>
      <c r="F483" s="2">
        <v>2.5</v>
      </c>
      <c r="G483" s="2">
        <v>5.4</v>
      </c>
      <c r="H483" s="2">
        <v>1018.4</v>
      </c>
      <c r="I483" s="2">
        <v>5710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18.8</v>
      </c>
      <c r="Q483">
        <v>20.6</v>
      </c>
      <c r="R483" s="5">
        <v>0.32916666666666666</v>
      </c>
      <c r="T483" s="13">
        <f t="shared" si="13"/>
        <v>20.6</v>
      </c>
      <c r="U483" s="13">
        <f t="shared" si="14"/>
        <v>-0.59999999999999787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72">
        <v>18.2</v>
      </c>
      <c r="AN483" s="672">
        <v>66</v>
      </c>
      <c r="AO483" s="672">
        <v>11.8</v>
      </c>
      <c r="AP483" s="672">
        <v>18.2</v>
      </c>
      <c r="AQ483" s="672">
        <v>2.5</v>
      </c>
      <c r="AR483" s="672">
        <v>5.4</v>
      </c>
      <c r="AS483" s="672">
        <v>1018.4</v>
      </c>
      <c r="AT483" s="672">
        <v>5710</v>
      </c>
      <c r="AU483" s="672">
        <v>0</v>
      </c>
      <c r="AV483" s="672">
        <v>0</v>
      </c>
      <c r="AW483" s="672">
        <v>0</v>
      </c>
      <c r="AX483" s="672">
        <v>0</v>
      </c>
      <c r="AY483" s="672">
        <v>5.2</v>
      </c>
      <c r="AZ483" s="672">
        <v>293</v>
      </c>
      <c r="BA483" s="672">
        <v>18.8</v>
      </c>
      <c r="BB483" s="672">
        <v>20.6</v>
      </c>
      <c r="BC483" s="671">
        <v>0.32916666666666666</v>
      </c>
    </row>
    <row r="484" spans="2:55">
      <c r="B484" s="2">
        <v>18.2</v>
      </c>
      <c r="C484" s="2">
        <v>66</v>
      </c>
      <c r="D484" s="2">
        <v>11.8</v>
      </c>
      <c r="E484" s="2">
        <v>18.2</v>
      </c>
      <c r="F484" s="2">
        <v>0</v>
      </c>
      <c r="G484" s="2">
        <v>2.5</v>
      </c>
      <c r="H484" s="2">
        <v>1018.4</v>
      </c>
      <c r="I484" s="2">
        <v>5960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18.899999999999999</v>
      </c>
      <c r="Q484">
        <v>20.8</v>
      </c>
      <c r="R484" s="5">
        <v>0.3298611111111111</v>
      </c>
      <c r="T484" s="13">
        <f t="shared" si="13"/>
        <v>20.8</v>
      </c>
      <c r="U484" s="13">
        <f t="shared" si="14"/>
        <v>-0.39999999999999858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72">
        <v>18.2</v>
      </c>
      <c r="AN484" s="672">
        <v>66</v>
      </c>
      <c r="AO484" s="672">
        <v>11.8</v>
      </c>
      <c r="AP484" s="672">
        <v>18.2</v>
      </c>
      <c r="AQ484" s="672">
        <v>0</v>
      </c>
      <c r="AR484" s="672">
        <v>2.5</v>
      </c>
      <c r="AS484" s="672">
        <v>1018.4</v>
      </c>
      <c r="AT484" s="672">
        <v>5960</v>
      </c>
      <c r="AU484" s="672">
        <v>0</v>
      </c>
      <c r="AV484" s="672">
        <v>0</v>
      </c>
      <c r="AW484" s="672">
        <v>0</v>
      </c>
      <c r="AX484" s="672">
        <v>0</v>
      </c>
      <c r="AY484" s="672">
        <v>5.2</v>
      </c>
      <c r="AZ484" s="672">
        <v>293</v>
      </c>
      <c r="BA484" s="672">
        <v>18.899999999999999</v>
      </c>
      <c r="BB484" s="672">
        <v>20.8</v>
      </c>
      <c r="BC484" s="671">
        <v>0.3298611111111111</v>
      </c>
    </row>
    <row r="485" spans="2:55">
      <c r="B485" s="2">
        <v>18.2</v>
      </c>
      <c r="C485" s="2">
        <v>66</v>
      </c>
      <c r="D485" s="2">
        <v>11.8</v>
      </c>
      <c r="E485" s="2">
        <v>18.2</v>
      </c>
      <c r="F485" s="2">
        <v>2.5</v>
      </c>
      <c r="G485" s="2">
        <v>4.7</v>
      </c>
      <c r="H485" s="2">
        <v>1018.5</v>
      </c>
      <c r="I485" s="2">
        <v>6190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18.899999999999999</v>
      </c>
      <c r="Q485">
        <v>20.9</v>
      </c>
      <c r="R485" s="5">
        <v>0.33055555555555555</v>
      </c>
      <c r="T485" s="13">
        <f t="shared" si="13"/>
        <v>20.9</v>
      </c>
      <c r="U485" s="13">
        <f t="shared" si="14"/>
        <v>-0.30000000000000071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72">
        <v>18.2</v>
      </c>
      <c r="AN485" s="672">
        <v>66</v>
      </c>
      <c r="AO485" s="672">
        <v>11.8</v>
      </c>
      <c r="AP485" s="672">
        <v>18.2</v>
      </c>
      <c r="AQ485" s="672">
        <v>2.5</v>
      </c>
      <c r="AR485" s="672">
        <v>4.7</v>
      </c>
      <c r="AS485" s="672">
        <v>1018.5</v>
      </c>
      <c r="AT485" s="672">
        <v>6190</v>
      </c>
      <c r="AU485" s="672">
        <v>0</v>
      </c>
      <c r="AV485" s="672">
        <v>0</v>
      </c>
      <c r="AW485" s="672">
        <v>0</v>
      </c>
      <c r="AX485" s="672">
        <v>0</v>
      </c>
      <c r="AY485" s="672">
        <v>5.2</v>
      </c>
      <c r="AZ485" s="672">
        <v>293</v>
      </c>
      <c r="BA485" s="672">
        <v>18.899999999999999</v>
      </c>
      <c r="BB485" s="672">
        <v>20.9</v>
      </c>
      <c r="BC485" s="671">
        <v>0.33055555555555555</v>
      </c>
    </row>
    <row r="486" spans="2:55">
      <c r="B486" s="2">
        <v>18.2</v>
      </c>
      <c r="C486" s="2">
        <v>66</v>
      </c>
      <c r="D486" s="2">
        <v>11.8</v>
      </c>
      <c r="E486" s="2">
        <v>18.2</v>
      </c>
      <c r="F486" s="2">
        <v>2.2000000000000002</v>
      </c>
      <c r="G486" s="2">
        <v>2.2000000000000002</v>
      </c>
      <c r="H486" s="2">
        <v>1018.4</v>
      </c>
      <c r="I486" s="2">
        <v>6370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18.899999999999999</v>
      </c>
      <c r="Q486">
        <v>21</v>
      </c>
      <c r="R486" s="5">
        <v>0.33124999999999999</v>
      </c>
      <c r="T486" s="13">
        <f t="shared" si="13"/>
        <v>21</v>
      </c>
      <c r="U486" s="13">
        <f t="shared" si="14"/>
        <v>-0.19999999999999929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72">
        <v>18.2</v>
      </c>
      <c r="AN486" s="672">
        <v>66</v>
      </c>
      <c r="AO486" s="672">
        <v>11.8</v>
      </c>
      <c r="AP486" s="672">
        <v>18.2</v>
      </c>
      <c r="AQ486" s="672">
        <v>2.2000000000000002</v>
      </c>
      <c r="AR486" s="672">
        <v>2.2000000000000002</v>
      </c>
      <c r="AS486" s="672">
        <v>1018.4</v>
      </c>
      <c r="AT486" s="672">
        <v>6370</v>
      </c>
      <c r="AU486" s="672">
        <v>0</v>
      </c>
      <c r="AV486" s="672">
        <v>0</v>
      </c>
      <c r="AW486" s="672">
        <v>0</v>
      </c>
      <c r="AX486" s="672">
        <v>0</v>
      </c>
      <c r="AY486" s="672">
        <v>5.2</v>
      </c>
      <c r="AZ486" s="672">
        <v>293</v>
      </c>
      <c r="BA486" s="672">
        <v>18.899999999999999</v>
      </c>
      <c r="BB486" s="672">
        <v>21</v>
      </c>
      <c r="BC486" s="671">
        <v>0.33124999999999999</v>
      </c>
    </row>
    <row r="487" spans="2:55">
      <c r="B487" s="2">
        <v>18.2</v>
      </c>
      <c r="C487" s="2">
        <v>66</v>
      </c>
      <c r="D487" s="2">
        <v>11.8</v>
      </c>
      <c r="E487" s="2">
        <v>18.2</v>
      </c>
      <c r="F487" s="2">
        <v>0</v>
      </c>
      <c r="G487" s="2">
        <v>0</v>
      </c>
      <c r="H487" s="2">
        <v>1018.6</v>
      </c>
      <c r="I487" s="2">
        <v>6490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18.899999999999999</v>
      </c>
      <c r="Q487">
        <v>21.2</v>
      </c>
      <c r="R487" s="5">
        <v>0.33194444444444443</v>
      </c>
      <c r="T487" s="13">
        <f t="shared" si="13"/>
        <v>21.2</v>
      </c>
      <c r="U487" s="13">
        <f t="shared" si="14"/>
        <v>0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72">
        <v>18.2</v>
      </c>
      <c r="AN487" s="672">
        <v>66</v>
      </c>
      <c r="AO487" s="672">
        <v>11.8</v>
      </c>
      <c r="AP487" s="672">
        <v>18.2</v>
      </c>
      <c r="AQ487" s="672">
        <v>0</v>
      </c>
      <c r="AR487" s="672">
        <v>0</v>
      </c>
      <c r="AS487" s="672">
        <v>1018.6</v>
      </c>
      <c r="AT487" s="672">
        <v>6490</v>
      </c>
      <c r="AU487" s="672">
        <v>0</v>
      </c>
      <c r="AV487" s="672">
        <v>0</v>
      </c>
      <c r="AW487" s="672">
        <v>0</v>
      </c>
      <c r="AX487" s="672">
        <v>0</v>
      </c>
      <c r="AY487" s="672">
        <v>5.2</v>
      </c>
      <c r="AZ487" s="672">
        <v>293</v>
      </c>
      <c r="BA487" s="672">
        <v>18.899999999999999</v>
      </c>
      <c r="BB487" s="672">
        <v>21.2</v>
      </c>
      <c r="BC487" s="671">
        <v>0.33194444444444443</v>
      </c>
    </row>
    <row r="488" spans="2:55">
      <c r="B488" s="2">
        <v>18.2</v>
      </c>
      <c r="C488" s="2">
        <v>66</v>
      </c>
      <c r="D488" s="2">
        <v>11.8</v>
      </c>
      <c r="E488" s="2">
        <v>18.2</v>
      </c>
      <c r="F488" s="2">
        <v>0</v>
      </c>
      <c r="G488" s="2">
        <v>2.5</v>
      </c>
      <c r="H488" s="2">
        <v>1018.5</v>
      </c>
      <c r="I488" s="2">
        <v>6530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19</v>
      </c>
      <c r="Q488">
        <v>21.3</v>
      </c>
      <c r="R488" s="5">
        <v>0.33263888888888887</v>
      </c>
      <c r="T488" s="13">
        <f t="shared" si="13"/>
        <v>21.3</v>
      </c>
      <c r="U488" s="13">
        <f t="shared" si="14"/>
        <v>0.10000000000000142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72">
        <v>18.2</v>
      </c>
      <c r="AN488" s="672">
        <v>66</v>
      </c>
      <c r="AO488" s="672">
        <v>11.8</v>
      </c>
      <c r="AP488" s="672">
        <v>18.2</v>
      </c>
      <c r="AQ488" s="672">
        <v>0</v>
      </c>
      <c r="AR488" s="672">
        <v>2.5</v>
      </c>
      <c r="AS488" s="672">
        <v>1018.5</v>
      </c>
      <c r="AT488" s="672">
        <v>6530</v>
      </c>
      <c r="AU488" s="672">
        <v>0</v>
      </c>
      <c r="AV488" s="672">
        <v>0</v>
      </c>
      <c r="AW488" s="672">
        <v>0</v>
      </c>
      <c r="AX488" s="672">
        <v>0</v>
      </c>
      <c r="AY488" s="672">
        <v>5.2</v>
      </c>
      <c r="AZ488" s="672">
        <v>293</v>
      </c>
      <c r="BA488" s="672">
        <v>19</v>
      </c>
      <c r="BB488" s="672">
        <v>21.3</v>
      </c>
      <c r="BC488" s="671">
        <v>0.33263888888888887</v>
      </c>
    </row>
    <row r="489" spans="2:55">
      <c r="B489" s="2">
        <v>18.2</v>
      </c>
      <c r="C489" s="2">
        <v>66</v>
      </c>
      <c r="D489" s="2">
        <v>11.8</v>
      </c>
      <c r="E489" s="2">
        <v>18.2</v>
      </c>
      <c r="F489" s="2">
        <v>4.3</v>
      </c>
      <c r="G489" s="2">
        <v>6.1</v>
      </c>
      <c r="H489" s="2">
        <v>1018.4</v>
      </c>
      <c r="I489" s="2">
        <v>6510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19</v>
      </c>
      <c r="Q489">
        <v>21.4</v>
      </c>
      <c r="R489" s="5">
        <v>0.33333333333333331</v>
      </c>
      <c r="T489" s="13">
        <f t="shared" si="13"/>
        <v>21.4</v>
      </c>
      <c r="U489" s="13">
        <f t="shared" si="14"/>
        <v>0.19999999999999929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72">
        <v>18.2</v>
      </c>
      <c r="AN489" s="672">
        <v>66</v>
      </c>
      <c r="AO489" s="672">
        <v>11.8</v>
      </c>
      <c r="AP489" s="672">
        <v>18.2</v>
      </c>
      <c r="AQ489" s="672">
        <v>4.3</v>
      </c>
      <c r="AR489" s="672">
        <v>6.1</v>
      </c>
      <c r="AS489" s="672">
        <v>1018.4</v>
      </c>
      <c r="AT489" s="672">
        <v>6510</v>
      </c>
      <c r="AU489" s="672">
        <v>0</v>
      </c>
      <c r="AV489" s="672">
        <v>0</v>
      </c>
      <c r="AW489" s="672">
        <v>0</v>
      </c>
      <c r="AX489" s="672">
        <v>0</v>
      </c>
      <c r="AY489" s="672">
        <v>5.2</v>
      </c>
      <c r="AZ489" s="672">
        <v>293</v>
      </c>
      <c r="BA489" s="672">
        <v>19</v>
      </c>
      <c r="BB489" s="672">
        <v>21.4</v>
      </c>
      <c r="BC489" s="671">
        <v>0.33333333333333331</v>
      </c>
    </row>
    <row r="490" spans="2:55">
      <c r="B490" s="2">
        <v>18.2</v>
      </c>
      <c r="C490" s="2">
        <v>66</v>
      </c>
      <c r="D490" s="2">
        <v>11.8</v>
      </c>
      <c r="E490" s="2">
        <v>18.2</v>
      </c>
      <c r="F490" s="2">
        <v>2.2000000000000002</v>
      </c>
      <c r="G490" s="2">
        <v>6.1</v>
      </c>
      <c r="H490" s="2">
        <v>1018.5</v>
      </c>
      <c r="I490" s="2">
        <v>6560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19.100000000000001</v>
      </c>
      <c r="Q490">
        <v>21.5</v>
      </c>
      <c r="R490" s="5">
        <v>0.33402777777777776</v>
      </c>
      <c r="T490" s="13">
        <f t="shared" si="13"/>
        <v>21.5</v>
      </c>
      <c r="U490" s="13">
        <f t="shared" si="14"/>
        <v>0.30000000000000071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72">
        <v>18.2</v>
      </c>
      <c r="AN490" s="672">
        <v>66</v>
      </c>
      <c r="AO490" s="672">
        <v>11.8</v>
      </c>
      <c r="AP490" s="672">
        <v>18.2</v>
      </c>
      <c r="AQ490" s="672">
        <v>2.2000000000000002</v>
      </c>
      <c r="AR490" s="672">
        <v>6.1</v>
      </c>
      <c r="AS490" s="672">
        <v>1018.5</v>
      </c>
      <c r="AT490" s="672">
        <v>6560</v>
      </c>
      <c r="AU490" s="672">
        <v>0</v>
      </c>
      <c r="AV490" s="672">
        <v>0</v>
      </c>
      <c r="AW490" s="672">
        <v>0</v>
      </c>
      <c r="AX490" s="672">
        <v>0</v>
      </c>
      <c r="AY490" s="672">
        <v>5.2</v>
      </c>
      <c r="AZ490" s="672">
        <v>293</v>
      </c>
      <c r="BA490" s="672">
        <v>19.100000000000001</v>
      </c>
      <c r="BB490" s="672">
        <v>21.5</v>
      </c>
      <c r="BC490" s="671">
        <v>0.33402777777777776</v>
      </c>
    </row>
    <row r="491" spans="2:55">
      <c r="B491" s="2">
        <v>18.2</v>
      </c>
      <c r="C491" s="2">
        <v>66</v>
      </c>
      <c r="D491" s="2">
        <v>11.8</v>
      </c>
      <c r="E491" s="2">
        <v>18.2</v>
      </c>
      <c r="F491" s="2">
        <v>3.6</v>
      </c>
      <c r="G491" s="2">
        <v>6.1</v>
      </c>
      <c r="H491" s="2">
        <v>1018.6</v>
      </c>
      <c r="I491" s="2">
        <v>6710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19.100000000000001</v>
      </c>
      <c r="Q491">
        <v>21.6</v>
      </c>
      <c r="R491" s="5">
        <v>0.3347222222222222</v>
      </c>
      <c r="T491" s="13">
        <f t="shared" si="13"/>
        <v>21.6</v>
      </c>
      <c r="U491" s="13">
        <f t="shared" si="14"/>
        <v>0.40000000000000213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72">
        <v>18.2</v>
      </c>
      <c r="AN491" s="672">
        <v>66</v>
      </c>
      <c r="AO491" s="672">
        <v>11.8</v>
      </c>
      <c r="AP491" s="672">
        <v>18.2</v>
      </c>
      <c r="AQ491" s="672">
        <v>3.6</v>
      </c>
      <c r="AR491" s="672">
        <v>6.1</v>
      </c>
      <c r="AS491" s="672">
        <v>1018.6</v>
      </c>
      <c r="AT491" s="672">
        <v>6710</v>
      </c>
      <c r="AU491" s="672">
        <v>0</v>
      </c>
      <c r="AV491" s="672">
        <v>0</v>
      </c>
      <c r="AW491" s="672">
        <v>0</v>
      </c>
      <c r="AX491" s="672">
        <v>0</v>
      </c>
      <c r="AY491" s="672">
        <v>5.2</v>
      </c>
      <c r="AZ491" s="672">
        <v>293</v>
      </c>
      <c r="BA491" s="672">
        <v>19.100000000000001</v>
      </c>
      <c r="BB491" s="672">
        <v>21.6</v>
      </c>
      <c r="BC491" s="671">
        <v>0.3347222222222222</v>
      </c>
    </row>
    <row r="492" spans="2:55">
      <c r="B492" s="2">
        <v>18.2</v>
      </c>
      <c r="C492" s="2">
        <v>66</v>
      </c>
      <c r="D492" s="2">
        <v>11.8</v>
      </c>
      <c r="E492" s="2">
        <v>18.2</v>
      </c>
      <c r="F492" s="2">
        <v>2.2000000000000002</v>
      </c>
      <c r="G492" s="2">
        <v>3.6</v>
      </c>
      <c r="H492" s="2">
        <v>1018.6</v>
      </c>
      <c r="I492" s="2">
        <v>6940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19.100000000000001</v>
      </c>
      <c r="Q492">
        <v>21.7</v>
      </c>
      <c r="R492" s="5">
        <v>0.33541666666666664</v>
      </c>
      <c r="T492" s="13">
        <f t="shared" si="13"/>
        <v>21.7</v>
      </c>
      <c r="U492" s="13">
        <f t="shared" si="14"/>
        <v>0.5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72">
        <v>18.2</v>
      </c>
      <c r="AN492" s="672">
        <v>66</v>
      </c>
      <c r="AO492" s="672">
        <v>11.8</v>
      </c>
      <c r="AP492" s="672">
        <v>18.2</v>
      </c>
      <c r="AQ492" s="672">
        <v>2.2000000000000002</v>
      </c>
      <c r="AR492" s="672">
        <v>3.6</v>
      </c>
      <c r="AS492" s="672">
        <v>1018.6</v>
      </c>
      <c r="AT492" s="672">
        <v>6940</v>
      </c>
      <c r="AU492" s="672">
        <v>0</v>
      </c>
      <c r="AV492" s="672">
        <v>0</v>
      </c>
      <c r="AW492" s="672">
        <v>0</v>
      </c>
      <c r="AX492" s="672">
        <v>0</v>
      </c>
      <c r="AY492" s="672">
        <v>5.2</v>
      </c>
      <c r="AZ492" s="672">
        <v>293</v>
      </c>
      <c r="BA492" s="672">
        <v>19.100000000000001</v>
      </c>
      <c r="BB492" s="672">
        <v>21.7</v>
      </c>
      <c r="BC492" s="671">
        <v>0.33541666666666664</v>
      </c>
    </row>
    <row r="493" spans="2:55">
      <c r="B493" s="2">
        <v>18.3</v>
      </c>
      <c r="C493" s="2">
        <v>66</v>
      </c>
      <c r="D493" s="2">
        <v>11.9</v>
      </c>
      <c r="E493" s="2">
        <v>18.3</v>
      </c>
      <c r="F493" s="2">
        <v>2.5</v>
      </c>
      <c r="G493" s="2">
        <v>3.6</v>
      </c>
      <c r="H493" s="2">
        <v>1018.4</v>
      </c>
      <c r="I493" s="2">
        <v>7100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19.100000000000001</v>
      </c>
      <c r="Q493">
        <v>21.7</v>
      </c>
      <c r="R493" s="5">
        <v>0.33611111111111114</v>
      </c>
      <c r="T493" s="13">
        <f t="shared" si="13"/>
        <v>21.7</v>
      </c>
      <c r="U493" s="13">
        <f t="shared" si="14"/>
        <v>0.39999999999999858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72">
        <v>18.3</v>
      </c>
      <c r="AN493" s="672">
        <v>66</v>
      </c>
      <c r="AO493" s="672">
        <v>11.9</v>
      </c>
      <c r="AP493" s="672">
        <v>18.3</v>
      </c>
      <c r="AQ493" s="672">
        <v>2.5</v>
      </c>
      <c r="AR493" s="672">
        <v>3.6</v>
      </c>
      <c r="AS493" s="672">
        <v>1018.4</v>
      </c>
      <c r="AT493" s="672">
        <v>7100</v>
      </c>
      <c r="AU493" s="672">
        <v>0</v>
      </c>
      <c r="AV493" s="672">
        <v>0</v>
      </c>
      <c r="AW493" s="672">
        <v>0</v>
      </c>
      <c r="AX493" s="672">
        <v>0</v>
      </c>
      <c r="AY493" s="672">
        <v>5.2</v>
      </c>
      <c r="AZ493" s="672">
        <v>293</v>
      </c>
      <c r="BA493" s="672">
        <v>19.100000000000001</v>
      </c>
      <c r="BB493" s="672">
        <v>21.7</v>
      </c>
      <c r="BC493" s="671">
        <v>0.33611111111111114</v>
      </c>
    </row>
    <row r="494" spans="2:55">
      <c r="B494" s="2">
        <v>18.3</v>
      </c>
      <c r="C494" s="2">
        <v>65</v>
      </c>
      <c r="D494" s="2">
        <v>11.6</v>
      </c>
      <c r="E494" s="2">
        <v>18.3</v>
      </c>
      <c r="F494" s="2">
        <v>6.1</v>
      </c>
      <c r="G494" s="2">
        <v>6.1</v>
      </c>
      <c r="H494" s="2">
        <v>1018.8</v>
      </c>
      <c r="I494" s="2">
        <v>7190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19.2</v>
      </c>
      <c r="Q494">
        <v>21.8</v>
      </c>
      <c r="R494" s="5">
        <v>0.33680555555555558</v>
      </c>
      <c r="T494" s="13">
        <f t="shared" si="13"/>
        <v>21.8</v>
      </c>
      <c r="U494" s="13">
        <f t="shared" si="14"/>
        <v>0.5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72">
        <v>18.3</v>
      </c>
      <c r="AN494" s="672">
        <v>65</v>
      </c>
      <c r="AO494" s="672">
        <v>11.6</v>
      </c>
      <c r="AP494" s="672">
        <v>18.3</v>
      </c>
      <c r="AQ494" s="672">
        <v>6.1</v>
      </c>
      <c r="AR494" s="672">
        <v>6.1</v>
      </c>
      <c r="AS494" s="672">
        <v>1018.8</v>
      </c>
      <c r="AT494" s="672">
        <v>7190</v>
      </c>
      <c r="AU494" s="672">
        <v>0</v>
      </c>
      <c r="AV494" s="672">
        <v>0</v>
      </c>
      <c r="AW494" s="672">
        <v>0</v>
      </c>
      <c r="AX494" s="672">
        <v>0</v>
      </c>
      <c r="AY494" s="672">
        <v>5.2</v>
      </c>
      <c r="AZ494" s="672">
        <v>293</v>
      </c>
      <c r="BA494" s="672">
        <v>19.2</v>
      </c>
      <c r="BB494" s="672">
        <v>21.8</v>
      </c>
      <c r="BC494" s="671">
        <v>0.33680555555555558</v>
      </c>
    </row>
    <row r="495" spans="2:55">
      <c r="B495" s="2">
        <v>18.3</v>
      </c>
      <c r="C495" s="2">
        <v>65</v>
      </c>
      <c r="D495" s="2">
        <v>11.6</v>
      </c>
      <c r="E495" s="2">
        <v>18.3</v>
      </c>
      <c r="F495" s="2">
        <v>2.5</v>
      </c>
      <c r="G495" s="2">
        <v>4</v>
      </c>
      <c r="H495" s="2">
        <v>1018.7</v>
      </c>
      <c r="I495" s="2">
        <v>7280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19.2</v>
      </c>
      <c r="Q495">
        <v>22</v>
      </c>
      <c r="R495" s="5">
        <v>0.33750000000000002</v>
      </c>
      <c r="T495" s="13">
        <f t="shared" si="13"/>
        <v>22</v>
      </c>
      <c r="U495" s="13">
        <f t="shared" si="14"/>
        <v>0.69999999999999929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72">
        <v>18.3</v>
      </c>
      <c r="AN495" s="672">
        <v>65</v>
      </c>
      <c r="AO495" s="672">
        <v>11.6</v>
      </c>
      <c r="AP495" s="672">
        <v>18.3</v>
      </c>
      <c r="AQ495" s="672">
        <v>2.5</v>
      </c>
      <c r="AR495" s="672">
        <v>4</v>
      </c>
      <c r="AS495" s="672">
        <v>1018.7</v>
      </c>
      <c r="AT495" s="672">
        <v>7280</v>
      </c>
      <c r="AU495" s="672">
        <v>0</v>
      </c>
      <c r="AV495" s="672">
        <v>0</v>
      </c>
      <c r="AW495" s="672">
        <v>0</v>
      </c>
      <c r="AX495" s="672">
        <v>0</v>
      </c>
      <c r="AY495" s="672">
        <v>5.2</v>
      </c>
      <c r="AZ495" s="672">
        <v>293</v>
      </c>
      <c r="BA495" s="672">
        <v>19.2</v>
      </c>
      <c r="BB495" s="672">
        <v>22</v>
      </c>
      <c r="BC495" s="671">
        <v>0.33750000000000002</v>
      </c>
    </row>
    <row r="496" spans="2:55">
      <c r="B496" s="2">
        <v>18.3</v>
      </c>
      <c r="C496" s="2">
        <v>65</v>
      </c>
      <c r="D496" s="2">
        <v>11.6</v>
      </c>
      <c r="E496" s="2">
        <v>18.3</v>
      </c>
      <c r="F496" s="2">
        <v>3.6</v>
      </c>
      <c r="G496" s="2">
        <v>6.5</v>
      </c>
      <c r="H496" s="2">
        <v>1018.7</v>
      </c>
      <c r="I496" s="2">
        <v>7520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19.3</v>
      </c>
      <c r="Q496">
        <v>22.1</v>
      </c>
      <c r="R496" s="5">
        <v>0.33819444444444446</v>
      </c>
      <c r="T496" s="13">
        <f t="shared" si="13"/>
        <v>22.1</v>
      </c>
      <c r="U496" s="13">
        <f t="shared" si="14"/>
        <v>0.80000000000000071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72">
        <v>18.3</v>
      </c>
      <c r="AN496" s="672">
        <v>65</v>
      </c>
      <c r="AO496" s="672">
        <v>11.6</v>
      </c>
      <c r="AP496" s="672">
        <v>18.3</v>
      </c>
      <c r="AQ496" s="672">
        <v>3.6</v>
      </c>
      <c r="AR496" s="672">
        <v>6.5</v>
      </c>
      <c r="AS496" s="672">
        <v>1018.7</v>
      </c>
      <c r="AT496" s="672">
        <v>7520</v>
      </c>
      <c r="AU496" s="672">
        <v>0</v>
      </c>
      <c r="AV496" s="672">
        <v>0</v>
      </c>
      <c r="AW496" s="672">
        <v>0</v>
      </c>
      <c r="AX496" s="672">
        <v>0</v>
      </c>
      <c r="AY496" s="672">
        <v>5.2</v>
      </c>
      <c r="AZ496" s="672">
        <v>293</v>
      </c>
      <c r="BA496" s="672">
        <v>19.3</v>
      </c>
      <c r="BB496" s="672">
        <v>22.1</v>
      </c>
      <c r="BC496" s="671">
        <v>0.33819444444444446</v>
      </c>
    </row>
    <row r="497" spans="2:55">
      <c r="B497" s="2">
        <v>18.3</v>
      </c>
      <c r="C497" s="2">
        <v>65</v>
      </c>
      <c r="D497" s="2">
        <v>11.6</v>
      </c>
      <c r="E497" s="2">
        <v>18.3</v>
      </c>
      <c r="F497" s="2">
        <v>4.7</v>
      </c>
      <c r="G497" s="2">
        <v>4.7</v>
      </c>
      <c r="H497" s="2">
        <v>1018.6</v>
      </c>
      <c r="I497" s="2">
        <v>7750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19.3</v>
      </c>
      <c r="Q497">
        <v>22.2</v>
      </c>
      <c r="R497" s="5">
        <v>0.33888888888888891</v>
      </c>
      <c r="T497" s="13">
        <f t="shared" si="13"/>
        <v>22.2</v>
      </c>
      <c r="U497" s="13">
        <f t="shared" si="14"/>
        <v>0.89999999999999858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72">
        <v>18.3</v>
      </c>
      <c r="AN497" s="672">
        <v>65</v>
      </c>
      <c r="AO497" s="672">
        <v>11.6</v>
      </c>
      <c r="AP497" s="672">
        <v>18.3</v>
      </c>
      <c r="AQ497" s="672">
        <v>4.7</v>
      </c>
      <c r="AR497" s="672">
        <v>4.7</v>
      </c>
      <c r="AS497" s="672">
        <v>1018.6</v>
      </c>
      <c r="AT497" s="672">
        <v>7750</v>
      </c>
      <c r="AU497" s="672">
        <v>0</v>
      </c>
      <c r="AV497" s="672">
        <v>0</v>
      </c>
      <c r="AW497" s="672">
        <v>0</v>
      </c>
      <c r="AX497" s="672">
        <v>0</v>
      </c>
      <c r="AY497" s="672">
        <v>5.2</v>
      </c>
      <c r="AZ497" s="672">
        <v>293</v>
      </c>
      <c r="BA497" s="672">
        <v>19.3</v>
      </c>
      <c r="BB497" s="672">
        <v>22.2</v>
      </c>
      <c r="BC497" s="671">
        <v>0.33888888888888891</v>
      </c>
    </row>
    <row r="498" spans="2:55">
      <c r="B498" s="2">
        <v>18.3</v>
      </c>
      <c r="C498" s="2">
        <v>64</v>
      </c>
      <c r="D498" s="2">
        <v>11.4</v>
      </c>
      <c r="E498" s="2">
        <v>18.3</v>
      </c>
      <c r="F498" s="2">
        <v>0</v>
      </c>
      <c r="G498" s="2">
        <v>0</v>
      </c>
      <c r="H498" s="2">
        <v>1018.6</v>
      </c>
      <c r="I498" s="2">
        <v>7940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19.399999999999999</v>
      </c>
      <c r="Q498">
        <v>22.4</v>
      </c>
      <c r="R498" s="5">
        <v>0.33958333333333335</v>
      </c>
      <c r="T498" s="13">
        <f t="shared" si="13"/>
        <v>22.4</v>
      </c>
      <c r="U498" s="13">
        <f t="shared" si="14"/>
        <v>1.0999999999999979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72">
        <v>18.3</v>
      </c>
      <c r="AN498" s="672">
        <v>64</v>
      </c>
      <c r="AO498" s="672">
        <v>11.4</v>
      </c>
      <c r="AP498" s="672">
        <v>18.3</v>
      </c>
      <c r="AQ498" s="672">
        <v>0</v>
      </c>
      <c r="AR498" s="672">
        <v>0</v>
      </c>
      <c r="AS498" s="672">
        <v>1018.6</v>
      </c>
      <c r="AT498" s="672">
        <v>7940</v>
      </c>
      <c r="AU498" s="672">
        <v>0</v>
      </c>
      <c r="AV498" s="672">
        <v>0</v>
      </c>
      <c r="AW498" s="672">
        <v>0</v>
      </c>
      <c r="AX498" s="672">
        <v>0</v>
      </c>
      <c r="AY498" s="672">
        <v>5.2</v>
      </c>
      <c r="AZ498" s="672">
        <v>293</v>
      </c>
      <c r="BA498" s="672">
        <v>19.399999999999999</v>
      </c>
      <c r="BB498" s="672">
        <v>22.4</v>
      </c>
      <c r="BC498" s="671">
        <v>0.33958333333333335</v>
      </c>
    </row>
    <row r="499" spans="2:55">
      <c r="B499" s="2">
        <v>18.3</v>
      </c>
      <c r="C499" s="2">
        <v>64</v>
      </c>
      <c r="D499" s="2">
        <v>11.4</v>
      </c>
      <c r="E499" s="2">
        <v>18.3</v>
      </c>
      <c r="F499" s="2">
        <v>0</v>
      </c>
      <c r="G499" s="2">
        <v>1.8</v>
      </c>
      <c r="H499" s="2">
        <v>1018.7</v>
      </c>
      <c r="I499" s="2">
        <v>8090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19.399999999999999</v>
      </c>
      <c r="Q499">
        <v>22.5</v>
      </c>
      <c r="R499" s="5">
        <v>0.34027777777777779</v>
      </c>
      <c r="T499" s="13">
        <f t="shared" si="13"/>
        <v>22.5</v>
      </c>
      <c r="U499" s="13">
        <f t="shared" si="14"/>
        <v>1.1999999999999993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72">
        <v>18.3</v>
      </c>
      <c r="AN499" s="672">
        <v>64</v>
      </c>
      <c r="AO499" s="672">
        <v>11.4</v>
      </c>
      <c r="AP499" s="672">
        <v>18.3</v>
      </c>
      <c r="AQ499" s="672">
        <v>0</v>
      </c>
      <c r="AR499" s="672">
        <v>1.8</v>
      </c>
      <c r="AS499" s="672">
        <v>1018.7</v>
      </c>
      <c r="AT499" s="672">
        <v>8090</v>
      </c>
      <c r="AU499" s="672">
        <v>0</v>
      </c>
      <c r="AV499" s="672">
        <v>0</v>
      </c>
      <c r="AW499" s="672">
        <v>0</v>
      </c>
      <c r="AX499" s="672">
        <v>0</v>
      </c>
      <c r="AY499" s="672">
        <v>5.2</v>
      </c>
      <c r="AZ499" s="672">
        <v>293</v>
      </c>
      <c r="BA499" s="672">
        <v>19.399999999999999</v>
      </c>
      <c r="BB499" s="672">
        <v>22.5</v>
      </c>
      <c r="BC499" s="671">
        <v>0.34027777777777779</v>
      </c>
    </row>
    <row r="500" spans="2:55">
      <c r="B500" s="2">
        <v>18.399999999999999</v>
      </c>
      <c r="C500" s="2">
        <v>64</v>
      </c>
      <c r="D500" s="2">
        <v>11.5</v>
      </c>
      <c r="E500" s="2">
        <v>18.399999999999999</v>
      </c>
      <c r="F500" s="2">
        <v>3.6</v>
      </c>
      <c r="G500" s="2">
        <v>4.7</v>
      </c>
      <c r="H500" s="2">
        <v>1018.8</v>
      </c>
      <c r="I500" s="2">
        <v>8210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19.5</v>
      </c>
      <c r="Q500">
        <v>22.7</v>
      </c>
      <c r="R500" s="5">
        <v>0.34097222222222223</v>
      </c>
      <c r="T500" s="13">
        <f t="shared" si="13"/>
        <v>22.7</v>
      </c>
      <c r="U500" s="13">
        <f t="shared" si="14"/>
        <v>1.3000000000000007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72">
        <v>18.399999999999999</v>
      </c>
      <c r="AN500" s="672">
        <v>64</v>
      </c>
      <c r="AO500" s="672">
        <v>11.5</v>
      </c>
      <c r="AP500" s="672">
        <v>18.399999999999999</v>
      </c>
      <c r="AQ500" s="672">
        <v>3.6</v>
      </c>
      <c r="AR500" s="672">
        <v>4.7</v>
      </c>
      <c r="AS500" s="672">
        <v>1018.8</v>
      </c>
      <c r="AT500" s="672">
        <v>8210</v>
      </c>
      <c r="AU500" s="672">
        <v>0</v>
      </c>
      <c r="AV500" s="672">
        <v>0</v>
      </c>
      <c r="AW500" s="672">
        <v>0</v>
      </c>
      <c r="AX500" s="672">
        <v>0</v>
      </c>
      <c r="AY500" s="672">
        <v>5.2</v>
      </c>
      <c r="AZ500" s="672">
        <v>293</v>
      </c>
      <c r="BA500" s="672">
        <v>19.5</v>
      </c>
      <c r="BB500" s="672">
        <v>22.7</v>
      </c>
      <c r="BC500" s="671">
        <v>0.34097222222222223</v>
      </c>
    </row>
    <row r="501" spans="2:55">
      <c r="B501" s="2">
        <v>18.399999999999999</v>
      </c>
      <c r="C501" s="2">
        <v>64</v>
      </c>
      <c r="D501" s="2">
        <v>11.5</v>
      </c>
      <c r="E501" s="2">
        <v>18.399999999999999</v>
      </c>
      <c r="F501" s="2">
        <v>1.8</v>
      </c>
      <c r="G501" s="2">
        <v>3.6</v>
      </c>
      <c r="H501" s="2">
        <v>1018.5</v>
      </c>
      <c r="I501" s="2">
        <v>8310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19.5</v>
      </c>
      <c r="Q501">
        <v>22.7</v>
      </c>
      <c r="R501" s="5">
        <v>0.34166666666666667</v>
      </c>
      <c r="T501" s="13">
        <f t="shared" si="13"/>
        <v>22.7</v>
      </c>
      <c r="U501" s="13">
        <f t="shared" si="14"/>
        <v>1.3000000000000007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72">
        <v>18.399999999999999</v>
      </c>
      <c r="AN501" s="672">
        <v>64</v>
      </c>
      <c r="AO501" s="672">
        <v>11.5</v>
      </c>
      <c r="AP501" s="672">
        <v>18.399999999999999</v>
      </c>
      <c r="AQ501" s="672">
        <v>1.8</v>
      </c>
      <c r="AR501" s="672">
        <v>3.6</v>
      </c>
      <c r="AS501" s="672">
        <v>1018.5</v>
      </c>
      <c r="AT501" s="672">
        <v>8310</v>
      </c>
      <c r="AU501" s="672">
        <v>0</v>
      </c>
      <c r="AV501" s="672">
        <v>0</v>
      </c>
      <c r="AW501" s="672">
        <v>0</v>
      </c>
      <c r="AX501" s="672">
        <v>0</v>
      </c>
      <c r="AY501" s="672">
        <v>5.2</v>
      </c>
      <c r="AZ501" s="672">
        <v>293</v>
      </c>
      <c r="BA501" s="672">
        <v>19.5</v>
      </c>
      <c r="BB501" s="672">
        <v>22.7</v>
      </c>
      <c r="BC501" s="671">
        <v>0.34166666666666667</v>
      </c>
    </row>
    <row r="502" spans="2:55">
      <c r="B502" s="2">
        <v>18.399999999999999</v>
      </c>
      <c r="C502" s="2">
        <v>64</v>
      </c>
      <c r="D502" s="2">
        <v>11.5</v>
      </c>
      <c r="E502" s="2">
        <v>18.399999999999999</v>
      </c>
      <c r="F502" s="2">
        <v>5.4</v>
      </c>
      <c r="G502" s="2">
        <v>8.6</v>
      </c>
      <c r="H502" s="2">
        <v>1018.7</v>
      </c>
      <c r="I502" s="2">
        <v>8350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19.600000000000001</v>
      </c>
      <c r="Q502">
        <v>22.8</v>
      </c>
      <c r="R502" s="5">
        <v>0.34236111111111112</v>
      </c>
      <c r="T502" s="13">
        <f t="shared" si="13"/>
        <v>22.8</v>
      </c>
      <c r="U502" s="13">
        <f t="shared" si="14"/>
        <v>1.4000000000000021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72">
        <v>18.399999999999999</v>
      </c>
      <c r="AN502" s="672">
        <v>64</v>
      </c>
      <c r="AO502" s="672">
        <v>11.5</v>
      </c>
      <c r="AP502" s="672">
        <v>18.399999999999999</v>
      </c>
      <c r="AQ502" s="672">
        <v>5.4</v>
      </c>
      <c r="AR502" s="672">
        <v>8.6</v>
      </c>
      <c r="AS502" s="672">
        <v>1018.7</v>
      </c>
      <c r="AT502" s="672">
        <v>8350</v>
      </c>
      <c r="AU502" s="672">
        <v>0</v>
      </c>
      <c r="AV502" s="672">
        <v>0</v>
      </c>
      <c r="AW502" s="672">
        <v>0</v>
      </c>
      <c r="AX502" s="672">
        <v>0</v>
      </c>
      <c r="AY502" s="672">
        <v>5.2</v>
      </c>
      <c r="AZ502" s="672">
        <v>293</v>
      </c>
      <c r="BA502" s="672">
        <v>19.600000000000001</v>
      </c>
      <c r="BB502" s="672">
        <v>22.8</v>
      </c>
      <c r="BC502" s="671">
        <v>0.34236111111111112</v>
      </c>
    </row>
    <row r="503" spans="2:55">
      <c r="B503" s="2">
        <v>18.399999999999999</v>
      </c>
      <c r="C503" s="2">
        <v>64</v>
      </c>
      <c r="D503" s="2">
        <v>11.5</v>
      </c>
      <c r="E503" s="2">
        <v>18.399999999999999</v>
      </c>
      <c r="F503" s="2">
        <v>3.6</v>
      </c>
      <c r="G503" s="2">
        <v>4</v>
      </c>
      <c r="H503" s="2">
        <v>1018.7</v>
      </c>
      <c r="I503" s="2">
        <v>8350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19.7</v>
      </c>
      <c r="Q503">
        <v>22.9</v>
      </c>
      <c r="R503" s="5">
        <v>0.34305555555555556</v>
      </c>
      <c r="T503" s="13">
        <f t="shared" si="13"/>
        <v>22.9</v>
      </c>
      <c r="U503" s="13">
        <f t="shared" si="14"/>
        <v>1.5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72">
        <v>18.399999999999999</v>
      </c>
      <c r="AN503" s="672">
        <v>64</v>
      </c>
      <c r="AO503" s="672">
        <v>11.5</v>
      </c>
      <c r="AP503" s="672">
        <v>18.399999999999999</v>
      </c>
      <c r="AQ503" s="672">
        <v>3.6</v>
      </c>
      <c r="AR503" s="672">
        <v>4</v>
      </c>
      <c r="AS503" s="672">
        <v>1018.7</v>
      </c>
      <c r="AT503" s="672">
        <v>8350</v>
      </c>
      <c r="AU503" s="672">
        <v>0</v>
      </c>
      <c r="AV503" s="672">
        <v>0</v>
      </c>
      <c r="AW503" s="672">
        <v>0</v>
      </c>
      <c r="AX503" s="672">
        <v>0</v>
      </c>
      <c r="AY503" s="672">
        <v>5.2</v>
      </c>
      <c r="AZ503" s="672">
        <v>293</v>
      </c>
      <c r="BA503" s="672">
        <v>19.7</v>
      </c>
      <c r="BB503" s="672">
        <v>22.9</v>
      </c>
      <c r="BC503" s="671">
        <v>0.34305555555555556</v>
      </c>
    </row>
    <row r="504" spans="2:55">
      <c r="B504" s="2">
        <v>18.5</v>
      </c>
      <c r="C504" s="2">
        <v>64</v>
      </c>
      <c r="D504" s="2">
        <v>11.6</v>
      </c>
      <c r="E504" s="2">
        <v>18.5</v>
      </c>
      <c r="F504" s="2">
        <v>4.3</v>
      </c>
      <c r="G504" s="2">
        <v>4.7</v>
      </c>
      <c r="H504" s="2">
        <v>1018.6</v>
      </c>
      <c r="I504" s="2">
        <v>8340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19.7</v>
      </c>
      <c r="Q504">
        <v>22.9</v>
      </c>
      <c r="R504" s="5">
        <v>0.34375</v>
      </c>
      <c r="T504" s="13">
        <f t="shared" si="13"/>
        <v>22.9</v>
      </c>
      <c r="U504" s="13">
        <f t="shared" si="14"/>
        <v>1.3999999999999986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72">
        <v>18.5</v>
      </c>
      <c r="AN504" s="672">
        <v>64</v>
      </c>
      <c r="AO504" s="672">
        <v>11.6</v>
      </c>
      <c r="AP504" s="672">
        <v>18.5</v>
      </c>
      <c r="AQ504" s="672">
        <v>4.3</v>
      </c>
      <c r="AR504" s="672">
        <v>4.7</v>
      </c>
      <c r="AS504" s="672">
        <v>1018.6</v>
      </c>
      <c r="AT504" s="672">
        <v>8340</v>
      </c>
      <c r="AU504" s="672">
        <v>0</v>
      </c>
      <c r="AV504" s="672">
        <v>0</v>
      </c>
      <c r="AW504" s="672">
        <v>0</v>
      </c>
      <c r="AX504" s="672">
        <v>0</v>
      </c>
      <c r="AY504" s="672">
        <v>5.2</v>
      </c>
      <c r="AZ504" s="672">
        <v>293</v>
      </c>
      <c r="BA504" s="672">
        <v>19.7</v>
      </c>
      <c r="BB504" s="672">
        <v>22.9</v>
      </c>
      <c r="BC504" s="671">
        <v>0.34375</v>
      </c>
    </row>
    <row r="505" spans="2:55">
      <c r="B505" s="2">
        <v>18.5</v>
      </c>
      <c r="C505" s="2">
        <v>64</v>
      </c>
      <c r="D505" s="2">
        <v>11.6</v>
      </c>
      <c r="E505" s="2">
        <v>18.5</v>
      </c>
      <c r="F505" s="2">
        <v>2.2000000000000002</v>
      </c>
      <c r="G505" s="2">
        <v>2.5</v>
      </c>
      <c r="H505" s="2">
        <v>1018.5</v>
      </c>
      <c r="I505" s="2">
        <v>8290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19.8</v>
      </c>
      <c r="Q505">
        <v>23</v>
      </c>
      <c r="R505" s="5">
        <v>0.34444444444444444</v>
      </c>
      <c r="T505" s="13">
        <f t="shared" si="13"/>
        <v>23</v>
      </c>
      <c r="U505" s="13">
        <f t="shared" si="14"/>
        <v>1.5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72">
        <v>18.5</v>
      </c>
      <c r="AN505" s="672">
        <v>64</v>
      </c>
      <c r="AO505" s="672">
        <v>11.6</v>
      </c>
      <c r="AP505" s="672">
        <v>18.5</v>
      </c>
      <c r="AQ505" s="672">
        <v>2.2000000000000002</v>
      </c>
      <c r="AR505" s="672">
        <v>2.5</v>
      </c>
      <c r="AS505" s="672">
        <v>1018.5</v>
      </c>
      <c r="AT505" s="672">
        <v>8290</v>
      </c>
      <c r="AU505" s="672">
        <v>0</v>
      </c>
      <c r="AV505" s="672">
        <v>0</v>
      </c>
      <c r="AW505" s="672">
        <v>0</v>
      </c>
      <c r="AX505" s="672">
        <v>0</v>
      </c>
      <c r="AY505" s="672">
        <v>5.2</v>
      </c>
      <c r="AZ505" s="672">
        <v>293</v>
      </c>
      <c r="BA505" s="672">
        <v>19.8</v>
      </c>
      <c r="BB505" s="672">
        <v>23</v>
      </c>
      <c r="BC505" s="671">
        <v>0.34444444444444444</v>
      </c>
    </row>
    <row r="506" spans="2:55">
      <c r="B506" s="2">
        <v>18.5</v>
      </c>
      <c r="C506" s="2">
        <v>64</v>
      </c>
      <c r="D506" s="2">
        <v>11.6</v>
      </c>
      <c r="E506" s="2">
        <v>18.5</v>
      </c>
      <c r="F506" s="2">
        <v>2.9</v>
      </c>
      <c r="G506" s="2">
        <v>3.6</v>
      </c>
      <c r="H506" s="2">
        <v>1018.5</v>
      </c>
      <c r="I506" s="2">
        <v>8260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19.8</v>
      </c>
      <c r="Q506">
        <v>23</v>
      </c>
      <c r="R506" s="5">
        <v>0.34513888888888888</v>
      </c>
      <c r="T506" s="13">
        <f t="shared" si="13"/>
        <v>23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72">
        <v>18.5</v>
      </c>
      <c r="AN506" s="672">
        <v>64</v>
      </c>
      <c r="AO506" s="672">
        <v>11.6</v>
      </c>
      <c r="AP506" s="672">
        <v>18.5</v>
      </c>
      <c r="AQ506" s="672">
        <v>2.9</v>
      </c>
      <c r="AR506" s="672">
        <v>3.6</v>
      </c>
      <c r="AS506" s="672">
        <v>1018.5</v>
      </c>
      <c r="AT506" s="672">
        <v>8260</v>
      </c>
      <c r="AU506" s="672">
        <v>0</v>
      </c>
      <c r="AV506" s="672">
        <v>0</v>
      </c>
      <c r="AW506" s="672">
        <v>0</v>
      </c>
      <c r="AX506" s="672">
        <v>0</v>
      </c>
      <c r="AY506" s="672">
        <v>5.2</v>
      </c>
      <c r="AZ506" s="672">
        <v>293</v>
      </c>
      <c r="BA506" s="672">
        <v>19.8</v>
      </c>
      <c r="BB506" s="672">
        <v>23</v>
      </c>
      <c r="BC506" s="671">
        <v>0.34513888888888888</v>
      </c>
    </row>
    <row r="507" spans="2:55">
      <c r="B507" s="2">
        <v>18.5</v>
      </c>
      <c r="C507" s="2">
        <v>64</v>
      </c>
      <c r="D507" s="2">
        <v>11.6</v>
      </c>
      <c r="E507" s="2">
        <v>18.5</v>
      </c>
      <c r="F507" s="2">
        <v>0</v>
      </c>
      <c r="G507" s="2">
        <v>2.9</v>
      </c>
      <c r="H507" s="2">
        <v>1018.6</v>
      </c>
      <c r="I507" s="2">
        <v>8260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19.899999999999999</v>
      </c>
      <c r="Q507">
        <v>23.1</v>
      </c>
      <c r="R507" s="5">
        <v>0.34583333333333333</v>
      </c>
      <c r="T507" s="13">
        <f t="shared" si="13"/>
        <v>23.1</v>
      </c>
      <c r="U507" s="13">
        <f t="shared" si="14"/>
        <v>1.6000000000000014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72">
        <v>18.5</v>
      </c>
      <c r="AN507" s="672">
        <v>64</v>
      </c>
      <c r="AO507" s="672">
        <v>11.6</v>
      </c>
      <c r="AP507" s="672">
        <v>18.5</v>
      </c>
      <c r="AQ507" s="672">
        <v>0</v>
      </c>
      <c r="AR507" s="672">
        <v>2.9</v>
      </c>
      <c r="AS507" s="672">
        <v>1018.6</v>
      </c>
      <c r="AT507" s="672">
        <v>8260</v>
      </c>
      <c r="AU507" s="672">
        <v>0</v>
      </c>
      <c r="AV507" s="672">
        <v>0</v>
      </c>
      <c r="AW507" s="672">
        <v>0</v>
      </c>
      <c r="AX507" s="672">
        <v>0</v>
      </c>
      <c r="AY507" s="672">
        <v>5.2</v>
      </c>
      <c r="AZ507" s="672">
        <v>293</v>
      </c>
      <c r="BA507" s="672">
        <v>19.899999999999999</v>
      </c>
      <c r="BB507" s="672">
        <v>23.1</v>
      </c>
      <c r="BC507" s="671">
        <v>0.34583333333333333</v>
      </c>
    </row>
    <row r="508" spans="2:55">
      <c r="B508" s="2">
        <v>18.5</v>
      </c>
      <c r="C508" s="2">
        <v>64</v>
      </c>
      <c r="D508" s="2">
        <v>11.6</v>
      </c>
      <c r="E508" s="2">
        <v>18.5</v>
      </c>
      <c r="F508" s="2">
        <v>3.6</v>
      </c>
      <c r="G508" s="2">
        <v>3.6</v>
      </c>
      <c r="H508" s="2">
        <v>1018.6</v>
      </c>
      <c r="I508" s="2">
        <v>8320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19.899999999999999</v>
      </c>
      <c r="Q508">
        <v>23.1</v>
      </c>
      <c r="R508" s="5">
        <v>0.34652777777777777</v>
      </c>
      <c r="T508" s="13">
        <f>MAX(P508,Q508)</f>
        <v>23.1</v>
      </c>
      <c r="U508" s="13">
        <f t="shared" si="14"/>
        <v>1.6000000000000014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72">
        <v>18.5</v>
      </c>
      <c r="AN508" s="672">
        <v>64</v>
      </c>
      <c r="AO508" s="672">
        <v>11.6</v>
      </c>
      <c r="AP508" s="672">
        <v>18.5</v>
      </c>
      <c r="AQ508" s="672">
        <v>3.6</v>
      </c>
      <c r="AR508" s="672">
        <v>3.6</v>
      </c>
      <c r="AS508" s="672">
        <v>1018.6</v>
      </c>
      <c r="AT508" s="672">
        <v>8320</v>
      </c>
      <c r="AU508" s="672">
        <v>0</v>
      </c>
      <c r="AV508" s="672">
        <v>0</v>
      </c>
      <c r="AW508" s="672">
        <v>0</v>
      </c>
      <c r="AX508" s="672">
        <v>0</v>
      </c>
      <c r="AY508" s="672">
        <v>5.2</v>
      </c>
      <c r="AZ508" s="672">
        <v>293</v>
      </c>
      <c r="BA508" s="672">
        <v>19.899999999999999</v>
      </c>
      <c r="BB508" s="672">
        <v>23.1</v>
      </c>
      <c r="BC508" s="671">
        <v>0.34652777777777777</v>
      </c>
    </row>
    <row r="509" spans="2:55">
      <c r="B509" s="2">
        <v>18.5</v>
      </c>
      <c r="C509" s="2">
        <v>63</v>
      </c>
      <c r="D509" s="2">
        <v>11.3</v>
      </c>
      <c r="E509" s="2">
        <v>18.5</v>
      </c>
      <c r="F509" s="2">
        <v>4.3</v>
      </c>
      <c r="G509" s="2">
        <v>4.7</v>
      </c>
      <c r="H509" s="2">
        <v>1018.8</v>
      </c>
      <c r="I509" s="2">
        <v>8370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20</v>
      </c>
      <c r="Q509">
        <v>23.2</v>
      </c>
      <c r="R509" s="5">
        <v>0.34722222222222221</v>
      </c>
      <c r="T509" s="13">
        <f t="shared" si="13"/>
        <v>23.2</v>
      </c>
      <c r="U509" s="13">
        <f t="shared" si="14"/>
        <v>1.6999999999999993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72">
        <v>18.5</v>
      </c>
      <c r="AN509" s="672">
        <v>63</v>
      </c>
      <c r="AO509" s="672">
        <v>11.3</v>
      </c>
      <c r="AP509" s="672">
        <v>18.5</v>
      </c>
      <c r="AQ509" s="672">
        <v>4.3</v>
      </c>
      <c r="AR509" s="672">
        <v>4.7</v>
      </c>
      <c r="AS509" s="672">
        <v>1018.8</v>
      </c>
      <c r="AT509" s="672">
        <v>8370</v>
      </c>
      <c r="AU509" s="672">
        <v>0</v>
      </c>
      <c r="AV509" s="672">
        <v>0</v>
      </c>
      <c r="AW509" s="672">
        <v>0</v>
      </c>
      <c r="AX509" s="672">
        <v>0</v>
      </c>
      <c r="AY509" s="672">
        <v>5.2</v>
      </c>
      <c r="AZ509" s="672">
        <v>293</v>
      </c>
      <c r="BA509" s="672">
        <v>20</v>
      </c>
      <c r="BB509" s="672">
        <v>23.2</v>
      </c>
      <c r="BC509" s="671">
        <v>0.34722222222222221</v>
      </c>
    </row>
    <row r="510" spans="2:55">
      <c r="B510" s="2">
        <v>18.5</v>
      </c>
      <c r="C510" s="2">
        <v>63</v>
      </c>
      <c r="D510" s="2">
        <v>11.3</v>
      </c>
      <c r="E510" s="2">
        <v>18.5</v>
      </c>
      <c r="F510" s="2">
        <v>0</v>
      </c>
      <c r="G510" s="2">
        <v>5.4</v>
      </c>
      <c r="H510" s="2">
        <v>1018.9</v>
      </c>
      <c r="I510" s="2">
        <v>8460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20</v>
      </c>
      <c r="Q510">
        <v>23.3</v>
      </c>
      <c r="R510" s="5">
        <v>0.34791666666666665</v>
      </c>
      <c r="T510" s="13">
        <f t="shared" si="13"/>
        <v>23.3</v>
      </c>
      <c r="U510" s="13">
        <f t="shared" si="14"/>
        <v>1.8000000000000007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72">
        <v>18.5</v>
      </c>
      <c r="AN510" s="672">
        <v>63</v>
      </c>
      <c r="AO510" s="672">
        <v>11.3</v>
      </c>
      <c r="AP510" s="672">
        <v>18.5</v>
      </c>
      <c r="AQ510" s="672">
        <v>0</v>
      </c>
      <c r="AR510" s="672">
        <v>5.4</v>
      </c>
      <c r="AS510" s="672">
        <v>1018.9</v>
      </c>
      <c r="AT510" s="672">
        <v>8460</v>
      </c>
      <c r="AU510" s="672">
        <v>0</v>
      </c>
      <c r="AV510" s="672">
        <v>0</v>
      </c>
      <c r="AW510" s="672">
        <v>0</v>
      </c>
      <c r="AX510" s="672">
        <v>0</v>
      </c>
      <c r="AY510" s="672">
        <v>5.2</v>
      </c>
      <c r="AZ510" s="672">
        <v>293</v>
      </c>
      <c r="BA510" s="672">
        <v>20</v>
      </c>
      <c r="BB510" s="672">
        <v>23.3</v>
      </c>
      <c r="BC510" s="671">
        <v>0.34791666666666665</v>
      </c>
    </row>
    <row r="511" spans="2:55">
      <c r="B511" s="2">
        <v>18.600000000000001</v>
      </c>
      <c r="C511" s="2">
        <v>63</v>
      </c>
      <c r="D511" s="2">
        <v>11.4</v>
      </c>
      <c r="E511" s="2">
        <v>18.600000000000001</v>
      </c>
      <c r="F511" s="2">
        <v>0</v>
      </c>
      <c r="G511" s="2">
        <v>3.2</v>
      </c>
      <c r="H511" s="2">
        <v>1018.6</v>
      </c>
      <c r="I511" s="2">
        <v>8600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20.100000000000001</v>
      </c>
      <c r="Q511">
        <v>23.6</v>
      </c>
      <c r="R511" s="5">
        <v>0.34861111111111109</v>
      </c>
      <c r="T511" s="13">
        <f t="shared" si="13"/>
        <v>23.6</v>
      </c>
      <c r="U511" s="13">
        <f t="shared" si="14"/>
        <v>2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72">
        <v>18.600000000000001</v>
      </c>
      <c r="AN511" s="672">
        <v>63</v>
      </c>
      <c r="AO511" s="672">
        <v>11.4</v>
      </c>
      <c r="AP511" s="672">
        <v>18.600000000000001</v>
      </c>
      <c r="AQ511" s="672">
        <v>0</v>
      </c>
      <c r="AR511" s="672">
        <v>3.2</v>
      </c>
      <c r="AS511" s="672">
        <v>1018.6</v>
      </c>
      <c r="AT511" s="672">
        <v>8600</v>
      </c>
      <c r="AU511" s="672">
        <v>0</v>
      </c>
      <c r="AV511" s="672">
        <v>0</v>
      </c>
      <c r="AW511" s="672">
        <v>0</v>
      </c>
      <c r="AX511" s="672">
        <v>0</v>
      </c>
      <c r="AY511" s="672">
        <v>5.2</v>
      </c>
      <c r="AZ511" s="672">
        <v>293</v>
      </c>
      <c r="BA511" s="672">
        <v>20.100000000000001</v>
      </c>
      <c r="BB511" s="672">
        <v>23.6</v>
      </c>
      <c r="BC511" s="671">
        <v>0.34861111111111109</v>
      </c>
    </row>
    <row r="512" spans="2:55">
      <c r="B512" s="2">
        <v>18.600000000000001</v>
      </c>
      <c r="C512" s="2">
        <v>63</v>
      </c>
      <c r="D512" s="2">
        <v>11.4</v>
      </c>
      <c r="E512" s="2">
        <v>18.600000000000001</v>
      </c>
      <c r="F512" s="2">
        <v>8.3000000000000007</v>
      </c>
      <c r="G512" s="2">
        <v>10.1</v>
      </c>
      <c r="H512" s="2">
        <v>1018.8</v>
      </c>
      <c r="I512" s="2">
        <v>8720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20.100000000000001</v>
      </c>
      <c r="Q512">
        <v>24</v>
      </c>
      <c r="R512" s="5">
        <v>0.34930555555555554</v>
      </c>
      <c r="T512" s="13">
        <f t="shared" si="13"/>
        <v>24</v>
      </c>
      <c r="U512" s="13">
        <f t="shared" si="14"/>
        <v>2.3999999999999986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72">
        <v>18.600000000000001</v>
      </c>
      <c r="AN512" s="672">
        <v>63</v>
      </c>
      <c r="AO512" s="672">
        <v>11.4</v>
      </c>
      <c r="AP512" s="672">
        <v>18.600000000000001</v>
      </c>
      <c r="AQ512" s="672">
        <v>8.3000000000000007</v>
      </c>
      <c r="AR512" s="672">
        <v>10.1</v>
      </c>
      <c r="AS512" s="672">
        <v>1018.8</v>
      </c>
      <c r="AT512" s="672">
        <v>8720</v>
      </c>
      <c r="AU512" s="672">
        <v>0</v>
      </c>
      <c r="AV512" s="672">
        <v>0</v>
      </c>
      <c r="AW512" s="672">
        <v>0</v>
      </c>
      <c r="AX512" s="672">
        <v>0</v>
      </c>
      <c r="AY512" s="672">
        <v>5.2</v>
      </c>
      <c r="AZ512" s="672">
        <v>293</v>
      </c>
      <c r="BA512" s="672">
        <v>20.100000000000001</v>
      </c>
      <c r="BB512" s="672">
        <v>24</v>
      </c>
      <c r="BC512" s="671">
        <v>0.34930555555555554</v>
      </c>
    </row>
    <row r="513" spans="2:55">
      <c r="B513" s="2">
        <v>18.600000000000001</v>
      </c>
      <c r="C513" s="2">
        <v>63</v>
      </c>
      <c r="D513" s="2">
        <v>11.4</v>
      </c>
      <c r="E513" s="2">
        <v>18.600000000000001</v>
      </c>
      <c r="F513" s="2">
        <v>0</v>
      </c>
      <c r="G513" s="2">
        <v>2.9</v>
      </c>
      <c r="H513" s="2">
        <v>1018.9</v>
      </c>
      <c r="I513" s="2">
        <v>8850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20.100000000000001</v>
      </c>
      <c r="Q513">
        <v>24.4</v>
      </c>
      <c r="R513" s="5">
        <v>0.35</v>
      </c>
      <c r="T513" s="13">
        <f t="shared" si="13"/>
        <v>24.4</v>
      </c>
      <c r="U513" s="13">
        <f t="shared" si="14"/>
        <v>2.7999999999999972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72">
        <v>18.600000000000001</v>
      </c>
      <c r="AN513" s="672">
        <v>63</v>
      </c>
      <c r="AO513" s="672">
        <v>11.4</v>
      </c>
      <c r="AP513" s="672">
        <v>18.600000000000001</v>
      </c>
      <c r="AQ513" s="672">
        <v>0</v>
      </c>
      <c r="AR513" s="672">
        <v>2.9</v>
      </c>
      <c r="AS513" s="672">
        <v>1018.9</v>
      </c>
      <c r="AT513" s="672">
        <v>8850</v>
      </c>
      <c r="AU513" s="672">
        <v>0</v>
      </c>
      <c r="AV513" s="672">
        <v>0</v>
      </c>
      <c r="AW513" s="672">
        <v>0</v>
      </c>
      <c r="AX513" s="672">
        <v>0</v>
      </c>
      <c r="AY513" s="672">
        <v>5.2</v>
      </c>
      <c r="AZ513" s="672">
        <v>293</v>
      </c>
      <c r="BA513" s="672">
        <v>20.100000000000001</v>
      </c>
      <c r="BB513" s="672">
        <v>24.4</v>
      </c>
      <c r="BC513" s="671">
        <v>0.35</v>
      </c>
    </row>
    <row r="514" spans="2:55">
      <c r="B514" s="2">
        <v>18.7</v>
      </c>
      <c r="C514" s="2">
        <v>63</v>
      </c>
      <c r="D514" s="2">
        <v>11.5</v>
      </c>
      <c r="E514" s="2">
        <v>18.7</v>
      </c>
      <c r="F514" s="2">
        <v>4.7</v>
      </c>
      <c r="G514" s="2">
        <v>4.7</v>
      </c>
      <c r="H514" s="2">
        <v>1018.9</v>
      </c>
      <c r="I514" s="2">
        <v>8910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20.2</v>
      </c>
      <c r="Q514">
        <v>24.7</v>
      </c>
      <c r="R514" s="5">
        <v>0.35069444444444442</v>
      </c>
      <c r="T514" s="13">
        <f t="shared" si="13"/>
        <v>24.7</v>
      </c>
      <c r="U514" s="13">
        <f t="shared" si="14"/>
        <v>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72">
        <v>18.7</v>
      </c>
      <c r="AN514" s="672">
        <v>63</v>
      </c>
      <c r="AO514" s="672">
        <v>11.5</v>
      </c>
      <c r="AP514" s="672">
        <v>18.7</v>
      </c>
      <c r="AQ514" s="672">
        <v>4.7</v>
      </c>
      <c r="AR514" s="672">
        <v>4.7</v>
      </c>
      <c r="AS514" s="672">
        <v>1018.9</v>
      </c>
      <c r="AT514" s="672">
        <v>8910</v>
      </c>
      <c r="AU514" s="672">
        <v>0</v>
      </c>
      <c r="AV514" s="672">
        <v>0</v>
      </c>
      <c r="AW514" s="672">
        <v>0</v>
      </c>
      <c r="AX514" s="672">
        <v>0</v>
      </c>
      <c r="AY514" s="672">
        <v>5.2</v>
      </c>
      <c r="AZ514" s="672">
        <v>293</v>
      </c>
      <c r="BA514" s="672">
        <v>20.2</v>
      </c>
      <c r="BB514" s="672">
        <v>24.7</v>
      </c>
      <c r="BC514" s="671">
        <v>0.35069444444444442</v>
      </c>
    </row>
    <row r="515" spans="2:55">
      <c r="B515" s="2">
        <v>18.7</v>
      </c>
      <c r="C515" s="2">
        <v>62</v>
      </c>
      <c r="D515" s="2">
        <v>11.3</v>
      </c>
      <c r="E515" s="2">
        <v>18.7</v>
      </c>
      <c r="F515" s="2">
        <v>5.8</v>
      </c>
      <c r="G515" s="2">
        <v>9.4</v>
      </c>
      <c r="H515" s="2">
        <v>1018.7</v>
      </c>
      <c r="I515" s="2">
        <v>8970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20.2</v>
      </c>
      <c r="Q515">
        <v>25</v>
      </c>
      <c r="R515" s="5">
        <v>0.35138888888888886</v>
      </c>
      <c r="T515" s="13">
        <f t="shared" si="13"/>
        <v>25</v>
      </c>
      <c r="U515" s="13">
        <f t="shared" si="14"/>
        <v>3.3000000000000007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72">
        <v>18.7</v>
      </c>
      <c r="AN515" s="672">
        <v>62</v>
      </c>
      <c r="AO515" s="672">
        <v>11.3</v>
      </c>
      <c r="AP515" s="672">
        <v>18.7</v>
      </c>
      <c r="AQ515" s="672">
        <v>5.8</v>
      </c>
      <c r="AR515" s="672">
        <v>9.4</v>
      </c>
      <c r="AS515" s="672">
        <v>1018.7</v>
      </c>
      <c r="AT515" s="672">
        <v>8970</v>
      </c>
      <c r="AU515" s="672">
        <v>0</v>
      </c>
      <c r="AV515" s="672">
        <v>0</v>
      </c>
      <c r="AW515" s="672">
        <v>0</v>
      </c>
      <c r="AX515" s="672">
        <v>0</v>
      </c>
      <c r="AY515" s="672">
        <v>5.2</v>
      </c>
      <c r="AZ515" s="672">
        <v>293</v>
      </c>
      <c r="BA515" s="672">
        <v>20.2</v>
      </c>
      <c r="BB515" s="672">
        <v>25</v>
      </c>
      <c r="BC515" s="671">
        <v>0.35138888888888886</v>
      </c>
    </row>
    <row r="516" spans="2:55">
      <c r="B516" s="2">
        <v>18.7</v>
      </c>
      <c r="C516" s="2">
        <v>63</v>
      </c>
      <c r="D516" s="2">
        <v>11.5</v>
      </c>
      <c r="E516" s="2">
        <v>18.7</v>
      </c>
      <c r="F516" s="2">
        <v>4</v>
      </c>
      <c r="G516" s="2">
        <v>7.2</v>
      </c>
      <c r="H516" s="2">
        <v>1018.7</v>
      </c>
      <c r="I516" s="2">
        <v>9190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20.3</v>
      </c>
      <c r="Q516">
        <v>25.3</v>
      </c>
      <c r="R516" s="5">
        <v>0.35208333333333336</v>
      </c>
      <c r="T516" s="13">
        <f t="shared" si="13"/>
        <v>25.3</v>
      </c>
      <c r="U516" s="13">
        <f t="shared" si="14"/>
        <v>3.6000000000000014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72">
        <v>18.7</v>
      </c>
      <c r="AN516" s="672">
        <v>63</v>
      </c>
      <c r="AO516" s="672">
        <v>11.5</v>
      </c>
      <c r="AP516" s="672">
        <v>18.7</v>
      </c>
      <c r="AQ516" s="672">
        <v>4</v>
      </c>
      <c r="AR516" s="672">
        <v>7.2</v>
      </c>
      <c r="AS516" s="672">
        <v>1018.7</v>
      </c>
      <c r="AT516" s="672">
        <v>9190</v>
      </c>
      <c r="AU516" s="672">
        <v>0</v>
      </c>
      <c r="AV516" s="672">
        <v>0</v>
      </c>
      <c r="AW516" s="672">
        <v>0</v>
      </c>
      <c r="AX516" s="672">
        <v>0</v>
      </c>
      <c r="AY516" s="672">
        <v>5.2</v>
      </c>
      <c r="AZ516" s="672">
        <v>293</v>
      </c>
      <c r="BA516" s="672">
        <v>20.3</v>
      </c>
      <c r="BB516" s="672">
        <v>25.3</v>
      </c>
      <c r="BC516" s="671">
        <v>0.35208333333333336</v>
      </c>
    </row>
    <row r="517" spans="2:55">
      <c r="B517" s="2">
        <v>18.8</v>
      </c>
      <c r="C517" s="2">
        <v>63</v>
      </c>
      <c r="D517" s="2">
        <v>11.6</v>
      </c>
      <c r="E517" s="2">
        <v>18.8</v>
      </c>
      <c r="F517" s="2">
        <v>2.2000000000000002</v>
      </c>
      <c r="G517" s="2">
        <v>3.2</v>
      </c>
      <c r="H517" s="2">
        <v>1018.8</v>
      </c>
      <c r="I517" s="2">
        <v>9430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20.3</v>
      </c>
      <c r="Q517">
        <v>25.4</v>
      </c>
      <c r="R517" s="5">
        <v>0.3527777777777778</v>
      </c>
      <c r="T517" s="13">
        <f t="shared" si="13"/>
        <v>25.4</v>
      </c>
      <c r="U517" s="13">
        <f t="shared" si="14"/>
        <v>3.5999999999999979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72">
        <v>18.8</v>
      </c>
      <c r="AN517" s="672">
        <v>63</v>
      </c>
      <c r="AO517" s="672">
        <v>11.6</v>
      </c>
      <c r="AP517" s="672">
        <v>18.8</v>
      </c>
      <c r="AQ517" s="672">
        <v>2.2000000000000002</v>
      </c>
      <c r="AR517" s="672">
        <v>3.2</v>
      </c>
      <c r="AS517" s="672">
        <v>1018.8</v>
      </c>
      <c r="AT517" s="672">
        <v>9430</v>
      </c>
      <c r="AU517" s="672">
        <v>0</v>
      </c>
      <c r="AV517" s="672">
        <v>0</v>
      </c>
      <c r="AW517" s="672">
        <v>0</v>
      </c>
      <c r="AX517" s="672">
        <v>0</v>
      </c>
      <c r="AY517" s="672">
        <v>5.2</v>
      </c>
      <c r="AZ517" s="672">
        <v>293</v>
      </c>
      <c r="BA517" s="672">
        <v>20.3</v>
      </c>
      <c r="BB517" s="672">
        <v>25.4</v>
      </c>
      <c r="BC517" s="671">
        <v>0.3527777777777778</v>
      </c>
    </row>
    <row r="518" spans="2:55">
      <c r="B518" s="2">
        <v>18.8</v>
      </c>
      <c r="C518" s="2">
        <v>62</v>
      </c>
      <c r="D518" s="2">
        <v>11.4</v>
      </c>
      <c r="E518" s="2">
        <v>18.8</v>
      </c>
      <c r="F518" s="2">
        <v>2.2000000000000002</v>
      </c>
      <c r="G518" s="2">
        <v>3.6</v>
      </c>
      <c r="H518" s="2">
        <v>1018.9</v>
      </c>
      <c r="I518" s="2">
        <v>9610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20.399999999999999</v>
      </c>
      <c r="Q518">
        <v>25.4</v>
      </c>
      <c r="R518" s="5">
        <v>0.35347222222222224</v>
      </c>
      <c r="T518" s="13">
        <f t="shared" si="13"/>
        <v>25.4</v>
      </c>
      <c r="U518" s="13">
        <f t="shared" si="14"/>
        <v>3.5999999999999979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72">
        <v>18.8</v>
      </c>
      <c r="AN518" s="672">
        <v>62</v>
      </c>
      <c r="AO518" s="672">
        <v>11.4</v>
      </c>
      <c r="AP518" s="672">
        <v>18.8</v>
      </c>
      <c r="AQ518" s="672">
        <v>2.2000000000000002</v>
      </c>
      <c r="AR518" s="672">
        <v>3.6</v>
      </c>
      <c r="AS518" s="672">
        <v>1018.9</v>
      </c>
      <c r="AT518" s="672">
        <v>9610</v>
      </c>
      <c r="AU518" s="672">
        <v>0</v>
      </c>
      <c r="AV518" s="672">
        <v>0</v>
      </c>
      <c r="AW518" s="672">
        <v>0</v>
      </c>
      <c r="AX518" s="672">
        <v>0</v>
      </c>
      <c r="AY518" s="672">
        <v>5.2</v>
      </c>
      <c r="AZ518" s="672">
        <v>293</v>
      </c>
      <c r="BA518" s="672">
        <v>20.399999999999999</v>
      </c>
      <c r="BB518" s="672">
        <v>25.4</v>
      </c>
      <c r="BC518" s="671">
        <v>0.35347222222222224</v>
      </c>
    </row>
    <row r="519" spans="2:55">
      <c r="B519" s="2">
        <v>18.8</v>
      </c>
      <c r="C519" s="2">
        <v>62</v>
      </c>
      <c r="D519" s="2">
        <v>11.4</v>
      </c>
      <c r="E519" s="2">
        <v>18.8</v>
      </c>
      <c r="F519" s="2">
        <v>3.2</v>
      </c>
      <c r="G519" s="2">
        <v>5</v>
      </c>
      <c r="H519" s="2">
        <v>1018.7</v>
      </c>
      <c r="I519" s="2">
        <v>9680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20.399999999999999</v>
      </c>
      <c r="Q519">
        <v>25.5</v>
      </c>
      <c r="R519" s="5">
        <v>0.35416666666666669</v>
      </c>
      <c r="T519" s="13">
        <f t="shared" si="13"/>
        <v>25.5</v>
      </c>
      <c r="U519" s="13">
        <f t="shared" si="14"/>
        <v>3.6999999999999993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72">
        <v>18.8</v>
      </c>
      <c r="AN519" s="672">
        <v>62</v>
      </c>
      <c r="AO519" s="672">
        <v>11.4</v>
      </c>
      <c r="AP519" s="672">
        <v>18.8</v>
      </c>
      <c r="AQ519" s="672">
        <v>3.2</v>
      </c>
      <c r="AR519" s="672">
        <v>5</v>
      </c>
      <c r="AS519" s="672">
        <v>1018.7</v>
      </c>
      <c r="AT519" s="672">
        <v>9680</v>
      </c>
      <c r="AU519" s="672">
        <v>0</v>
      </c>
      <c r="AV519" s="672">
        <v>0</v>
      </c>
      <c r="AW519" s="672">
        <v>0</v>
      </c>
      <c r="AX519" s="672">
        <v>0</v>
      </c>
      <c r="AY519" s="672">
        <v>5.2</v>
      </c>
      <c r="AZ519" s="672">
        <v>293</v>
      </c>
      <c r="BA519" s="672">
        <v>20.399999999999999</v>
      </c>
      <c r="BB519" s="672">
        <v>25.5</v>
      </c>
      <c r="BC519" s="671">
        <v>0.35416666666666669</v>
      </c>
    </row>
    <row r="520" spans="2:55">
      <c r="B520" s="2">
        <v>18.8</v>
      </c>
      <c r="C520" s="2">
        <v>62</v>
      </c>
      <c r="D520" s="2">
        <v>11.4</v>
      </c>
      <c r="E520" s="2">
        <v>18.8</v>
      </c>
      <c r="F520" s="2">
        <v>0</v>
      </c>
      <c r="G520" s="2">
        <v>5</v>
      </c>
      <c r="H520" s="2">
        <v>1018.8</v>
      </c>
      <c r="I520" s="2">
        <v>9500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20.5</v>
      </c>
      <c r="Q520">
        <v>25.4</v>
      </c>
      <c r="R520" s="5">
        <v>0.35486111111111113</v>
      </c>
      <c r="T520" s="13">
        <f t="shared" si="13"/>
        <v>25.4</v>
      </c>
      <c r="U520" s="13">
        <f t="shared" si="14"/>
        <v>3.5999999999999979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72">
        <v>18.8</v>
      </c>
      <c r="AN520" s="672">
        <v>62</v>
      </c>
      <c r="AO520" s="672">
        <v>11.4</v>
      </c>
      <c r="AP520" s="672">
        <v>18.8</v>
      </c>
      <c r="AQ520" s="672">
        <v>0</v>
      </c>
      <c r="AR520" s="672">
        <v>5</v>
      </c>
      <c r="AS520" s="672">
        <v>1018.8</v>
      </c>
      <c r="AT520" s="672">
        <v>9500</v>
      </c>
      <c r="AU520" s="672">
        <v>0</v>
      </c>
      <c r="AV520" s="672">
        <v>0</v>
      </c>
      <c r="AW520" s="672">
        <v>0</v>
      </c>
      <c r="AX520" s="672">
        <v>0</v>
      </c>
      <c r="AY520" s="672">
        <v>5.2</v>
      </c>
      <c r="AZ520" s="672">
        <v>293</v>
      </c>
      <c r="BA520" s="672">
        <v>20.5</v>
      </c>
      <c r="BB520" s="672">
        <v>25.4</v>
      </c>
      <c r="BC520" s="671">
        <v>0.35486111111111113</v>
      </c>
    </row>
    <row r="521" spans="2:55">
      <c r="B521" s="2">
        <v>18.899999999999999</v>
      </c>
      <c r="C521" s="2">
        <v>63</v>
      </c>
      <c r="D521" s="2">
        <v>11.7</v>
      </c>
      <c r="E521" s="2">
        <v>18.899999999999999</v>
      </c>
      <c r="F521" s="2">
        <v>0</v>
      </c>
      <c r="G521" s="2">
        <v>3.2</v>
      </c>
      <c r="H521" s="2">
        <v>1018.8</v>
      </c>
      <c r="I521" s="2">
        <v>9260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20.5</v>
      </c>
      <c r="Q521">
        <v>25.4</v>
      </c>
      <c r="R521" s="5">
        <v>0.35555555555555557</v>
      </c>
      <c r="T521" s="13">
        <f t="shared" si="13"/>
        <v>25.4</v>
      </c>
      <c r="U521" s="13">
        <f t="shared" si="14"/>
        <v>3.5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72">
        <v>18.899999999999999</v>
      </c>
      <c r="AN521" s="672">
        <v>63</v>
      </c>
      <c r="AO521" s="672">
        <v>11.7</v>
      </c>
      <c r="AP521" s="672">
        <v>18.899999999999999</v>
      </c>
      <c r="AQ521" s="672">
        <v>0</v>
      </c>
      <c r="AR521" s="672">
        <v>3.2</v>
      </c>
      <c r="AS521" s="672">
        <v>1018.8</v>
      </c>
      <c r="AT521" s="672">
        <v>9260</v>
      </c>
      <c r="AU521" s="672">
        <v>0</v>
      </c>
      <c r="AV521" s="672">
        <v>0</v>
      </c>
      <c r="AW521" s="672">
        <v>0</v>
      </c>
      <c r="AX521" s="672">
        <v>0</v>
      </c>
      <c r="AY521" s="672">
        <v>5.2</v>
      </c>
      <c r="AZ521" s="672">
        <v>293</v>
      </c>
      <c r="BA521" s="672">
        <v>20.5</v>
      </c>
      <c r="BB521" s="672">
        <v>25.4</v>
      </c>
      <c r="BC521" s="671">
        <v>0.35555555555555557</v>
      </c>
    </row>
    <row r="522" spans="2:55">
      <c r="B522" s="2">
        <v>18.899999999999999</v>
      </c>
      <c r="C522" s="2">
        <v>63</v>
      </c>
      <c r="D522" s="2">
        <v>11.7</v>
      </c>
      <c r="E522" s="2">
        <v>18.899999999999999</v>
      </c>
      <c r="F522" s="2">
        <v>2.9</v>
      </c>
      <c r="G522" s="2">
        <v>3.2</v>
      </c>
      <c r="H522" s="2">
        <v>1018.8</v>
      </c>
      <c r="I522" s="2">
        <v>9100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20.6</v>
      </c>
      <c r="Q522">
        <v>25.5</v>
      </c>
      <c r="R522" s="5">
        <v>0.35625000000000001</v>
      </c>
      <c r="T522" s="13">
        <f t="shared" si="13"/>
        <v>25.5</v>
      </c>
      <c r="U522" s="13">
        <f t="shared" si="14"/>
        <v>3.6000000000000014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72">
        <v>18.899999999999999</v>
      </c>
      <c r="AN522" s="672">
        <v>63</v>
      </c>
      <c r="AO522" s="672">
        <v>11.7</v>
      </c>
      <c r="AP522" s="672">
        <v>18.899999999999999</v>
      </c>
      <c r="AQ522" s="672">
        <v>2.9</v>
      </c>
      <c r="AR522" s="672">
        <v>3.2</v>
      </c>
      <c r="AS522" s="672">
        <v>1018.8</v>
      </c>
      <c r="AT522" s="672">
        <v>9100</v>
      </c>
      <c r="AU522" s="672">
        <v>0</v>
      </c>
      <c r="AV522" s="672">
        <v>0</v>
      </c>
      <c r="AW522" s="672">
        <v>0</v>
      </c>
      <c r="AX522" s="672">
        <v>0</v>
      </c>
      <c r="AY522" s="672">
        <v>5.2</v>
      </c>
      <c r="AZ522" s="672">
        <v>293</v>
      </c>
      <c r="BA522" s="672">
        <v>20.6</v>
      </c>
      <c r="BB522" s="672">
        <v>25.5</v>
      </c>
      <c r="BC522" s="671">
        <v>0.35625000000000001</v>
      </c>
    </row>
    <row r="523" spans="2:55">
      <c r="B523" s="2">
        <v>18.899999999999999</v>
      </c>
      <c r="C523" s="2">
        <v>63</v>
      </c>
      <c r="D523" s="2">
        <v>11.7</v>
      </c>
      <c r="E523" s="2">
        <v>18.899999999999999</v>
      </c>
      <c r="F523" s="2">
        <v>0</v>
      </c>
      <c r="G523" s="2">
        <v>3.6</v>
      </c>
      <c r="H523" s="2">
        <v>1018.9</v>
      </c>
      <c r="I523" s="2">
        <v>9150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20.6</v>
      </c>
      <c r="Q523">
        <v>25.6</v>
      </c>
      <c r="R523" s="5">
        <v>0.35694444444444445</v>
      </c>
      <c r="T523" s="13">
        <f t="shared" si="13"/>
        <v>25.6</v>
      </c>
      <c r="U523" s="13">
        <f t="shared" si="14"/>
        <v>3.7000000000000028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72">
        <v>18.899999999999999</v>
      </c>
      <c r="AN523" s="672">
        <v>63</v>
      </c>
      <c r="AO523" s="672">
        <v>11.7</v>
      </c>
      <c r="AP523" s="672">
        <v>18.899999999999999</v>
      </c>
      <c r="AQ523" s="672">
        <v>0</v>
      </c>
      <c r="AR523" s="672">
        <v>3.6</v>
      </c>
      <c r="AS523" s="672">
        <v>1018.9</v>
      </c>
      <c r="AT523" s="672">
        <v>9150</v>
      </c>
      <c r="AU523" s="672">
        <v>0</v>
      </c>
      <c r="AV523" s="672">
        <v>0</v>
      </c>
      <c r="AW523" s="672">
        <v>0</v>
      </c>
      <c r="AX523" s="672">
        <v>0</v>
      </c>
      <c r="AY523" s="672">
        <v>5.2</v>
      </c>
      <c r="AZ523" s="672">
        <v>293</v>
      </c>
      <c r="BA523" s="672">
        <v>20.6</v>
      </c>
      <c r="BB523" s="672">
        <v>25.6</v>
      </c>
      <c r="BC523" s="671">
        <v>0.35694444444444445</v>
      </c>
    </row>
    <row r="524" spans="2:55">
      <c r="B524" s="2">
        <v>18.899999999999999</v>
      </c>
      <c r="C524" s="2">
        <v>62</v>
      </c>
      <c r="D524" s="2">
        <v>11.5</v>
      </c>
      <c r="E524" s="2">
        <v>18.899999999999999</v>
      </c>
      <c r="F524" s="2">
        <v>3.2</v>
      </c>
      <c r="G524" s="2">
        <v>4.7</v>
      </c>
      <c r="H524" s="2">
        <v>1018.9</v>
      </c>
      <c r="I524" s="2">
        <v>9150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20.7</v>
      </c>
      <c r="Q524">
        <v>25.8</v>
      </c>
      <c r="R524" s="5">
        <v>0.3576388888888889</v>
      </c>
      <c r="T524" s="13">
        <f t="shared" si="13"/>
        <v>25.8</v>
      </c>
      <c r="U524" s="13">
        <f t="shared" si="14"/>
        <v>3.9000000000000021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72">
        <v>18.899999999999999</v>
      </c>
      <c r="AN524" s="672">
        <v>62</v>
      </c>
      <c r="AO524" s="672">
        <v>11.5</v>
      </c>
      <c r="AP524" s="672">
        <v>18.899999999999999</v>
      </c>
      <c r="AQ524" s="672">
        <v>3.2</v>
      </c>
      <c r="AR524" s="672">
        <v>4.7</v>
      </c>
      <c r="AS524" s="672">
        <v>1018.9</v>
      </c>
      <c r="AT524" s="672">
        <v>9150</v>
      </c>
      <c r="AU524" s="672">
        <v>0</v>
      </c>
      <c r="AV524" s="672">
        <v>0</v>
      </c>
      <c r="AW524" s="672">
        <v>0</v>
      </c>
      <c r="AX524" s="672">
        <v>0</v>
      </c>
      <c r="AY524" s="672">
        <v>5.2</v>
      </c>
      <c r="AZ524" s="672">
        <v>293</v>
      </c>
      <c r="BA524" s="672">
        <v>20.7</v>
      </c>
      <c r="BB524" s="672">
        <v>25.8</v>
      </c>
      <c r="BC524" s="671">
        <v>0.3576388888888889</v>
      </c>
    </row>
    <row r="525" spans="2:55">
      <c r="B525" s="2">
        <v>18.899999999999999</v>
      </c>
      <c r="C525" s="2">
        <v>62</v>
      </c>
      <c r="D525" s="2">
        <v>11.5</v>
      </c>
      <c r="E525" s="2">
        <v>18.899999999999999</v>
      </c>
      <c r="F525" s="2">
        <v>5.8</v>
      </c>
      <c r="G525" s="2">
        <v>5.8</v>
      </c>
      <c r="H525" s="2">
        <v>1019</v>
      </c>
      <c r="I525" s="2">
        <v>8920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20.7</v>
      </c>
      <c r="Q525">
        <v>26.2</v>
      </c>
      <c r="R525" s="5">
        <v>0.35833333333333334</v>
      </c>
      <c r="T525" s="13">
        <f t="shared" si="13"/>
        <v>26.2</v>
      </c>
      <c r="U525" s="13">
        <f t="shared" si="14"/>
        <v>4.3000000000000007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72">
        <v>18.899999999999999</v>
      </c>
      <c r="AN525" s="672">
        <v>62</v>
      </c>
      <c r="AO525" s="672">
        <v>11.5</v>
      </c>
      <c r="AP525" s="672">
        <v>18.899999999999999</v>
      </c>
      <c r="AQ525" s="672">
        <v>5.8</v>
      </c>
      <c r="AR525" s="672">
        <v>5.8</v>
      </c>
      <c r="AS525" s="672">
        <v>1019</v>
      </c>
      <c r="AT525" s="672">
        <v>8920</v>
      </c>
      <c r="AU525" s="672">
        <v>0</v>
      </c>
      <c r="AV525" s="672">
        <v>0</v>
      </c>
      <c r="AW525" s="672">
        <v>0</v>
      </c>
      <c r="AX525" s="672">
        <v>0</v>
      </c>
      <c r="AY525" s="672">
        <v>5.2</v>
      </c>
      <c r="AZ525" s="672">
        <v>293</v>
      </c>
      <c r="BA525" s="672">
        <v>20.7</v>
      </c>
      <c r="BB525" s="672">
        <v>26.2</v>
      </c>
      <c r="BC525" s="671">
        <v>0.35833333333333334</v>
      </c>
    </row>
    <row r="526" spans="2:55">
      <c r="B526" s="2">
        <v>18.899999999999999</v>
      </c>
      <c r="C526" s="2">
        <v>62</v>
      </c>
      <c r="D526" s="2">
        <v>11.5</v>
      </c>
      <c r="E526" s="2">
        <v>18.899999999999999</v>
      </c>
      <c r="F526" s="2">
        <v>3.2</v>
      </c>
      <c r="G526" s="2">
        <v>5.4</v>
      </c>
      <c r="H526" s="2">
        <v>1018.8</v>
      </c>
      <c r="I526" s="2">
        <v>8410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20.8</v>
      </c>
      <c r="Q526">
        <v>26.6</v>
      </c>
      <c r="R526" s="5">
        <v>0.35902777777777778</v>
      </c>
      <c r="T526" s="13">
        <f t="shared" si="13"/>
        <v>26.6</v>
      </c>
      <c r="U526" s="13">
        <f t="shared" si="14"/>
        <v>4.7000000000000028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72">
        <v>18.899999999999999</v>
      </c>
      <c r="AN526" s="672">
        <v>62</v>
      </c>
      <c r="AO526" s="672">
        <v>11.5</v>
      </c>
      <c r="AP526" s="672">
        <v>18.899999999999999</v>
      </c>
      <c r="AQ526" s="672">
        <v>3.2</v>
      </c>
      <c r="AR526" s="672">
        <v>5.4</v>
      </c>
      <c r="AS526" s="672">
        <v>1018.8</v>
      </c>
      <c r="AT526" s="672">
        <v>8410</v>
      </c>
      <c r="AU526" s="672">
        <v>0</v>
      </c>
      <c r="AV526" s="672">
        <v>0</v>
      </c>
      <c r="AW526" s="672">
        <v>0</v>
      </c>
      <c r="AX526" s="672">
        <v>0</v>
      </c>
      <c r="AY526" s="672">
        <v>5.2</v>
      </c>
      <c r="AZ526" s="672">
        <v>293</v>
      </c>
      <c r="BA526" s="672">
        <v>20.8</v>
      </c>
      <c r="BB526" s="672">
        <v>26.6</v>
      </c>
      <c r="BC526" s="671">
        <v>0.35902777777777778</v>
      </c>
    </row>
    <row r="527" spans="2:55">
      <c r="B527" s="2">
        <v>18.899999999999999</v>
      </c>
      <c r="C527" s="2">
        <v>62</v>
      </c>
      <c r="D527" s="2">
        <v>11.5</v>
      </c>
      <c r="E527" s="2">
        <v>18.899999999999999</v>
      </c>
      <c r="F527" s="2">
        <v>1.8</v>
      </c>
      <c r="G527" s="2">
        <v>2.2000000000000002</v>
      </c>
      <c r="H527" s="2">
        <v>1019.1</v>
      </c>
      <c r="I527" s="2">
        <v>7600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20.7</v>
      </c>
      <c r="Q527">
        <v>26.9</v>
      </c>
      <c r="R527" s="5">
        <v>0.35972222222222222</v>
      </c>
      <c r="T527" s="13">
        <f t="shared" ref="T527:T590" si="17">MAX(P527,Q527)</f>
        <v>26.9</v>
      </c>
      <c r="U527" s="13">
        <f t="shared" si="14"/>
        <v>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72">
        <v>18.899999999999999</v>
      </c>
      <c r="AN527" s="672">
        <v>62</v>
      </c>
      <c r="AO527" s="672">
        <v>11.5</v>
      </c>
      <c r="AP527" s="672">
        <v>18.899999999999999</v>
      </c>
      <c r="AQ527" s="672">
        <v>1.8</v>
      </c>
      <c r="AR527" s="672">
        <v>2.2000000000000002</v>
      </c>
      <c r="AS527" s="672">
        <v>1019.1</v>
      </c>
      <c r="AT527" s="672">
        <v>7600</v>
      </c>
      <c r="AU527" s="672">
        <v>0</v>
      </c>
      <c r="AV527" s="672">
        <v>0</v>
      </c>
      <c r="AW527" s="672">
        <v>0</v>
      </c>
      <c r="AX527" s="672">
        <v>0</v>
      </c>
      <c r="AY527" s="672">
        <v>5.2</v>
      </c>
      <c r="AZ527" s="672">
        <v>293</v>
      </c>
      <c r="BA527" s="672">
        <v>20.7</v>
      </c>
      <c r="BB527" s="672">
        <v>26.9</v>
      </c>
      <c r="BC527" s="671">
        <v>0.35972222222222222</v>
      </c>
    </row>
    <row r="528" spans="2:55">
      <c r="B528" s="2">
        <v>18.899999999999999</v>
      </c>
      <c r="C528" s="2">
        <v>62</v>
      </c>
      <c r="D528" s="2">
        <v>11.5</v>
      </c>
      <c r="E528" s="2">
        <v>18.899999999999999</v>
      </c>
      <c r="F528" s="2">
        <v>4.7</v>
      </c>
      <c r="G528" s="2">
        <v>5.4</v>
      </c>
      <c r="H528" s="2">
        <v>1018.9</v>
      </c>
      <c r="I528" s="2">
        <v>6960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20.8</v>
      </c>
      <c r="Q528">
        <v>27.1</v>
      </c>
      <c r="R528" s="5">
        <v>0.36041666666666666</v>
      </c>
      <c r="T528" s="13">
        <f t="shared" si="17"/>
        <v>27.1</v>
      </c>
      <c r="U528" s="13">
        <f t="shared" ref="U528:U591" si="18">(T528-B528)-3</f>
        <v>5.2000000000000028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72">
        <v>18.899999999999999</v>
      </c>
      <c r="AN528" s="672">
        <v>62</v>
      </c>
      <c r="AO528" s="672">
        <v>11.5</v>
      </c>
      <c r="AP528" s="672">
        <v>18.899999999999999</v>
      </c>
      <c r="AQ528" s="672">
        <v>4.7</v>
      </c>
      <c r="AR528" s="672">
        <v>5.4</v>
      </c>
      <c r="AS528" s="672">
        <v>1018.9</v>
      </c>
      <c r="AT528" s="672">
        <v>6960</v>
      </c>
      <c r="AU528" s="672">
        <v>0</v>
      </c>
      <c r="AV528" s="672">
        <v>0</v>
      </c>
      <c r="AW528" s="672">
        <v>0</v>
      </c>
      <c r="AX528" s="672">
        <v>0</v>
      </c>
      <c r="AY528" s="672">
        <v>5.2</v>
      </c>
      <c r="AZ528" s="672">
        <v>293</v>
      </c>
      <c r="BA528" s="672">
        <v>20.8</v>
      </c>
      <c r="BB528" s="672">
        <v>27.1</v>
      </c>
      <c r="BC528" s="671">
        <v>0.36041666666666666</v>
      </c>
    </row>
    <row r="529" spans="2:55">
      <c r="B529" s="2">
        <v>18.899999999999999</v>
      </c>
      <c r="C529" s="2">
        <v>62</v>
      </c>
      <c r="D529" s="2">
        <v>11.5</v>
      </c>
      <c r="E529" s="2">
        <v>18.899999999999999</v>
      </c>
      <c r="F529" s="2">
        <v>8.6</v>
      </c>
      <c r="G529" s="2">
        <v>9</v>
      </c>
      <c r="H529" s="2">
        <v>1018.7</v>
      </c>
      <c r="I529" s="2">
        <v>6600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20.7</v>
      </c>
      <c r="Q529">
        <v>27.4</v>
      </c>
      <c r="R529" s="5">
        <v>0.3611111111111111</v>
      </c>
      <c r="T529" s="13">
        <f t="shared" si="17"/>
        <v>27.4</v>
      </c>
      <c r="U529" s="13">
        <f t="shared" si="18"/>
        <v>5.5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72">
        <v>18.899999999999999</v>
      </c>
      <c r="AN529" s="672">
        <v>62</v>
      </c>
      <c r="AO529" s="672">
        <v>11.5</v>
      </c>
      <c r="AP529" s="672">
        <v>18.899999999999999</v>
      </c>
      <c r="AQ529" s="672">
        <v>8.6</v>
      </c>
      <c r="AR529" s="672">
        <v>9</v>
      </c>
      <c r="AS529" s="672">
        <v>1018.7</v>
      </c>
      <c r="AT529" s="672">
        <v>6600</v>
      </c>
      <c r="AU529" s="672">
        <v>0</v>
      </c>
      <c r="AV529" s="672">
        <v>0</v>
      </c>
      <c r="AW529" s="672">
        <v>0</v>
      </c>
      <c r="AX529" s="672">
        <v>0</v>
      </c>
      <c r="AY529" s="672">
        <v>5.2</v>
      </c>
      <c r="AZ529" s="672">
        <v>293</v>
      </c>
      <c r="BA529" s="672">
        <v>20.7</v>
      </c>
      <c r="BB529" s="672">
        <v>27.4</v>
      </c>
      <c r="BC529" s="671">
        <v>0.3611111111111111</v>
      </c>
    </row>
    <row r="530" spans="2:55">
      <c r="B530" s="2">
        <v>18.899999999999999</v>
      </c>
      <c r="C530" s="2">
        <v>61</v>
      </c>
      <c r="D530" s="2">
        <v>11.2</v>
      </c>
      <c r="E530" s="2">
        <v>18.899999999999999</v>
      </c>
      <c r="F530" s="2">
        <v>4.3</v>
      </c>
      <c r="G530" s="2">
        <v>4.7</v>
      </c>
      <c r="H530" s="2">
        <v>1018.8</v>
      </c>
      <c r="I530" s="2">
        <v>6360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20.7</v>
      </c>
      <c r="Q530">
        <v>27.8</v>
      </c>
      <c r="R530" s="5">
        <v>0.36180555555555555</v>
      </c>
      <c r="T530" s="13">
        <f t="shared" si="17"/>
        <v>27.8</v>
      </c>
      <c r="U530" s="13">
        <f t="shared" si="18"/>
        <v>5.9000000000000021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72">
        <v>18.899999999999999</v>
      </c>
      <c r="AN530" s="672">
        <v>61</v>
      </c>
      <c r="AO530" s="672">
        <v>11.2</v>
      </c>
      <c r="AP530" s="672">
        <v>18.899999999999999</v>
      </c>
      <c r="AQ530" s="672">
        <v>4.3</v>
      </c>
      <c r="AR530" s="672">
        <v>4.7</v>
      </c>
      <c r="AS530" s="672">
        <v>1018.8</v>
      </c>
      <c r="AT530" s="672">
        <v>6360</v>
      </c>
      <c r="AU530" s="672">
        <v>0</v>
      </c>
      <c r="AV530" s="672">
        <v>0</v>
      </c>
      <c r="AW530" s="672">
        <v>0</v>
      </c>
      <c r="AX530" s="672">
        <v>0</v>
      </c>
      <c r="AY530" s="672">
        <v>5.2</v>
      </c>
      <c r="AZ530" s="672">
        <v>293</v>
      </c>
      <c r="BA530" s="672">
        <v>20.7</v>
      </c>
      <c r="BB530" s="672">
        <v>27.8</v>
      </c>
      <c r="BC530" s="671">
        <v>0.36180555555555555</v>
      </c>
    </row>
    <row r="531" spans="2:55">
      <c r="B531" s="2">
        <v>19</v>
      </c>
      <c r="C531" s="2">
        <v>61</v>
      </c>
      <c r="D531" s="2">
        <v>11.3</v>
      </c>
      <c r="E531" s="2">
        <v>19</v>
      </c>
      <c r="F531" s="2">
        <v>5</v>
      </c>
      <c r="G531" s="2">
        <v>7.6</v>
      </c>
      <c r="H531" s="2">
        <v>1018.9</v>
      </c>
      <c r="I531" s="2">
        <v>6200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20.7</v>
      </c>
      <c r="Q531">
        <v>28.2</v>
      </c>
      <c r="R531" s="5">
        <v>0.36249999999999999</v>
      </c>
      <c r="T531" s="13">
        <f t="shared" si="17"/>
        <v>28.2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72">
        <v>19</v>
      </c>
      <c r="AN531" s="672">
        <v>61</v>
      </c>
      <c r="AO531" s="672">
        <v>11.3</v>
      </c>
      <c r="AP531" s="672">
        <v>19</v>
      </c>
      <c r="AQ531" s="672">
        <v>5</v>
      </c>
      <c r="AR531" s="672">
        <v>7.6</v>
      </c>
      <c r="AS531" s="672">
        <v>1018.9</v>
      </c>
      <c r="AT531" s="672">
        <v>6200</v>
      </c>
      <c r="AU531" s="672">
        <v>0</v>
      </c>
      <c r="AV531" s="672">
        <v>0</v>
      </c>
      <c r="AW531" s="672">
        <v>0</v>
      </c>
      <c r="AX531" s="672">
        <v>0</v>
      </c>
      <c r="AY531" s="672">
        <v>5.2</v>
      </c>
      <c r="AZ531" s="672">
        <v>293</v>
      </c>
      <c r="BA531" s="672">
        <v>20.7</v>
      </c>
      <c r="BB531" s="672">
        <v>28.2</v>
      </c>
      <c r="BC531" s="671">
        <v>0.36249999999999999</v>
      </c>
    </row>
    <row r="532" spans="2:55">
      <c r="B532" s="2">
        <v>18.899999999999999</v>
      </c>
      <c r="C532" s="2">
        <v>61</v>
      </c>
      <c r="D532" s="2">
        <v>11.2</v>
      </c>
      <c r="E532" s="2">
        <v>18.899999999999999</v>
      </c>
      <c r="F532" s="2">
        <v>3.6</v>
      </c>
      <c r="G532" s="2">
        <v>4.7</v>
      </c>
      <c r="H532" s="2">
        <v>1019</v>
      </c>
      <c r="I532" s="2">
        <v>6080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20.7</v>
      </c>
      <c r="Q532">
        <v>28.2</v>
      </c>
      <c r="R532" s="5">
        <v>0.36319444444444443</v>
      </c>
      <c r="T532" s="13">
        <f t="shared" si="17"/>
        <v>28.2</v>
      </c>
      <c r="U532" s="13">
        <f t="shared" si="18"/>
        <v>6.3000000000000007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72">
        <v>18.899999999999999</v>
      </c>
      <c r="AN532" s="672">
        <v>61</v>
      </c>
      <c r="AO532" s="672">
        <v>11.2</v>
      </c>
      <c r="AP532" s="672">
        <v>18.899999999999999</v>
      </c>
      <c r="AQ532" s="672">
        <v>3.6</v>
      </c>
      <c r="AR532" s="672">
        <v>4.7</v>
      </c>
      <c r="AS532" s="672">
        <v>1019</v>
      </c>
      <c r="AT532" s="672">
        <v>6080</v>
      </c>
      <c r="AU532" s="672">
        <v>0</v>
      </c>
      <c r="AV532" s="672">
        <v>0</v>
      </c>
      <c r="AW532" s="672">
        <v>0</v>
      </c>
      <c r="AX532" s="672">
        <v>0</v>
      </c>
      <c r="AY532" s="672">
        <v>5.2</v>
      </c>
      <c r="AZ532" s="672">
        <v>293</v>
      </c>
      <c r="BA532" s="672">
        <v>20.7</v>
      </c>
      <c r="BB532" s="672">
        <v>28.2</v>
      </c>
      <c r="BC532" s="671">
        <v>0.36319444444444443</v>
      </c>
    </row>
    <row r="533" spans="2:55">
      <c r="B533" s="2">
        <v>18.899999999999999</v>
      </c>
      <c r="C533" s="2">
        <v>61</v>
      </c>
      <c r="D533" s="2">
        <v>11.2</v>
      </c>
      <c r="E533" s="2">
        <v>18.899999999999999</v>
      </c>
      <c r="F533" s="2">
        <v>2.9</v>
      </c>
      <c r="G533" s="2">
        <v>4.7</v>
      </c>
      <c r="H533" s="2">
        <v>1019</v>
      </c>
      <c r="I533" s="2">
        <v>5930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20.6</v>
      </c>
      <c r="Q533">
        <v>28.7</v>
      </c>
      <c r="R533" s="5">
        <v>0.36388888888888887</v>
      </c>
      <c r="T533" s="13">
        <f t="shared" si="17"/>
        <v>28.7</v>
      </c>
      <c r="U533" s="13">
        <f t="shared" si="18"/>
        <v>6.8000000000000007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72">
        <v>18.899999999999999</v>
      </c>
      <c r="AN533" s="672">
        <v>61</v>
      </c>
      <c r="AO533" s="672">
        <v>11.2</v>
      </c>
      <c r="AP533" s="672">
        <v>18.899999999999999</v>
      </c>
      <c r="AQ533" s="672">
        <v>2.9</v>
      </c>
      <c r="AR533" s="672">
        <v>4.7</v>
      </c>
      <c r="AS533" s="672">
        <v>1019</v>
      </c>
      <c r="AT533" s="672">
        <v>5930</v>
      </c>
      <c r="AU533" s="672">
        <v>0</v>
      </c>
      <c r="AV533" s="672">
        <v>0</v>
      </c>
      <c r="AW533" s="672">
        <v>0</v>
      </c>
      <c r="AX533" s="672">
        <v>0</v>
      </c>
      <c r="AY533" s="672">
        <v>5.2</v>
      </c>
      <c r="AZ533" s="672">
        <v>293</v>
      </c>
      <c r="BA533" s="672">
        <v>20.6</v>
      </c>
      <c r="BB533" s="672">
        <v>28.7</v>
      </c>
      <c r="BC533" s="671">
        <v>0.36388888888888887</v>
      </c>
    </row>
    <row r="534" spans="2:55">
      <c r="B534" s="2">
        <v>18.899999999999999</v>
      </c>
      <c r="C534" s="2">
        <v>61</v>
      </c>
      <c r="D534" s="2">
        <v>11.2</v>
      </c>
      <c r="E534" s="2">
        <v>18.899999999999999</v>
      </c>
      <c r="F534" s="2">
        <v>2.5</v>
      </c>
      <c r="G534" s="2">
        <v>9</v>
      </c>
      <c r="H534" s="2">
        <v>1018.8</v>
      </c>
      <c r="I534" s="2">
        <v>5910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20.6</v>
      </c>
      <c r="Q534">
        <v>29</v>
      </c>
      <c r="R534" s="5">
        <v>0.36458333333333331</v>
      </c>
      <c r="T534" s="13">
        <f t="shared" si="17"/>
        <v>29</v>
      </c>
      <c r="U534" s="13">
        <f t="shared" si="18"/>
        <v>7.1000000000000014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72">
        <v>18.899999999999999</v>
      </c>
      <c r="AN534" s="672">
        <v>61</v>
      </c>
      <c r="AO534" s="672">
        <v>11.2</v>
      </c>
      <c r="AP534" s="672">
        <v>18.899999999999999</v>
      </c>
      <c r="AQ534" s="672">
        <v>2.5</v>
      </c>
      <c r="AR534" s="672">
        <v>9</v>
      </c>
      <c r="AS534" s="672">
        <v>1018.8</v>
      </c>
      <c r="AT534" s="672">
        <v>5910</v>
      </c>
      <c r="AU534" s="672">
        <v>0</v>
      </c>
      <c r="AV534" s="672">
        <v>0</v>
      </c>
      <c r="AW534" s="672">
        <v>0</v>
      </c>
      <c r="AX534" s="672">
        <v>0</v>
      </c>
      <c r="AY534" s="672">
        <v>5.2</v>
      </c>
      <c r="AZ534" s="672">
        <v>293</v>
      </c>
      <c r="BA534" s="672">
        <v>20.6</v>
      </c>
      <c r="BB534" s="672">
        <v>29</v>
      </c>
      <c r="BC534" s="671">
        <v>0.36458333333333331</v>
      </c>
    </row>
    <row r="535" spans="2:55">
      <c r="B535" s="2">
        <v>18.899999999999999</v>
      </c>
      <c r="C535" s="2">
        <v>61</v>
      </c>
      <c r="D535" s="2">
        <v>11.2</v>
      </c>
      <c r="E535" s="2">
        <v>18.899999999999999</v>
      </c>
      <c r="F535" s="2">
        <v>4.7</v>
      </c>
      <c r="G535" s="2">
        <v>6.1</v>
      </c>
      <c r="H535" s="2">
        <v>1019</v>
      </c>
      <c r="I535" s="2">
        <v>5880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29.4</v>
      </c>
      <c r="R535" s="5">
        <v>0.36527777777777776</v>
      </c>
      <c r="T535" s="13">
        <f t="shared" si="17"/>
        <v>29.4</v>
      </c>
      <c r="U535" s="13">
        <f t="shared" si="18"/>
        <v>7.5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72">
        <v>18.899999999999999</v>
      </c>
      <c r="AN535" s="672">
        <v>61</v>
      </c>
      <c r="AO535" s="672">
        <v>11.2</v>
      </c>
      <c r="AP535" s="672">
        <v>18.899999999999999</v>
      </c>
      <c r="AQ535" s="672">
        <v>4.7</v>
      </c>
      <c r="AR535" s="672">
        <v>6.1</v>
      </c>
      <c r="AS535" s="672">
        <v>1019</v>
      </c>
      <c r="AT535" s="672">
        <v>5880</v>
      </c>
      <c r="AU535" s="672">
        <v>0</v>
      </c>
      <c r="AV535" s="672">
        <v>0</v>
      </c>
      <c r="AW535" s="672">
        <v>0</v>
      </c>
      <c r="AX535" s="672">
        <v>0</v>
      </c>
      <c r="AY535" s="672">
        <v>5.2</v>
      </c>
      <c r="AZ535" s="672">
        <v>293</v>
      </c>
      <c r="BA535" s="672">
        <v>20.5</v>
      </c>
      <c r="BB535" s="672">
        <v>29.4</v>
      </c>
      <c r="BC535" s="671">
        <v>0.36527777777777776</v>
      </c>
    </row>
    <row r="536" spans="2:55">
      <c r="B536" s="2">
        <v>18.899999999999999</v>
      </c>
      <c r="C536" s="2">
        <v>61</v>
      </c>
      <c r="D536" s="2">
        <v>11.2</v>
      </c>
      <c r="E536" s="2">
        <v>18.899999999999999</v>
      </c>
      <c r="F536" s="2">
        <v>1.8</v>
      </c>
      <c r="G536" s="2">
        <v>2.9</v>
      </c>
      <c r="H536" s="2">
        <v>1019.2</v>
      </c>
      <c r="I536" s="2">
        <v>5890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20.399999999999999</v>
      </c>
      <c r="Q536">
        <v>29.8</v>
      </c>
      <c r="R536" s="5">
        <v>0.3659722222222222</v>
      </c>
      <c r="T536" s="13">
        <f t="shared" si="17"/>
        <v>29.8</v>
      </c>
      <c r="U536" s="13">
        <f t="shared" si="18"/>
        <v>7.9000000000000021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72">
        <v>18.899999999999999</v>
      </c>
      <c r="AN536" s="672">
        <v>61</v>
      </c>
      <c r="AO536" s="672">
        <v>11.2</v>
      </c>
      <c r="AP536" s="672">
        <v>18.899999999999999</v>
      </c>
      <c r="AQ536" s="672">
        <v>1.8</v>
      </c>
      <c r="AR536" s="672">
        <v>2.9</v>
      </c>
      <c r="AS536" s="672">
        <v>1019.2</v>
      </c>
      <c r="AT536" s="672">
        <v>5890</v>
      </c>
      <c r="AU536" s="672">
        <v>0</v>
      </c>
      <c r="AV536" s="672">
        <v>0</v>
      </c>
      <c r="AW536" s="672">
        <v>0</v>
      </c>
      <c r="AX536" s="672">
        <v>0</v>
      </c>
      <c r="AY536" s="672">
        <v>5.2</v>
      </c>
      <c r="AZ536" s="672">
        <v>293</v>
      </c>
      <c r="BA536" s="672">
        <v>20.399999999999999</v>
      </c>
      <c r="BB536" s="672">
        <v>29.8</v>
      </c>
      <c r="BC536" s="671">
        <v>0.3659722222222222</v>
      </c>
    </row>
    <row r="537" spans="2:55">
      <c r="B537" s="2">
        <v>18.899999999999999</v>
      </c>
      <c r="C537" s="2">
        <v>61</v>
      </c>
      <c r="D537" s="2">
        <v>11.2</v>
      </c>
      <c r="E537" s="2">
        <v>18.899999999999999</v>
      </c>
      <c r="F537" s="2">
        <v>4</v>
      </c>
      <c r="G537" s="2">
        <v>6.1</v>
      </c>
      <c r="H537" s="2">
        <v>1019.1</v>
      </c>
      <c r="I537" s="2">
        <v>5960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20.399999999999999</v>
      </c>
      <c r="Q537">
        <v>30.2</v>
      </c>
      <c r="R537" s="5">
        <v>0.36666666666666664</v>
      </c>
      <c r="T537" s="13">
        <f t="shared" si="17"/>
        <v>30.2</v>
      </c>
      <c r="U537" s="13">
        <f t="shared" si="18"/>
        <v>8.3000000000000007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72">
        <v>18.899999999999999</v>
      </c>
      <c r="AN537" s="672">
        <v>61</v>
      </c>
      <c r="AO537" s="672">
        <v>11.2</v>
      </c>
      <c r="AP537" s="672">
        <v>18.899999999999999</v>
      </c>
      <c r="AQ537" s="672">
        <v>4</v>
      </c>
      <c r="AR537" s="672">
        <v>6.1</v>
      </c>
      <c r="AS537" s="672">
        <v>1019.1</v>
      </c>
      <c r="AT537" s="672">
        <v>5960</v>
      </c>
      <c r="AU537" s="672">
        <v>0</v>
      </c>
      <c r="AV537" s="672">
        <v>0</v>
      </c>
      <c r="AW537" s="672">
        <v>0</v>
      </c>
      <c r="AX537" s="672">
        <v>0</v>
      </c>
      <c r="AY537" s="672">
        <v>5.2</v>
      </c>
      <c r="AZ537" s="672">
        <v>293</v>
      </c>
      <c r="BA537" s="672">
        <v>20.399999999999999</v>
      </c>
      <c r="BB537" s="672">
        <v>30.2</v>
      </c>
      <c r="BC537" s="671">
        <v>0.36666666666666664</v>
      </c>
    </row>
    <row r="538" spans="2:55">
      <c r="B538" s="2">
        <v>18.899999999999999</v>
      </c>
      <c r="C538" s="2">
        <v>61</v>
      </c>
      <c r="D538" s="2">
        <v>11.2</v>
      </c>
      <c r="E538" s="2">
        <v>18.899999999999999</v>
      </c>
      <c r="F538" s="2">
        <v>3.6</v>
      </c>
      <c r="G538" s="2">
        <v>5.4</v>
      </c>
      <c r="H538" s="2">
        <v>1019</v>
      </c>
      <c r="I538" s="2">
        <v>6000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20.399999999999999</v>
      </c>
      <c r="Q538">
        <v>30.7</v>
      </c>
      <c r="R538" s="5">
        <v>0.36736111111111114</v>
      </c>
      <c r="T538" s="13">
        <f t="shared" si="17"/>
        <v>30.7</v>
      </c>
      <c r="U538" s="13">
        <f t="shared" si="18"/>
        <v>8.8000000000000007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72">
        <v>18.899999999999999</v>
      </c>
      <c r="AN538" s="672">
        <v>61</v>
      </c>
      <c r="AO538" s="672">
        <v>11.2</v>
      </c>
      <c r="AP538" s="672">
        <v>18.899999999999999</v>
      </c>
      <c r="AQ538" s="672">
        <v>3.6</v>
      </c>
      <c r="AR538" s="672">
        <v>5.4</v>
      </c>
      <c r="AS538" s="672">
        <v>1019</v>
      </c>
      <c r="AT538" s="672">
        <v>6000</v>
      </c>
      <c r="AU538" s="672">
        <v>0</v>
      </c>
      <c r="AV538" s="672">
        <v>0</v>
      </c>
      <c r="AW538" s="672">
        <v>0</v>
      </c>
      <c r="AX538" s="672">
        <v>0</v>
      </c>
      <c r="AY538" s="672">
        <v>5.2</v>
      </c>
      <c r="AZ538" s="672">
        <v>293</v>
      </c>
      <c r="BA538" s="672">
        <v>20.399999999999999</v>
      </c>
      <c r="BB538" s="672">
        <v>30.7</v>
      </c>
      <c r="BC538" s="671">
        <v>0.36736111111111114</v>
      </c>
    </row>
    <row r="539" spans="2:55">
      <c r="B539" s="2">
        <v>18.899999999999999</v>
      </c>
      <c r="C539" s="2">
        <v>61</v>
      </c>
      <c r="D539" s="2">
        <v>11.2</v>
      </c>
      <c r="E539" s="2">
        <v>18.899999999999999</v>
      </c>
      <c r="F539" s="2">
        <v>4.7</v>
      </c>
      <c r="G539" s="2">
        <v>5.4</v>
      </c>
      <c r="H539" s="2">
        <v>1019</v>
      </c>
      <c r="I539" s="2">
        <v>5930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20.3</v>
      </c>
      <c r="Q539">
        <v>31.3</v>
      </c>
      <c r="R539" s="5">
        <v>0.36805555555555558</v>
      </c>
      <c r="T539" s="13">
        <f t="shared" si="17"/>
        <v>31.3</v>
      </c>
      <c r="U539" s="13">
        <f t="shared" si="18"/>
        <v>9.4000000000000021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72">
        <v>18.899999999999999</v>
      </c>
      <c r="AN539" s="672">
        <v>61</v>
      </c>
      <c r="AO539" s="672">
        <v>11.2</v>
      </c>
      <c r="AP539" s="672">
        <v>18.899999999999999</v>
      </c>
      <c r="AQ539" s="672">
        <v>4.7</v>
      </c>
      <c r="AR539" s="672">
        <v>5.4</v>
      </c>
      <c r="AS539" s="672">
        <v>1019</v>
      </c>
      <c r="AT539" s="672">
        <v>5930</v>
      </c>
      <c r="AU539" s="672">
        <v>0</v>
      </c>
      <c r="AV539" s="672">
        <v>0</v>
      </c>
      <c r="AW539" s="672">
        <v>0</v>
      </c>
      <c r="AX539" s="672">
        <v>0</v>
      </c>
      <c r="AY539" s="672">
        <v>5.2</v>
      </c>
      <c r="AZ539" s="672">
        <v>293</v>
      </c>
      <c r="BA539" s="672">
        <v>20.3</v>
      </c>
      <c r="BB539" s="672">
        <v>31.3</v>
      </c>
      <c r="BC539" s="671">
        <v>0.36805555555555558</v>
      </c>
    </row>
    <row r="540" spans="2:55">
      <c r="B540" s="2">
        <v>19</v>
      </c>
      <c r="C540" s="2">
        <v>61</v>
      </c>
      <c r="D540" s="2">
        <v>11.3</v>
      </c>
      <c r="E540" s="2">
        <v>19</v>
      </c>
      <c r="F540" s="2">
        <v>0</v>
      </c>
      <c r="G540" s="2">
        <v>2.2000000000000002</v>
      </c>
      <c r="H540" s="2">
        <v>1019</v>
      </c>
      <c r="I540" s="2">
        <v>5900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20.3</v>
      </c>
      <c r="Q540">
        <v>31.8</v>
      </c>
      <c r="R540" s="5">
        <v>0.36875000000000002</v>
      </c>
      <c r="T540" s="13">
        <f t="shared" si="17"/>
        <v>31.8</v>
      </c>
      <c r="U540" s="13">
        <f t="shared" si="18"/>
        <v>9.8000000000000007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72">
        <v>19</v>
      </c>
      <c r="AN540" s="672">
        <v>61</v>
      </c>
      <c r="AO540" s="672">
        <v>11.3</v>
      </c>
      <c r="AP540" s="672">
        <v>19</v>
      </c>
      <c r="AQ540" s="672">
        <v>0</v>
      </c>
      <c r="AR540" s="672">
        <v>2.2000000000000002</v>
      </c>
      <c r="AS540" s="672">
        <v>1019</v>
      </c>
      <c r="AT540" s="672">
        <v>5900</v>
      </c>
      <c r="AU540" s="672">
        <v>0</v>
      </c>
      <c r="AV540" s="672">
        <v>0</v>
      </c>
      <c r="AW540" s="672">
        <v>0</v>
      </c>
      <c r="AX540" s="672">
        <v>0</v>
      </c>
      <c r="AY540" s="672">
        <v>5.2</v>
      </c>
      <c r="AZ540" s="672">
        <v>293</v>
      </c>
      <c r="BA540" s="672">
        <v>20.3</v>
      </c>
      <c r="BB540" s="672">
        <v>31.8</v>
      </c>
      <c r="BC540" s="671">
        <v>0.36875000000000002</v>
      </c>
    </row>
    <row r="541" spans="2:55">
      <c r="B541" s="2">
        <v>19</v>
      </c>
      <c r="C541" s="2">
        <v>61</v>
      </c>
      <c r="D541" s="2">
        <v>11.3</v>
      </c>
      <c r="E541" s="2">
        <v>19</v>
      </c>
      <c r="F541" s="2">
        <v>2.9</v>
      </c>
      <c r="G541" s="2">
        <v>5.4</v>
      </c>
      <c r="H541" s="2">
        <v>1019</v>
      </c>
      <c r="I541" s="2">
        <v>5900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20.3</v>
      </c>
      <c r="Q541">
        <v>32.299999999999997</v>
      </c>
      <c r="R541" s="5">
        <v>0.36944444444444446</v>
      </c>
      <c r="T541" s="13">
        <f t="shared" si="17"/>
        <v>32.299999999999997</v>
      </c>
      <c r="U541" s="13">
        <f t="shared" si="18"/>
        <v>10.299999999999997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72">
        <v>19</v>
      </c>
      <c r="AN541" s="672">
        <v>61</v>
      </c>
      <c r="AO541" s="672">
        <v>11.3</v>
      </c>
      <c r="AP541" s="672">
        <v>19</v>
      </c>
      <c r="AQ541" s="672">
        <v>2.9</v>
      </c>
      <c r="AR541" s="672">
        <v>5.4</v>
      </c>
      <c r="AS541" s="672">
        <v>1019</v>
      </c>
      <c r="AT541" s="672">
        <v>5900</v>
      </c>
      <c r="AU541" s="672">
        <v>0</v>
      </c>
      <c r="AV541" s="672">
        <v>0</v>
      </c>
      <c r="AW541" s="672">
        <v>0</v>
      </c>
      <c r="AX541" s="672">
        <v>0</v>
      </c>
      <c r="AY541" s="672">
        <v>5.2</v>
      </c>
      <c r="AZ541" s="672">
        <v>293</v>
      </c>
      <c r="BA541" s="672">
        <v>20.3</v>
      </c>
      <c r="BB541" s="672">
        <v>32.299999999999997</v>
      </c>
      <c r="BC541" s="671">
        <v>0.36944444444444446</v>
      </c>
    </row>
    <row r="542" spans="2:55">
      <c r="B542" s="2">
        <v>19</v>
      </c>
      <c r="C542" s="2">
        <v>61</v>
      </c>
      <c r="D542" s="2">
        <v>11.3</v>
      </c>
      <c r="E542" s="2">
        <v>19</v>
      </c>
      <c r="F542" s="2">
        <v>2.5</v>
      </c>
      <c r="G542" s="2">
        <v>4</v>
      </c>
      <c r="H542" s="2">
        <v>1019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20.3</v>
      </c>
      <c r="Q542">
        <v>32.9</v>
      </c>
      <c r="R542" s="5">
        <v>0.37013888888888891</v>
      </c>
      <c r="T542" s="13">
        <f t="shared" si="17"/>
        <v>32.9</v>
      </c>
      <c r="U542" s="13">
        <f t="shared" si="18"/>
        <v>10.899999999999999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72">
        <v>19</v>
      </c>
      <c r="AN542" s="672">
        <v>61</v>
      </c>
      <c r="AO542" s="672">
        <v>11.3</v>
      </c>
      <c r="AP542" s="672">
        <v>19</v>
      </c>
      <c r="AQ542" s="672">
        <v>2.5</v>
      </c>
      <c r="AR542" s="672">
        <v>4</v>
      </c>
      <c r="AS542" s="672">
        <v>1019</v>
      </c>
      <c r="AT542" s="672">
        <v>5930</v>
      </c>
      <c r="AU542" s="672">
        <v>0</v>
      </c>
      <c r="AV542" s="672">
        <v>0</v>
      </c>
      <c r="AW542" s="672">
        <v>0</v>
      </c>
      <c r="AX542" s="672">
        <v>0</v>
      </c>
      <c r="AY542" s="672">
        <v>5.2</v>
      </c>
      <c r="AZ542" s="672">
        <v>293</v>
      </c>
      <c r="BA542" s="672">
        <v>20.3</v>
      </c>
      <c r="BB542" s="672">
        <v>32.9</v>
      </c>
      <c r="BC542" s="671">
        <v>0.37013888888888891</v>
      </c>
    </row>
    <row r="543" spans="2:55">
      <c r="B543" s="2">
        <v>19.100000000000001</v>
      </c>
      <c r="C543" s="2">
        <v>60</v>
      </c>
      <c r="D543" s="2">
        <v>11.2</v>
      </c>
      <c r="E543" s="2">
        <v>19.100000000000001</v>
      </c>
      <c r="F543" s="2">
        <v>5.8</v>
      </c>
      <c r="G543" s="2">
        <v>6.1</v>
      </c>
      <c r="H543" s="2">
        <v>1019.1</v>
      </c>
      <c r="I543" s="2">
        <v>5950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20.2</v>
      </c>
      <c r="Q543">
        <v>33.4</v>
      </c>
      <c r="R543" s="5">
        <v>0.37083333333333335</v>
      </c>
      <c r="T543" s="13">
        <f t="shared" si="17"/>
        <v>33.4</v>
      </c>
      <c r="U543" s="13">
        <f t="shared" si="18"/>
        <v>11.299999999999997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72">
        <v>19.100000000000001</v>
      </c>
      <c r="AN543" s="672">
        <v>60</v>
      </c>
      <c r="AO543" s="672">
        <v>11.2</v>
      </c>
      <c r="AP543" s="672">
        <v>19.100000000000001</v>
      </c>
      <c r="AQ543" s="672">
        <v>5.8</v>
      </c>
      <c r="AR543" s="672">
        <v>6.1</v>
      </c>
      <c r="AS543" s="672">
        <v>1019.1</v>
      </c>
      <c r="AT543" s="672">
        <v>5950</v>
      </c>
      <c r="AU543" s="672">
        <v>0</v>
      </c>
      <c r="AV543" s="672">
        <v>0</v>
      </c>
      <c r="AW543" s="672">
        <v>0</v>
      </c>
      <c r="AX543" s="672">
        <v>0</v>
      </c>
      <c r="AY543" s="672">
        <v>5.2</v>
      </c>
      <c r="AZ543" s="672">
        <v>293</v>
      </c>
      <c r="BA543" s="672">
        <v>20.2</v>
      </c>
      <c r="BB543" s="672">
        <v>33.4</v>
      </c>
      <c r="BC543" s="671">
        <v>0.37083333333333335</v>
      </c>
    </row>
    <row r="544" spans="2:55">
      <c r="B544" s="2">
        <v>19.2</v>
      </c>
      <c r="C544" s="2">
        <v>60</v>
      </c>
      <c r="D544" s="2">
        <v>11.3</v>
      </c>
      <c r="E544" s="2">
        <v>19.2</v>
      </c>
      <c r="F544" s="2">
        <v>2.5</v>
      </c>
      <c r="G544" s="2">
        <v>4.7</v>
      </c>
      <c r="H544" s="2">
        <v>1019.2</v>
      </c>
      <c r="I544" s="2">
        <v>5980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20.2</v>
      </c>
      <c r="Q544">
        <v>33.9</v>
      </c>
      <c r="R544" s="5">
        <v>0.37152777777777779</v>
      </c>
      <c r="T544" s="13">
        <f t="shared" si="17"/>
        <v>33.9</v>
      </c>
      <c r="U544" s="13">
        <f t="shared" si="18"/>
        <v>11.7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72">
        <v>19.2</v>
      </c>
      <c r="AN544" s="672">
        <v>60</v>
      </c>
      <c r="AO544" s="672">
        <v>11.3</v>
      </c>
      <c r="AP544" s="672">
        <v>19.2</v>
      </c>
      <c r="AQ544" s="672">
        <v>2.5</v>
      </c>
      <c r="AR544" s="672">
        <v>4.7</v>
      </c>
      <c r="AS544" s="672">
        <v>1019.2</v>
      </c>
      <c r="AT544" s="672">
        <v>5980</v>
      </c>
      <c r="AU544" s="672">
        <v>0</v>
      </c>
      <c r="AV544" s="672">
        <v>0</v>
      </c>
      <c r="AW544" s="672">
        <v>0</v>
      </c>
      <c r="AX544" s="672">
        <v>0</v>
      </c>
      <c r="AY544" s="672">
        <v>5.2</v>
      </c>
      <c r="AZ544" s="672">
        <v>293</v>
      </c>
      <c r="BA544" s="672">
        <v>20.2</v>
      </c>
      <c r="BB544" s="672">
        <v>33.9</v>
      </c>
      <c r="BC544" s="671">
        <v>0.37152777777777779</v>
      </c>
    </row>
    <row r="545" spans="2:55">
      <c r="B545" s="2">
        <v>19.2</v>
      </c>
      <c r="C545" s="2">
        <v>60</v>
      </c>
      <c r="D545" s="2">
        <v>11.3</v>
      </c>
      <c r="E545" s="2">
        <v>19.2</v>
      </c>
      <c r="F545" s="2">
        <v>8.3000000000000007</v>
      </c>
      <c r="G545" s="2">
        <v>8.3000000000000007</v>
      </c>
      <c r="H545" s="2">
        <v>1019.1</v>
      </c>
      <c r="I545" s="2">
        <v>6000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20.2</v>
      </c>
      <c r="Q545">
        <v>34.299999999999997</v>
      </c>
      <c r="R545" s="5">
        <v>0.37222222222222223</v>
      </c>
      <c r="T545" s="13">
        <f t="shared" si="17"/>
        <v>34.299999999999997</v>
      </c>
      <c r="U545" s="13">
        <f t="shared" si="18"/>
        <v>12.099999999999998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72">
        <v>19.2</v>
      </c>
      <c r="AN545" s="672">
        <v>60</v>
      </c>
      <c r="AO545" s="672">
        <v>11.3</v>
      </c>
      <c r="AP545" s="672">
        <v>19.2</v>
      </c>
      <c r="AQ545" s="672">
        <v>8.3000000000000007</v>
      </c>
      <c r="AR545" s="672">
        <v>8.3000000000000007</v>
      </c>
      <c r="AS545" s="672">
        <v>1019.1</v>
      </c>
      <c r="AT545" s="672">
        <v>6000</v>
      </c>
      <c r="AU545" s="672">
        <v>0</v>
      </c>
      <c r="AV545" s="672">
        <v>0</v>
      </c>
      <c r="AW545" s="672">
        <v>0</v>
      </c>
      <c r="AX545" s="672">
        <v>0</v>
      </c>
      <c r="AY545" s="672">
        <v>5.2</v>
      </c>
      <c r="AZ545" s="672">
        <v>293</v>
      </c>
      <c r="BA545" s="672">
        <v>20.2</v>
      </c>
      <c r="BB545" s="672">
        <v>34.299999999999997</v>
      </c>
      <c r="BC545" s="671">
        <v>0.37222222222222223</v>
      </c>
    </row>
    <row r="546" spans="2:55">
      <c r="B546" s="2">
        <v>19.100000000000001</v>
      </c>
      <c r="C546" s="2">
        <v>60</v>
      </c>
      <c r="D546" s="2">
        <v>11.2</v>
      </c>
      <c r="E546" s="2">
        <v>19.100000000000001</v>
      </c>
      <c r="F546" s="2">
        <v>3.6</v>
      </c>
      <c r="G546" s="2">
        <v>3.6</v>
      </c>
      <c r="H546" s="2">
        <v>1019.1</v>
      </c>
      <c r="I546" s="2">
        <v>6030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20.2</v>
      </c>
      <c r="Q546">
        <v>34.6</v>
      </c>
      <c r="R546" s="5">
        <v>0.37291666666666667</v>
      </c>
      <c r="T546" s="13">
        <f t="shared" si="17"/>
        <v>34.6</v>
      </c>
      <c r="U546" s="13">
        <f t="shared" si="18"/>
        <v>12.5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72">
        <v>19.100000000000001</v>
      </c>
      <c r="AN546" s="672">
        <v>60</v>
      </c>
      <c r="AO546" s="672">
        <v>11.2</v>
      </c>
      <c r="AP546" s="672">
        <v>19.100000000000001</v>
      </c>
      <c r="AQ546" s="672">
        <v>3.6</v>
      </c>
      <c r="AR546" s="672">
        <v>3.6</v>
      </c>
      <c r="AS546" s="672">
        <v>1019.1</v>
      </c>
      <c r="AT546" s="672">
        <v>6030</v>
      </c>
      <c r="AU546" s="672">
        <v>0</v>
      </c>
      <c r="AV546" s="672">
        <v>0</v>
      </c>
      <c r="AW546" s="672">
        <v>0</v>
      </c>
      <c r="AX546" s="672">
        <v>0</v>
      </c>
      <c r="AY546" s="672">
        <v>5.2</v>
      </c>
      <c r="AZ546" s="672">
        <v>293</v>
      </c>
      <c r="BA546" s="672">
        <v>20.2</v>
      </c>
      <c r="BB546" s="672">
        <v>34.6</v>
      </c>
      <c r="BC546" s="671">
        <v>0.37291666666666667</v>
      </c>
    </row>
    <row r="547" spans="2:55">
      <c r="B547" s="2">
        <v>19.2</v>
      </c>
      <c r="C547" s="2">
        <v>60</v>
      </c>
      <c r="D547" s="2">
        <v>11.3</v>
      </c>
      <c r="E547" s="2">
        <v>19.2</v>
      </c>
      <c r="F547" s="2">
        <v>2.5</v>
      </c>
      <c r="G547" s="2">
        <v>2.9</v>
      </c>
      <c r="H547" s="2">
        <v>1019.2</v>
      </c>
      <c r="I547" s="2">
        <v>6060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20.2</v>
      </c>
      <c r="Q547">
        <v>34.6</v>
      </c>
      <c r="R547" s="5">
        <v>0.37361111111111112</v>
      </c>
      <c r="T547" s="13">
        <f t="shared" si="17"/>
        <v>34.6</v>
      </c>
      <c r="U547" s="13">
        <f t="shared" si="18"/>
        <v>12.400000000000002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72">
        <v>19.2</v>
      </c>
      <c r="AN547" s="672">
        <v>60</v>
      </c>
      <c r="AO547" s="672">
        <v>11.3</v>
      </c>
      <c r="AP547" s="672">
        <v>19.2</v>
      </c>
      <c r="AQ547" s="672">
        <v>2.5</v>
      </c>
      <c r="AR547" s="672">
        <v>2.9</v>
      </c>
      <c r="AS547" s="672">
        <v>1019.2</v>
      </c>
      <c r="AT547" s="672">
        <v>6060</v>
      </c>
      <c r="AU547" s="672">
        <v>0</v>
      </c>
      <c r="AV547" s="672">
        <v>0</v>
      </c>
      <c r="AW547" s="672">
        <v>0</v>
      </c>
      <c r="AX547" s="672">
        <v>0</v>
      </c>
      <c r="AY547" s="672">
        <v>5.2</v>
      </c>
      <c r="AZ547" s="672">
        <v>293</v>
      </c>
      <c r="BA547" s="672">
        <v>20.2</v>
      </c>
      <c r="BB547" s="672">
        <v>34.6</v>
      </c>
      <c r="BC547" s="671">
        <v>0.37361111111111112</v>
      </c>
    </row>
    <row r="548" spans="2:55">
      <c r="B548" s="2">
        <v>19.2</v>
      </c>
      <c r="C548" s="2">
        <v>60</v>
      </c>
      <c r="D548" s="2">
        <v>11.3</v>
      </c>
      <c r="E548" s="2">
        <v>19.2</v>
      </c>
      <c r="F548" s="2">
        <v>5.8</v>
      </c>
      <c r="G548" s="2">
        <v>6.8</v>
      </c>
      <c r="H548" s="2">
        <v>1019.2</v>
      </c>
      <c r="I548" s="2">
        <v>6080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20.2</v>
      </c>
      <c r="Q548">
        <v>35.200000000000003</v>
      </c>
      <c r="R548" s="5">
        <v>0.37430555555555556</v>
      </c>
      <c r="T548" s="13">
        <f t="shared" si="17"/>
        <v>35.200000000000003</v>
      </c>
      <c r="U548" s="13">
        <f t="shared" si="18"/>
        <v>13.000000000000004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72">
        <v>19.2</v>
      </c>
      <c r="AN548" s="672">
        <v>60</v>
      </c>
      <c r="AO548" s="672">
        <v>11.3</v>
      </c>
      <c r="AP548" s="672">
        <v>19.2</v>
      </c>
      <c r="AQ548" s="672">
        <v>5.8</v>
      </c>
      <c r="AR548" s="672">
        <v>6.8</v>
      </c>
      <c r="AS548" s="672">
        <v>1019.2</v>
      </c>
      <c r="AT548" s="672">
        <v>6080</v>
      </c>
      <c r="AU548" s="672">
        <v>0</v>
      </c>
      <c r="AV548" s="672">
        <v>0</v>
      </c>
      <c r="AW548" s="672">
        <v>0</v>
      </c>
      <c r="AX548" s="672">
        <v>0</v>
      </c>
      <c r="AY548" s="672">
        <v>5.2</v>
      </c>
      <c r="AZ548" s="672">
        <v>293</v>
      </c>
      <c r="BA548" s="672">
        <v>20.2</v>
      </c>
      <c r="BB548" s="672">
        <v>35.200000000000003</v>
      </c>
      <c r="BC548" s="671">
        <v>0.37430555555555556</v>
      </c>
    </row>
    <row r="549" spans="2:55">
      <c r="B549" s="2">
        <v>19.2</v>
      </c>
      <c r="C549" s="2">
        <v>60</v>
      </c>
      <c r="D549" s="2">
        <v>11.3</v>
      </c>
      <c r="E549" s="2">
        <v>19.2</v>
      </c>
      <c r="F549" s="2">
        <v>8.3000000000000007</v>
      </c>
      <c r="G549" s="2">
        <v>9</v>
      </c>
      <c r="H549" s="2">
        <v>1019.3</v>
      </c>
      <c r="I549" s="2">
        <v>6110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20.2</v>
      </c>
      <c r="Q549">
        <v>35.5</v>
      </c>
      <c r="R549" s="5">
        <v>0.375</v>
      </c>
      <c r="T549" s="13">
        <f t="shared" si="17"/>
        <v>35.5</v>
      </c>
      <c r="U549" s="13">
        <f t="shared" si="18"/>
        <v>13.3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72">
        <v>19.2</v>
      </c>
      <c r="AN549" s="672">
        <v>60</v>
      </c>
      <c r="AO549" s="672">
        <v>11.3</v>
      </c>
      <c r="AP549" s="672">
        <v>19.2</v>
      </c>
      <c r="AQ549" s="672">
        <v>8.3000000000000007</v>
      </c>
      <c r="AR549" s="672">
        <v>9</v>
      </c>
      <c r="AS549" s="672">
        <v>1019.3</v>
      </c>
      <c r="AT549" s="672">
        <v>6110</v>
      </c>
      <c r="AU549" s="672">
        <v>0</v>
      </c>
      <c r="AV549" s="672">
        <v>0</v>
      </c>
      <c r="AW549" s="672">
        <v>0</v>
      </c>
      <c r="AX549" s="672">
        <v>0</v>
      </c>
      <c r="AY549" s="672">
        <v>5.2</v>
      </c>
      <c r="AZ549" s="672">
        <v>293</v>
      </c>
      <c r="BA549" s="672">
        <v>20.2</v>
      </c>
      <c r="BB549" s="672">
        <v>35.5</v>
      </c>
      <c r="BC549" s="671">
        <v>0.375</v>
      </c>
    </row>
    <row r="550" spans="2:55">
      <c r="B550" s="2">
        <v>19.2</v>
      </c>
      <c r="C550" s="2">
        <v>61</v>
      </c>
      <c r="D550" s="2">
        <v>11.5</v>
      </c>
      <c r="E550" s="2">
        <v>19.2</v>
      </c>
      <c r="F550" s="2">
        <v>4.7</v>
      </c>
      <c r="G550" s="2">
        <v>8.3000000000000007</v>
      </c>
      <c r="H550" s="2">
        <v>1019.4</v>
      </c>
      <c r="I550" s="2">
        <v>6150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20.2</v>
      </c>
      <c r="Q550">
        <v>35.799999999999997</v>
      </c>
      <c r="R550" s="5">
        <v>0.37569444444444444</v>
      </c>
      <c r="T550" s="13">
        <f t="shared" si="17"/>
        <v>35.799999999999997</v>
      </c>
      <c r="U550" s="13">
        <f t="shared" si="18"/>
        <v>13.599999999999998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72">
        <v>19.2</v>
      </c>
      <c r="AN550" s="672">
        <v>61</v>
      </c>
      <c r="AO550" s="672">
        <v>11.5</v>
      </c>
      <c r="AP550" s="672">
        <v>19.2</v>
      </c>
      <c r="AQ550" s="672">
        <v>4.7</v>
      </c>
      <c r="AR550" s="672">
        <v>8.3000000000000007</v>
      </c>
      <c r="AS550" s="672">
        <v>1019.4</v>
      </c>
      <c r="AT550" s="672">
        <v>6150</v>
      </c>
      <c r="AU550" s="672">
        <v>0</v>
      </c>
      <c r="AV550" s="672">
        <v>0</v>
      </c>
      <c r="AW550" s="672">
        <v>0</v>
      </c>
      <c r="AX550" s="672">
        <v>0</v>
      </c>
      <c r="AY550" s="672">
        <v>5.2</v>
      </c>
      <c r="AZ550" s="672">
        <v>293</v>
      </c>
      <c r="BA550" s="672">
        <v>20.2</v>
      </c>
      <c r="BB550" s="672">
        <v>35.799999999999997</v>
      </c>
      <c r="BC550" s="671">
        <v>0.37569444444444444</v>
      </c>
    </row>
    <row r="551" spans="2:55">
      <c r="B551" s="2">
        <v>19.2</v>
      </c>
      <c r="C551" s="2">
        <v>61</v>
      </c>
      <c r="D551" s="2">
        <v>11.5</v>
      </c>
      <c r="E551" s="2">
        <v>19.2</v>
      </c>
      <c r="F551" s="2">
        <v>2.9</v>
      </c>
      <c r="G551" s="2">
        <v>7.2</v>
      </c>
      <c r="H551" s="2">
        <v>1019.1</v>
      </c>
      <c r="I551" s="2">
        <v>6190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20.2</v>
      </c>
      <c r="Q551">
        <v>36</v>
      </c>
      <c r="R551" s="5">
        <v>0.37638888888888888</v>
      </c>
      <c r="T551" s="13">
        <f t="shared" si="17"/>
        <v>36</v>
      </c>
      <c r="U551" s="13">
        <f t="shared" si="18"/>
        <v>13.8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72">
        <v>19.2</v>
      </c>
      <c r="AN551" s="672">
        <v>61</v>
      </c>
      <c r="AO551" s="672">
        <v>11.5</v>
      </c>
      <c r="AP551" s="672">
        <v>19.2</v>
      </c>
      <c r="AQ551" s="672">
        <v>2.9</v>
      </c>
      <c r="AR551" s="672">
        <v>7.2</v>
      </c>
      <c r="AS551" s="672">
        <v>1019.1</v>
      </c>
      <c r="AT551" s="672">
        <v>6190</v>
      </c>
      <c r="AU551" s="672">
        <v>0</v>
      </c>
      <c r="AV551" s="672">
        <v>0</v>
      </c>
      <c r="AW551" s="672">
        <v>0</v>
      </c>
      <c r="AX551" s="672">
        <v>0</v>
      </c>
      <c r="AY551" s="672">
        <v>5.2</v>
      </c>
      <c r="AZ551" s="672">
        <v>293</v>
      </c>
      <c r="BA551" s="672">
        <v>20.2</v>
      </c>
      <c r="BB551" s="672">
        <v>36</v>
      </c>
      <c r="BC551" s="671">
        <v>0.37638888888888888</v>
      </c>
    </row>
    <row r="552" spans="2:55">
      <c r="B552" s="2">
        <v>19.3</v>
      </c>
      <c r="C552" s="2">
        <v>61</v>
      </c>
      <c r="D552" s="2">
        <v>11.6</v>
      </c>
      <c r="E552" s="2">
        <v>19.3</v>
      </c>
      <c r="F552" s="2">
        <v>1.8</v>
      </c>
      <c r="G552" s="2">
        <v>3.6</v>
      </c>
      <c r="H552" s="2">
        <v>1019.3</v>
      </c>
      <c r="I552" s="2">
        <v>6240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20.2</v>
      </c>
      <c r="Q552">
        <v>36.200000000000003</v>
      </c>
      <c r="R552" s="5">
        <v>0.37708333333333333</v>
      </c>
      <c r="T552" s="13">
        <f t="shared" si="17"/>
        <v>36.200000000000003</v>
      </c>
      <c r="U552" s="13">
        <f t="shared" si="18"/>
        <v>13.900000000000002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72">
        <v>19.3</v>
      </c>
      <c r="AN552" s="672">
        <v>61</v>
      </c>
      <c r="AO552" s="672">
        <v>11.6</v>
      </c>
      <c r="AP552" s="672">
        <v>19.3</v>
      </c>
      <c r="AQ552" s="672">
        <v>1.8</v>
      </c>
      <c r="AR552" s="672">
        <v>3.6</v>
      </c>
      <c r="AS552" s="672">
        <v>1019.3</v>
      </c>
      <c r="AT552" s="672">
        <v>6240</v>
      </c>
      <c r="AU552" s="672">
        <v>0</v>
      </c>
      <c r="AV552" s="672">
        <v>0</v>
      </c>
      <c r="AW552" s="672">
        <v>0</v>
      </c>
      <c r="AX552" s="672">
        <v>0</v>
      </c>
      <c r="AY552" s="672">
        <v>5.2</v>
      </c>
      <c r="AZ552" s="672">
        <v>293</v>
      </c>
      <c r="BA552" s="672">
        <v>20.2</v>
      </c>
      <c r="BB552" s="672">
        <v>36.200000000000003</v>
      </c>
      <c r="BC552" s="671">
        <v>0.37708333333333333</v>
      </c>
    </row>
    <row r="553" spans="2:55">
      <c r="B553" s="2">
        <v>19.399999999999999</v>
      </c>
      <c r="C553" s="2">
        <v>61</v>
      </c>
      <c r="D553" s="2">
        <v>11.7</v>
      </c>
      <c r="E553" s="2">
        <v>19.399999999999999</v>
      </c>
      <c r="F553" s="2">
        <v>0</v>
      </c>
      <c r="G553" s="2">
        <v>3.6</v>
      </c>
      <c r="H553" s="2">
        <v>1019.5</v>
      </c>
      <c r="I553" s="2">
        <v>6280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20.2</v>
      </c>
      <c r="Q553">
        <v>36.299999999999997</v>
      </c>
      <c r="R553" s="5">
        <v>0.37777777777777777</v>
      </c>
      <c r="T553" s="13">
        <f t="shared" si="17"/>
        <v>36.299999999999997</v>
      </c>
      <c r="U553" s="13">
        <f t="shared" si="18"/>
        <v>13.899999999999999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72">
        <v>19.399999999999999</v>
      </c>
      <c r="AN553" s="672">
        <v>61</v>
      </c>
      <c r="AO553" s="672">
        <v>11.7</v>
      </c>
      <c r="AP553" s="672">
        <v>19.399999999999999</v>
      </c>
      <c r="AQ553" s="672">
        <v>0</v>
      </c>
      <c r="AR553" s="672">
        <v>3.6</v>
      </c>
      <c r="AS553" s="672">
        <v>1019.5</v>
      </c>
      <c r="AT553" s="672">
        <v>6280</v>
      </c>
      <c r="AU553" s="672">
        <v>0</v>
      </c>
      <c r="AV553" s="672">
        <v>0</v>
      </c>
      <c r="AW553" s="672">
        <v>0</v>
      </c>
      <c r="AX553" s="672">
        <v>0</v>
      </c>
      <c r="AY553" s="672">
        <v>5.2</v>
      </c>
      <c r="AZ553" s="672">
        <v>293</v>
      </c>
      <c r="BA553" s="672">
        <v>20.2</v>
      </c>
      <c r="BB553" s="672">
        <v>36.299999999999997</v>
      </c>
      <c r="BC553" s="671">
        <v>0.37777777777777777</v>
      </c>
    </row>
    <row r="554" spans="2:55">
      <c r="B554" s="2">
        <v>19.399999999999999</v>
      </c>
      <c r="C554" s="2">
        <v>61</v>
      </c>
      <c r="D554" s="2">
        <v>11.7</v>
      </c>
      <c r="E554" s="2">
        <v>19.399999999999999</v>
      </c>
      <c r="F554" s="2">
        <v>4</v>
      </c>
      <c r="G554" s="2">
        <v>4</v>
      </c>
      <c r="H554" s="2">
        <v>1019.2</v>
      </c>
      <c r="I554" s="2">
        <v>6300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20.2</v>
      </c>
      <c r="Q554">
        <v>36.5</v>
      </c>
      <c r="R554" s="5">
        <v>0.37847222222222221</v>
      </c>
      <c r="T554" s="13">
        <f t="shared" si="17"/>
        <v>36.5</v>
      </c>
      <c r="U554" s="13">
        <f t="shared" si="18"/>
        <v>14.100000000000001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72">
        <v>19.399999999999999</v>
      </c>
      <c r="AN554" s="672">
        <v>61</v>
      </c>
      <c r="AO554" s="672">
        <v>11.7</v>
      </c>
      <c r="AP554" s="672">
        <v>19.399999999999999</v>
      </c>
      <c r="AQ554" s="672">
        <v>4</v>
      </c>
      <c r="AR554" s="672">
        <v>4</v>
      </c>
      <c r="AS554" s="672">
        <v>1019.2</v>
      </c>
      <c r="AT554" s="672">
        <v>6300</v>
      </c>
      <c r="AU554" s="672">
        <v>0</v>
      </c>
      <c r="AV554" s="672">
        <v>0</v>
      </c>
      <c r="AW554" s="672">
        <v>0</v>
      </c>
      <c r="AX554" s="672">
        <v>0</v>
      </c>
      <c r="AY554" s="672">
        <v>5.2</v>
      </c>
      <c r="AZ554" s="672">
        <v>293</v>
      </c>
      <c r="BA554" s="672">
        <v>20.2</v>
      </c>
      <c r="BB554" s="672">
        <v>36.5</v>
      </c>
      <c r="BC554" s="671">
        <v>0.37847222222222221</v>
      </c>
    </row>
    <row r="555" spans="2:55">
      <c r="B555" s="2">
        <v>19.5</v>
      </c>
      <c r="C555" s="2">
        <v>61</v>
      </c>
      <c r="D555" s="2">
        <v>11.8</v>
      </c>
      <c r="E555" s="2">
        <v>19.5</v>
      </c>
      <c r="F555" s="2">
        <v>2.5</v>
      </c>
      <c r="G555" s="2">
        <v>4.3</v>
      </c>
      <c r="H555" s="2">
        <v>1019.1</v>
      </c>
      <c r="I555" s="2">
        <v>6320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20.2</v>
      </c>
      <c r="Q555">
        <v>36.700000000000003</v>
      </c>
      <c r="R555" s="5">
        <v>0.37916666666666665</v>
      </c>
      <c r="T555" s="13">
        <f t="shared" si="17"/>
        <v>36.700000000000003</v>
      </c>
      <c r="U555" s="13">
        <f t="shared" si="18"/>
        <v>14.200000000000003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72">
        <v>19.5</v>
      </c>
      <c r="AN555" s="672">
        <v>61</v>
      </c>
      <c r="AO555" s="672">
        <v>11.8</v>
      </c>
      <c r="AP555" s="672">
        <v>19.5</v>
      </c>
      <c r="AQ555" s="672">
        <v>2.5</v>
      </c>
      <c r="AR555" s="672">
        <v>4.3</v>
      </c>
      <c r="AS555" s="672">
        <v>1019.1</v>
      </c>
      <c r="AT555" s="672">
        <v>6320</v>
      </c>
      <c r="AU555" s="672">
        <v>0</v>
      </c>
      <c r="AV555" s="672">
        <v>0</v>
      </c>
      <c r="AW555" s="672">
        <v>0</v>
      </c>
      <c r="AX555" s="672">
        <v>0</v>
      </c>
      <c r="AY555" s="672">
        <v>5.2</v>
      </c>
      <c r="AZ555" s="672">
        <v>293</v>
      </c>
      <c r="BA555" s="672">
        <v>20.2</v>
      </c>
      <c r="BB555" s="672">
        <v>36.700000000000003</v>
      </c>
      <c r="BC555" s="671">
        <v>0.37916666666666665</v>
      </c>
    </row>
    <row r="556" spans="2:55">
      <c r="B556" s="2">
        <v>19.5</v>
      </c>
      <c r="C556" s="2">
        <v>61</v>
      </c>
      <c r="D556" s="2">
        <v>11.8</v>
      </c>
      <c r="E556" s="2">
        <v>19.5</v>
      </c>
      <c r="F556" s="2">
        <v>2.5</v>
      </c>
      <c r="G556" s="2">
        <v>5</v>
      </c>
      <c r="H556" s="2">
        <v>1019.1</v>
      </c>
      <c r="I556" s="2">
        <v>6330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20.2</v>
      </c>
      <c r="Q556">
        <v>36.799999999999997</v>
      </c>
      <c r="R556" s="5">
        <v>0.37986111111111109</v>
      </c>
      <c r="T556" s="13">
        <f t="shared" si="17"/>
        <v>36.799999999999997</v>
      </c>
      <c r="U556" s="13">
        <f t="shared" si="18"/>
        <v>14.299999999999997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72">
        <v>19.5</v>
      </c>
      <c r="AN556" s="672">
        <v>61</v>
      </c>
      <c r="AO556" s="672">
        <v>11.8</v>
      </c>
      <c r="AP556" s="672">
        <v>19.5</v>
      </c>
      <c r="AQ556" s="672">
        <v>2.5</v>
      </c>
      <c r="AR556" s="672">
        <v>5</v>
      </c>
      <c r="AS556" s="672">
        <v>1019.1</v>
      </c>
      <c r="AT556" s="672">
        <v>6330</v>
      </c>
      <c r="AU556" s="672">
        <v>0</v>
      </c>
      <c r="AV556" s="672">
        <v>0</v>
      </c>
      <c r="AW556" s="672">
        <v>0</v>
      </c>
      <c r="AX556" s="672">
        <v>0</v>
      </c>
      <c r="AY556" s="672">
        <v>5.2</v>
      </c>
      <c r="AZ556" s="672">
        <v>293</v>
      </c>
      <c r="BA556" s="672">
        <v>20.2</v>
      </c>
      <c r="BB556" s="672">
        <v>36.799999999999997</v>
      </c>
      <c r="BC556" s="671">
        <v>0.37986111111111109</v>
      </c>
    </row>
    <row r="557" spans="2:55">
      <c r="B557" s="2">
        <v>19.399999999999999</v>
      </c>
      <c r="C557" s="2">
        <v>61</v>
      </c>
      <c r="D557" s="2">
        <v>11.7</v>
      </c>
      <c r="E557" s="2">
        <v>19.399999999999999</v>
      </c>
      <c r="F557" s="2">
        <v>4.7</v>
      </c>
      <c r="G557" s="2">
        <v>9.6999999999999993</v>
      </c>
      <c r="H557" s="2">
        <v>1019.2</v>
      </c>
      <c r="I557" s="2">
        <v>6360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20.3</v>
      </c>
      <c r="Q557">
        <v>37</v>
      </c>
      <c r="R557" s="5">
        <v>0.38055555555555554</v>
      </c>
      <c r="T557" s="13">
        <f t="shared" si="17"/>
        <v>37</v>
      </c>
      <c r="U557" s="13">
        <f t="shared" si="18"/>
        <v>14.600000000000001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72">
        <v>19.399999999999999</v>
      </c>
      <c r="AN557" s="672">
        <v>61</v>
      </c>
      <c r="AO557" s="672">
        <v>11.7</v>
      </c>
      <c r="AP557" s="672">
        <v>19.399999999999999</v>
      </c>
      <c r="AQ557" s="672">
        <v>4.7</v>
      </c>
      <c r="AR557" s="672">
        <v>9.6999999999999993</v>
      </c>
      <c r="AS557" s="672">
        <v>1019.2</v>
      </c>
      <c r="AT557" s="672">
        <v>6360</v>
      </c>
      <c r="AU557" s="672">
        <v>0</v>
      </c>
      <c r="AV557" s="672">
        <v>0</v>
      </c>
      <c r="AW557" s="672">
        <v>0</v>
      </c>
      <c r="AX557" s="672">
        <v>0</v>
      </c>
      <c r="AY557" s="672">
        <v>5.2</v>
      </c>
      <c r="AZ557" s="672">
        <v>293</v>
      </c>
      <c r="BA557" s="672">
        <v>20.3</v>
      </c>
      <c r="BB557" s="672">
        <v>37</v>
      </c>
      <c r="BC557" s="671">
        <v>0.38055555555555554</v>
      </c>
    </row>
    <row r="558" spans="2:55">
      <c r="B558" s="2">
        <v>19.3</v>
      </c>
      <c r="C558" s="2">
        <v>61</v>
      </c>
      <c r="D558" s="2">
        <v>11.6</v>
      </c>
      <c r="E558" s="2">
        <v>19.3</v>
      </c>
      <c r="F558" s="2">
        <v>9.4</v>
      </c>
      <c r="G558" s="2">
        <v>11.2</v>
      </c>
      <c r="H558" s="2">
        <v>1019.1</v>
      </c>
      <c r="I558" s="2">
        <v>6380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20.3</v>
      </c>
      <c r="Q558">
        <v>37.1</v>
      </c>
      <c r="R558" s="5">
        <v>0.38124999999999998</v>
      </c>
      <c r="T558" s="13">
        <f t="shared" si="17"/>
        <v>37.1</v>
      </c>
      <c r="U558" s="13">
        <f t="shared" si="18"/>
        <v>14.8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72">
        <v>19.3</v>
      </c>
      <c r="AN558" s="672">
        <v>61</v>
      </c>
      <c r="AO558" s="672">
        <v>11.6</v>
      </c>
      <c r="AP558" s="672">
        <v>19.3</v>
      </c>
      <c r="AQ558" s="672">
        <v>9.4</v>
      </c>
      <c r="AR558" s="672">
        <v>11.2</v>
      </c>
      <c r="AS558" s="672">
        <v>1019.1</v>
      </c>
      <c r="AT558" s="672">
        <v>6380</v>
      </c>
      <c r="AU558" s="672">
        <v>0</v>
      </c>
      <c r="AV558" s="672">
        <v>0</v>
      </c>
      <c r="AW558" s="672">
        <v>0</v>
      </c>
      <c r="AX558" s="672">
        <v>0</v>
      </c>
      <c r="AY558" s="672">
        <v>5.2</v>
      </c>
      <c r="AZ558" s="672">
        <v>293</v>
      </c>
      <c r="BA558" s="672">
        <v>20.3</v>
      </c>
      <c r="BB558" s="672">
        <v>37.1</v>
      </c>
      <c r="BC558" s="671">
        <v>0.38124999999999998</v>
      </c>
    </row>
    <row r="559" spans="2:55">
      <c r="B559" s="2">
        <v>19.2</v>
      </c>
      <c r="C559" s="2">
        <v>62</v>
      </c>
      <c r="D559" s="2">
        <v>11.7</v>
      </c>
      <c r="E559" s="2">
        <v>19.2</v>
      </c>
      <c r="F559" s="2">
        <v>2.9</v>
      </c>
      <c r="G559" s="2">
        <v>6.5</v>
      </c>
      <c r="H559" s="2">
        <v>1019.3</v>
      </c>
      <c r="I559" s="2">
        <v>6410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20.3</v>
      </c>
      <c r="Q559">
        <v>37.200000000000003</v>
      </c>
      <c r="R559" s="5">
        <v>0.38194444444444442</v>
      </c>
      <c r="T559" s="13">
        <f t="shared" si="17"/>
        <v>37.200000000000003</v>
      </c>
      <c r="U559" s="13">
        <f t="shared" si="18"/>
        <v>15.000000000000004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72">
        <v>19.2</v>
      </c>
      <c r="AN559" s="672">
        <v>62</v>
      </c>
      <c r="AO559" s="672">
        <v>11.7</v>
      </c>
      <c r="AP559" s="672">
        <v>19.2</v>
      </c>
      <c r="AQ559" s="672">
        <v>2.9</v>
      </c>
      <c r="AR559" s="672">
        <v>6.5</v>
      </c>
      <c r="AS559" s="672">
        <v>1019.3</v>
      </c>
      <c r="AT559" s="672">
        <v>6410</v>
      </c>
      <c r="AU559" s="672">
        <v>0</v>
      </c>
      <c r="AV559" s="672">
        <v>0</v>
      </c>
      <c r="AW559" s="672">
        <v>0</v>
      </c>
      <c r="AX559" s="672">
        <v>0</v>
      </c>
      <c r="AY559" s="672">
        <v>5.2</v>
      </c>
      <c r="AZ559" s="672">
        <v>293</v>
      </c>
      <c r="BA559" s="672">
        <v>20.3</v>
      </c>
      <c r="BB559" s="672">
        <v>37.200000000000003</v>
      </c>
      <c r="BC559" s="671">
        <v>0.38194444444444442</v>
      </c>
    </row>
    <row r="560" spans="2:55">
      <c r="B560" s="2">
        <v>19.100000000000001</v>
      </c>
      <c r="C560" s="2">
        <v>62</v>
      </c>
      <c r="D560" s="2">
        <v>11.7</v>
      </c>
      <c r="E560" s="2">
        <v>19.100000000000001</v>
      </c>
      <c r="F560" s="2">
        <v>4</v>
      </c>
      <c r="G560" s="2">
        <v>5</v>
      </c>
      <c r="H560" s="2">
        <v>1019.2</v>
      </c>
      <c r="I560" s="2">
        <v>6440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20.3</v>
      </c>
      <c r="Q560">
        <v>37.200000000000003</v>
      </c>
      <c r="R560" s="5">
        <v>0.38263888888888886</v>
      </c>
      <c r="T560" s="13">
        <f t="shared" si="17"/>
        <v>37.200000000000003</v>
      </c>
      <c r="U560" s="13">
        <f t="shared" si="18"/>
        <v>15.100000000000001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72">
        <v>19.100000000000001</v>
      </c>
      <c r="AN560" s="672">
        <v>62</v>
      </c>
      <c r="AO560" s="672">
        <v>11.7</v>
      </c>
      <c r="AP560" s="672">
        <v>19.100000000000001</v>
      </c>
      <c r="AQ560" s="672">
        <v>4</v>
      </c>
      <c r="AR560" s="672">
        <v>5</v>
      </c>
      <c r="AS560" s="672">
        <v>1019.2</v>
      </c>
      <c r="AT560" s="672">
        <v>6440</v>
      </c>
      <c r="AU560" s="672">
        <v>0</v>
      </c>
      <c r="AV560" s="672">
        <v>0</v>
      </c>
      <c r="AW560" s="672">
        <v>0</v>
      </c>
      <c r="AX560" s="672">
        <v>0</v>
      </c>
      <c r="AY560" s="672">
        <v>5.2</v>
      </c>
      <c r="AZ560" s="672">
        <v>293</v>
      </c>
      <c r="BA560" s="672">
        <v>20.3</v>
      </c>
      <c r="BB560" s="672">
        <v>37.200000000000003</v>
      </c>
      <c r="BC560" s="671">
        <v>0.38263888888888886</v>
      </c>
    </row>
    <row r="561" spans="2:55">
      <c r="B561" s="2">
        <v>19.2</v>
      </c>
      <c r="C561" s="2">
        <v>62</v>
      </c>
      <c r="D561" s="2">
        <v>11.7</v>
      </c>
      <c r="E561" s="2">
        <v>19.2</v>
      </c>
      <c r="F561" s="2">
        <v>2.2000000000000002</v>
      </c>
      <c r="G561" s="2">
        <v>6.8</v>
      </c>
      <c r="H561" s="2">
        <v>1019.2</v>
      </c>
      <c r="I561" s="2">
        <v>6470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20.3</v>
      </c>
      <c r="Q561">
        <v>37.299999999999997</v>
      </c>
      <c r="R561" s="5">
        <v>0.38333333333333336</v>
      </c>
      <c r="T561" s="13">
        <f t="shared" si="17"/>
        <v>37.299999999999997</v>
      </c>
      <c r="U561" s="13">
        <f t="shared" si="18"/>
        <v>15.099999999999998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72">
        <v>19.2</v>
      </c>
      <c r="AN561" s="672">
        <v>62</v>
      </c>
      <c r="AO561" s="672">
        <v>11.7</v>
      </c>
      <c r="AP561" s="672">
        <v>19.2</v>
      </c>
      <c r="AQ561" s="672">
        <v>2.2000000000000002</v>
      </c>
      <c r="AR561" s="672">
        <v>6.8</v>
      </c>
      <c r="AS561" s="672">
        <v>1019.2</v>
      </c>
      <c r="AT561" s="672">
        <v>6470</v>
      </c>
      <c r="AU561" s="672">
        <v>0</v>
      </c>
      <c r="AV561" s="672">
        <v>0</v>
      </c>
      <c r="AW561" s="672">
        <v>0</v>
      </c>
      <c r="AX561" s="672">
        <v>0</v>
      </c>
      <c r="AY561" s="672">
        <v>5.2</v>
      </c>
      <c r="AZ561" s="672">
        <v>293</v>
      </c>
      <c r="BA561" s="672">
        <v>20.3</v>
      </c>
      <c r="BB561" s="672">
        <v>37.299999999999997</v>
      </c>
      <c r="BC561" s="671">
        <v>0.38333333333333336</v>
      </c>
    </row>
    <row r="562" spans="2:55">
      <c r="B562" s="2">
        <v>19.2</v>
      </c>
      <c r="C562" s="2">
        <v>62</v>
      </c>
      <c r="D562" s="2">
        <v>11.7</v>
      </c>
      <c r="E562" s="2">
        <v>19.2</v>
      </c>
      <c r="F562" s="2">
        <v>3.6</v>
      </c>
      <c r="G562" s="2">
        <v>7.2</v>
      </c>
      <c r="H562" s="2">
        <v>1019.5</v>
      </c>
      <c r="I562" s="2">
        <v>6500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20.3</v>
      </c>
      <c r="Q562">
        <v>37.299999999999997</v>
      </c>
      <c r="R562" s="5">
        <v>0.3840277777777778</v>
      </c>
      <c r="T562" s="13">
        <f t="shared" si="17"/>
        <v>37.299999999999997</v>
      </c>
      <c r="U562" s="13">
        <f t="shared" si="18"/>
        <v>15.099999999999998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72">
        <v>19.2</v>
      </c>
      <c r="AN562" s="672">
        <v>62</v>
      </c>
      <c r="AO562" s="672">
        <v>11.7</v>
      </c>
      <c r="AP562" s="672">
        <v>19.2</v>
      </c>
      <c r="AQ562" s="672">
        <v>3.6</v>
      </c>
      <c r="AR562" s="672">
        <v>7.2</v>
      </c>
      <c r="AS562" s="672">
        <v>1019.5</v>
      </c>
      <c r="AT562" s="672">
        <v>6500</v>
      </c>
      <c r="AU562" s="672">
        <v>0</v>
      </c>
      <c r="AV562" s="672">
        <v>0</v>
      </c>
      <c r="AW562" s="672">
        <v>0</v>
      </c>
      <c r="AX562" s="672">
        <v>0</v>
      </c>
      <c r="AY562" s="672">
        <v>5.2</v>
      </c>
      <c r="AZ562" s="672">
        <v>293</v>
      </c>
      <c r="BA562" s="672">
        <v>20.3</v>
      </c>
      <c r="BB562" s="672">
        <v>37.299999999999997</v>
      </c>
      <c r="BC562" s="671">
        <v>0.3840277777777778</v>
      </c>
    </row>
    <row r="563" spans="2:55">
      <c r="B563" s="2">
        <v>19.3</v>
      </c>
      <c r="C563" s="2">
        <v>62</v>
      </c>
      <c r="D563" s="2">
        <v>11.8</v>
      </c>
      <c r="E563" s="2">
        <v>19.3</v>
      </c>
      <c r="F563" s="2">
        <v>2.2000000000000002</v>
      </c>
      <c r="G563" s="2">
        <v>5.8</v>
      </c>
      <c r="H563" s="2">
        <v>1019.2</v>
      </c>
      <c r="I563" s="2">
        <v>6560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20.3</v>
      </c>
      <c r="Q563">
        <v>37.299999999999997</v>
      </c>
      <c r="R563" s="5">
        <v>0.38472222222222224</v>
      </c>
      <c r="T563" s="13">
        <f t="shared" si="17"/>
        <v>37.299999999999997</v>
      </c>
      <c r="U563" s="13">
        <f t="shared" si="18"/>
        <v>14.999999999999996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72">
        <v>19.3</v>
      </c>
      <c r="AN563" s="672">
        <v>62</v>
      </c>
      <c r="AO563" s="672">
        <v>11.8</v>
      </c>
      <c r="AP563" s="672">
        <v>19.3</v>
      </c>
      <c r="AQ563" s="672">
        <v>2.2000000000000002</v>
      </c>
      <c r="AR563" s="672">
        <v>5.8</v>
      </c>
      <c r="AS563" s="672">
        <v>1019.2</v>
      </c>
      <c r="AT563" s="672">
        <v>6560</v>
      </c>
      <c r="AU563" s="672">
        <v>0</v>
      </c>
      <c r="AV563" s="672">
        <v>0</v>
      </c>
      <c r="AW563" s="672">
        <v>0</v>
      </c>
      <c r="AX563" s="672">
        <v>0</v>
      </c>
      <c r="AY563" s="672">
        <v>5.2</v>
      </c>
      <c r="AZ563" s="672">
        <v>293</v>
      </c>
      <c r="BA563" s="672">
        <v>20.3</v>
      </c>
      <c r="BB563" s="672">
        <v>37.299999999999997</v>
      </c>
      <c r="BC563" s="671">
        <v>0.38472222222222224</v>
      </c>
    </row>
    <row r="564" spans="2:55">
      <c r="B564" s="2">
        <v>19.3</v>
      </c>
      <c r="C564" s="2">
        <v>61</v>
      </c>
      <c r="D564" s="2">
        <v>11.6</v>
      </c>
      <c r="E564" s="2">
        <v>19.3</v>
      </c>
      <c r="F564" s="2">
        <v>7.9</v>
      </c>
      <c r="G564" s="2">
        <v>12.2</v>
      </c>
      <c r="H564" s="2">
        <v>1019.1</v>
      </c>
      <c r="I564" s="2">
        <v>6610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20.3</v>
      </c>
      <c r="Q564">
        <v>37.4</v>
      </c>
      <c r="R564" s="5">
        <v>0.38541666666666669</v>
      </c>
      <c r="T564" s="13">
        <f t="shared" si="17"/>
        <v>37.4</v>
      </c>
      <c r="U564" s="13">
        <f t="shared" si="18"/>
        <v>15.099999999999998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72">
        <v>19.3</v>
      </c>
      <c r="AN564" s="672">
        <v>61</v>
      </c>
      <c r="AO564" s="672">
        <v>11.6</v>
      </c>
      <c r="AP564" s="672">
        <v>19.3</v>
      </c>
      <c r="AQ564" s="672">
        <v>7.9</v>
      </c>
      <c r="AR564" s="672">
        <v>12.2</v>
      </c>
      <c r="AS564" s="672">
        <v>1019.1</v>
      </c>
      <c r="AT564" s="672">
        <v>6610</v>
      </c>
      <c r="AU564" s="672">
        <v>0</v>
      </c>
      <c r="AV564" s="672">
        <v>0</v>
      </c>
      <c r="AW564" s="672">
        <v>0</v>
      </c>
      <c r="AX564" s="672">
        <v>0</v>
      </c>
      <c r="AY564" s="672">
        <v>5.2</v>
      </c>
      <c r="AZ564" s="672">
        <v>293</v>
      </c>
      <c r="BA564" s="672">
        <v>20.3</v>
      </c>
      <c r="BB564" s="672">
        <v>37.4</v>
      </c>
      <c r="BC564" s="671">
        <v>0.38541666666666669</v>
      </c>
    </row>
    <row r="565" spans="2:55">
      <c r="B565" s="2">
        <v>19.2</v>
      </c>
      <c r="C565" s="2">
        <v>61</v>
      </c>
      <c r="D565" s="2">
        <v>11.5</v>
      </c>
      <c r="E565" s="2">
        <v>19.2</v>
      </c>
      <c r="F565" s="2">
        <v>5.8</v>
      </c>
      <c r="G565" s="2">
        <v>7.6</v>
      </c>
      <c r="H565" s="2">
        <v>1019.2</v>
      </c>
      <c r="I565" s="2">
        <v>6630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20.3</v>
      </c>
      <c r="Q565">
        <v>37.4</v>
      </c>
      <c r="R565" s="5">
        <v>0.38611111111111113</v>
      </c>
      <c r="T565" s="13">
        <f t="shared" si="17"/>
        <v>37.4</v>
      </c>
      <c r="U565" s="13">
        <f t="shared" si="18"/>
        <v>15.2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72">
        <v>19.2</v>
      </c>
      <c r="AN565" s="672">
        <v>61</v>
      </c>
      <c r="AO565" s="672">
        <v>11.5</v>
      </c>
      <c r="AP565" s="672">
        <v>19.2</v>
      </c>
      <c r="AQ565" s="672">
        <v>5.8</v>
      </c>
      <c r="AR565" s="672">
        <v>7.6</v>
      </c>
      <c r="AS565" s="672">
        <v>1019.2</v>
      </c>
      <c r="AT565" s="672">
        <v>6630</v>
      </c>
      <c r="AU565" s="672">
        <v>0</v>
      </c>
      <c r="AV565" s="672">
        <v>0</v>
      </c>
      <c r="AW565" s="672">
        <v>0</v>
      </c>
      <c r="AX565" s="672">
        <v>0</v>
      </c>
      <c r="AY565" s="672">
        <v>5.2</v>
      </c>
      <c r="AZ565" s="672">
        <v>293</v>
      </c>
      <c r="BA565" s="672">
        <v>20.3</v>
      </c>
      <c r="BB565" s="672">
        <v>37.4</v>
      </c>
      <c r="BC565" s="671">
        <v>0.38611111111111113</v>
      </c>
    </row>
    <row r="566" spans="2:55">
      <c r="B566" s="2">
        <v>19.2</v>
      </c>
      <c r="C566" s="2">
        <v>61</v>
      </c>
      <c r="D566" s="2">
        <v>11.5</v>
      </c>
      <c r="E566" s="2">
        <v>19.2</v>
      </c>
      <c r="F566" s="2">
        <v>6.8</v>
      </c>
      <c r="G566" s="2">
        <v>8.3000000000000007</v>
      </c>
      <c r="H566" s="2">
        <v>1019.1</v>
      </c>
      <c r="I566" s="2">
        <v>6640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20.399999999999999</v>
      </c>
      <c r="Q566">
        <v>37.5</v>
      </c>
      <c r="R566" s="5">
        <v>0.38680555555555557</v>
      </c>
      <c r="T566" s="13">
        <f t="shared" si="17"/>
        <v>37.5</v>
      </c>
      <c r="U566" s="13">
        <f t="shared" si="18"/>
        <v>15.3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72">
        <v>19.2</v>
      </c>
      <c r="AN566" s="672">
        <v>61</v>
      </c>
      <c r="AO566" s="672">
        <v>11.5</v>
      </c>
      <c r="AP566" s="672">
        <v>19.2</v>
      </c>
      <c r="AQ566" s="672">
        <v>6.8</v>
      </c>
      <c r="AR566" s="672">
        <v>8.3000000000000007</v>
      </c>
      <c r="AS566" s="672">
        <v>1019.1</v>
      </c>
      <c r="AT566" s="672">
        <v>6640</v>
      </c>
      <c r="AU566" s="672">
        <v>0</v>
      </c>
      <c r="AV566" s="672">
        <v>0</v>
      </c>
      <c r="AW566" s="672">
        <v>0</v>
      </c>
      <c r="AX566" s="672">
        <v>0</v>
      </c>
      <c r="AY566" s="672">
        <v>5.2</v>
      </c>
      <c r="AZ566" s="672">
        <v>293</v>
      </c>
      <c r="BA566" s="672">
        <v>20.399999999999999</v>
      </c>
      <c r="BB566" s="672">
        <v>37.5</v>
      </c>
      <c r="BC566" s="671">
        <v>0.38680555555555557</v>
      </c>
    </row>
    <row r="567" spans="2:55">
      <c r="B567" s="2">
        <v>19.3</v>
      </c>
      <c r="C567" s="2">
        <v>61</v>
      </c>
      <c r="D567" s="2">
        <v>11.6</v>
      </c>
      <c r="E567" s="2">
        <v>19.3</v>
      </c>
      <c r="F567" s="2">
        <v>5.4</v>
      </c>
      <c r="G567" s="2">
        <v>5.8</v>
      </c>
      <c r="H567" s="2">
        <v>1019.3</v>
      </c>
      <c r="I567" s="2">
        <v>6630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20.399999999999999</v>
      </c>
      <c r="Q567">
        <v>37.5</v>
      </c>
      <c r="R567" s="5">
        <v>0.38750000000000001</v>
      </c>
      <c r="T567" s="13">
        <f t="shared" si="17"/>
        <v>37.5</v>
      </c>
      <c r="U567" s="13">
        <f t="shared" si="18"/>
        <v>15.2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72">
        <v>19.3</v>
      </c>
      <c r="AN567" s="672">
        <v>61</v>
      </c>
      <c r="AO567" s="672">
        <v>11.6</v>
      </c>
      <c r="AP567" s="672">
        <v>19.3</v>
      </c>
      <c r="AQ567" s="672">
        <v>5.4</v>
      </c>
      <c r="AR567" s="672">
        <v>5.8</v>
      </c>
      <c r="AS567" s="672">
        <v>1019.3</v>
      </c>
      <c r="AT567" s="672">
        <v>6630</v>
      </c>
      <c r="AU567" s="672">
        <v>0</v>
      </c>
      <c r="AV567" s="672">
        <v>0</v>
      </c>
      <c r="AW567" s="672">
        <v>0</v>
      </c>
      <c r="AX567" s="672">
        <v>0</v>
      </c>
      <c r="AY567" s="672">
        <v>5.2</v>
      </c>
      <c r="AZ567" s="672">
        <v>293</v>
      </c>
      <c r="BA567" s="672">
        <v>20.399999999999999</v>
      </c>
      <c r="BB567" s="672">
        <v>37.5</v>
      </c>
      <c r="BC567" s="671">
        <v>0.38750000000000001</v>
      </c>
    </row>
    <row r="568" spans="2:55">
      <c r="B568" s="2">
        <v>19.3</v>
      </c>
      <c r="C568" s="2">
        <v>61</v>
      </c>
      <c r="D568" s="2">
        <v>11.6</v>
      </c>
      <c r="E568" s="2">
        <v>19.3</v>
      </c>
      <c r="F568" s="2">
        <v>5.4</v>
      </c>
      <c r="G568" s="2">
        <v>5.4</v>
      </c>
      <c r="H568" s="2">
        <v>1019.3</v>
      </c>
      <c r="I568" s="2">
        <v>6590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20.399999999999999</v>
      </c>
      <c r="Q568">
        <v>37.5</v>
      </c>
      <c r="R568" s="5">
        <v>0.38819444444444445</v>
      </c>
      <c r="T568" s="13">
        <f t="shared" si="17"/>
        <v>37.5</v>
      </c>
      <c r="U568" s="13">
        <f t="shared" si="18"/>
        <v>15.2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72">
        <v>19.3</v>
      </c>
      <c r="AN568" s="672">
        <v>61</v>
      </c>
      <c r="AO568" s="672">
        <v>11.6</v>
      </c>
      <c r="AP568" s="672">
        <v>19.3</v>
      </c>
      <c r="AQ568" s="672">
        <v>5.4</v>
      </c>
      <c r="AR568" s="672">
        <v>5.4</v>
      </c>
      <c r="AS568" s="672">
        <v>1019.3</v>
      </c>
      <c r="AT568" s="672">
        <v>6590</v>
      </c>
      <c r="AU568" s="672">
        <v>0</v>
      </c>
      <c r="AV568" s="672">
        <v>0</v>
      </c>
      <c r="AW568" s="672">
        <v>0</v>
      </c>
      <c r="AX568" s="672">
        <v>0</v>
      </c>
      <c r="AY568" s="672">
        <v>5.2</v>
      </c>
      <c r="AZ568" s="672">
        <v>293</v>
      </c>
      <c r="BA568" s="672">
        <v>20.399999999999999</v>
      </c>
      <c r="BB568" s="672">
        <v>37.5</v>
      </c>
      <c r="BC568" s="671">
        <v>0.38819444444444445</v>
      </c>
    </row>
    <row r="569" spans="2:55">
      <c r="B569" s="2">
        <v>19.3</v>
      </c>
      <c r="C569" s="2">
        <v>61</v>
      </c>
      <c r="D569" s="2">
        <v>11.6</v>
      </c>
      <c r="E569" s="2">
        <v>19.3</v>
      </c>
      <c r="F569" s="2">
        <v>3.2</v>
      </c>
      <c r="G569" s="2">
        <v>6.8</v>
      </c>
      <c r="H569" s="2">
        <v>1019.4</v>
      </c>
      <c r="I569" s="2">
        <v>6590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20.399999999999999</v>
      </c>
      <c r="Q569">
        <v>37.6</v>
      </c>
      <c r="R569" s="5">
        <v>0.3888888888888889</v>
      </c>
      <c r="T569" s="13">
        <f t="shared" si="17"/>
        <v>37.6</v>
      </c>
      <c r="U569" s="13">
        <f t="shared" si="18"/>
        <v>15.3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72">
        <v>19.3</v>
      </c>
      <c r="AN569" s="672">
        <v>61</v>
      </c>
      <c r="AO569" s="672">
        <v>11.6</v>
      </c>
      <c r="AP569" s="672">
        <v>19.3</v>
      </c>
      <c r="AQ569" s="672">
        <v>3.2</v>
      </c>
      <c r="AR569" s="672">
        <v>6.8</v>
      </c>
      <c r="AS569" s="672">
        <v>1019.4</v>
      </c>
      <c r="AT569" s="672">
        <v>6590</v>
      </c>
      <c r="AU569" s="672">
        <v>0</v>
      </c>
      <c r="AV569" s="672">
        <v>0</v>
      </c>
      <c r="AW569" s="672">
        <v>0</v>
      </c>
      <c r="AX569" s="672">
        <v>0</v>
      </c>
      <c r="AY569" s="672">
        <v>5.2</v>
      </c>
      <c r="AZ569" s="672">
        <v>293</v>
      </c>
      <c r="BA569" s="672">
        <v>20.399999999999999</v>
      </c>
      <c r="BB569" s="672">
        <v>37.6</v>
      </c>
      <c r="BC569" s="671">
        <v>0.3888888888888889</v>
      </c>
    </row>
    <row r="570" spans="2:55">
      <c r="B570" s="2">
        <v>19.3</v>
      </c>
      <c r="C570" s="2">
        <v>61</v>
      </c>
      <c r="D570" s="2">
        <v>11.6</v>
      </c>
      <c r="E570" s="2">
        <v>19.3</v>
      </c>
      <c r="F570" s="2">
        <v>4</v>
      </c>
      <c r="G570" s="2">
        <v>5.8</v>
      </c>
      <c r="H570" s="2">
        <v>1019.5</v>
      </c>
      <c r="I570" s="2">
        <v>6580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20.399999999999999</v>
      </c>
      <c r="Q570">
        <v>37.700000000000003</v>
      </c>
      <c r="R570" s="5">
        <v>0.38958333333333334</v>
      </c>
      <c r="T570" s="13">
        <f t="shared" si="17"/>
        <v>37.700000000000003</v>
      </c>
      <c r="U570" s="13">
        <f t="shared" si="18"/>
        <v>15.400000000000002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72">
        <v>19.3</v>
      </c>
      <c r="AN570" s="672">
        <v>61</v>
      </c>
      <c r="AO570" s="672">
        <v>11.6</v>
      </c>
      <c r="AP570" s="672">
        <v>19.3</v>
      </c>
      <c r="AQ570" s="672">
        <v>4</v>
      </c>
      <c r="AR570" s="672">
        <v>5.8</v>
      </c>
      <c r="AS570" s="672">
        <v>1019.5</v>
      </c>
      <c r="AT570" s="672">
        <v>6580</v>
      </c>
      <c r="AU570" s="672">
        <v>0</v>
      </c>
      <c r="AV570" s="672">
        <v>0</v>
      </c>
      <c r="AW570" s="672">
        <v>0</v>
      </c>
      <c r="AX570" s="672">
        <v>0</v>
      </c>
      <c r="AY570" s="672">
        <v>5.2</v>
      </c>
      <c r="AZ570" s="672">
        <v>293</v>
      </c>
      <c r="BA570" s="672">
        <v>20.399999999999999</v>
      </c>
      <c r="BB570" s="672">
        <v>37.700000000000003</v>
      </c>
      <c r="BC570" s="671">
        <v>0.38958333333333334</v>
      </c>
    </row>
    <row r="571" spans="2:55">
      <c r="B571" s="2">
        <v>19.2</v>
      </c>
      <c r="C571" s="2">
        <v>61</v>
      </c>
      <c r="D571" s="2">
        <v>11.5</v>
      </c>
      <c r="E571" s="2">
        <v>19.2</v>
      </c>
      <c r="F571" s="2">
        <v>5.4</v>
      </c>
      <c r="G571" s="2">
        <v>7.6</v>
      </c>
      <c r="H571" s="2">
        <v>1019.3</v>
      </c>
      <c r="I571" s="2">
        <v>6540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20.399999999999999</v>
      </c>
      <c r="Q571">
        <v>37.799999999999997</v>
      </c>
      <c r="R571" s="5">
        <v>0.39027777777777778</v>
      </c>
      <c r="T571" s="13">
        <f t="shared" si="17"/>
        <v>37.799999999999997</v>
      </c>
      <c r="U571" s="13">
        <f t="shared" si="18"/>
        <v>15.599999999999998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72">
        <v>19.2</v>
      </c>
      <c r="AN571" s="672">
        <v>61</v>
      </c>
      <c r="AO571" s="672">
        <v>11.5</v>
      </c>
      <c r="AP571" s="672">
        <v>19.2</v>
      </c>
      <c r="AQ571" s="672">
        <v>5.4</v>
      </c>
      <c r="AR571" s="672">
        <v>7.6</v>
      </c>
      <c r="AS571" s="672">
        <v>1019.3</v>
      </c>
      <c r="AT571" s="672">
        <v>6540</v>
      </c>
      <c r="AU571" s="672">
        <v>0</v>
      </c>
      <c r="AV571" s="672">
        <v>0</v>
      </c>
      <c r="AW571" s="672">
        <v>0</v>
      </c>
      <c r="AX571" s="672">
        <v>0</v>
      </c>
      <c r="AY571" s="672">
        <v>5.2</v>
      </c>
      <c r="AZ571" s="672">
        <v>293</v>
      </c>
      <c r="BA571" s="672">
        <v>20.399999999999999</v>
      </c>
      <c r="BB571" s="672">
        <v>37.799999999999997</v>
      </c>
      <c r="BC571" s="671">
        <v>0.39027777777777778</v>
      </c>
    </row>
    <row r="572" spans="2:55">
      <c r="B572" s="2">
        <v>19.2</v>
      </c>
      <c r="C572" s="2">
        <v>61</v>
      </c>
      <c r="D572" s="2">
        <v>11.5</v>
      </c>
      <c r="E572" s="2">
        <v>19.2</v>
      </c>
      <c r="F572" s="2">
        <v>5.8</v>
      </c>
      <c r="G572" s="2">
        <v>5.8</v>
      </c>
      <c r="H572" s="2">
        <v>1019.2</v>
      </c>
      <c r="I572" s="2">
        <v>6550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20.399999999999999</v>
      </c>
      <c r="Q572">
        <v>37.9</v>
      </c>
      <c r="R572" s="5">
        <v>0.39097222222222222</v>
      </c>
      <c r="T572" s="13">
        <f t="shared" si="17"/>
        <v>37.9</v>
      </c>
      <c r="U572" s="13">
        <f t="shared" si="18"/>
        <v>15.7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72">
        <v>19.2</v>
      </c>
      <c r="AN572" s="672">
        <v>61</v>
      </c>
      <c r="AO572" s="672">
        <v>11.5</v>
      </c>
      <c r="AP572" s="672">
        <v>19.2</v>
      </c>
      <c r="AQ572" s="672">
        <v>5.8</v>
      </c>
      <c r="AR572" s="672">
        <v>5.8</v>
      </c>
      <c r="AS572" s="672">
        <v>1019.2</v>
      </c>
      <c r="AT572" s="672">
        <v>6550</v>
      </c>
      <c r="AU572" s="672">
        <v>0</v>
      </c>
      <c r="AV572" s="672">
        <v>0</v>
      </c>
      <c r="AW572" s="672">
        <v>0</v>
      </c>
      <c r="AX572" s="672">
        <v>0</v>
      </c>
      <c r="AY572" s="672">
        <v>5.2</v>
      </c>
      <c r="AZ572" s="672">
        <v>293</v>
      </c>
      <c r="BA572" s="672">
        <v>20.399999999999999</v>
      </c>
      <c r="BB572" s="672">
        <v>37.9</v>
      </c>
      <c r="BC572" s="671">
        <v>0.39097222222222222</v>
      </c>
    </row>
    <row r="573" spans="2:55">
      <c r="B573" s="2">
        <v>19.3</v>
      </c>
      <c r="C573" s="2">
        <v>61</v>
      </c>
      <c r="D573" s="2">
        <v>11.6</v>
      </c>
      <c r="E573" s="2">
        <v>19.3</v>
      </c>
      <c r="F573" s="2">
        <v>3.2</v>
      </c>
      <c r="G573" s="2">
        <v>3.6</v>
      </c>
      <c r="H573" s="2">
        <v>1019.3</v>
      </c>
      <c r="I573" s="2">
        <v>6580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20.399999999999999</v>
      </c>
      <c r="Q573">
        <v>38</v>
      </c>
      <c r="R573" s="5">
        <v>0.39166666666666666</v>
      </c>
      <c r="T573" s="13">
        <f t="shared" si="17"/>
        <v>38</v>
      </c>
      <c r="U573" s="13">
        <f t="shared" si="18"/>
        <v>15.7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72">
        <v>19.3</v>
      </c>
      <c r="AN573" s="672">
        <v>61</v>
      </c>
      <c r="AO573" s="672">
        <v>11.6</v>
      </c>
      <c r="AP573" s="672">
        <v>19.3</v>
      </c>
      <c r="AQ573" s="672">
        <v>3.2</v>
      </c>
      <c r="AR573" s="672">
        <v>3.6</v>
      </c>
      <c r="AS573" s="672">
        <v>1019.3</v>
      </c>
      <c r="AT573" s="672">
        <v>6580</v>
      </c>
      <c r="AU573" s="672">
        <v>0</v>
      </c>
      <c r="AV573" s="672">
        <v>0</v>
      </c>
      <c r="AW573" s="672">
        <v>0</v>
      </c>
      <c r="AX573" s="672">
        <v>0</v>
      </c>
      <c r="AY573" s="672">
        <v>5.2</v>
      </c>
      <c r="AZ573" s="672">
        <v>293</v>
      </c>
      <c r="BA573" s="672">
        <v>20.399999999999999</v>
      </c>
      <c r="BB573" s="672">
        <v>38</v>
      </c>
      <c r="BC573" s="671">
        <v>0.39166666666666666</v>
      </c>
    </row>
    <row r="574" spans="2:55">
      <c r="B574" s="2">
        <v>19.399999999999999</v>
      </c>
      <c r="C574" s="2">
        <v>61</v>
      </c>
      <c r="D574" s="2">
        <v>11.7</v>
      </c>
      <c r="E574" s="2">
        <v>19.399999999999999</v>
      </c>
      <c r="F574" s="2">
        <v>3.2</v>
      </c>
      <c r="G574" s="2">
        <v>4.3</v>
      </c>
      <c r="H574" s="2">
        <v>1019.3</v>
      </c>
      <c r="I574" s="2">
        <v>6590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20.399999999999999</v>
      </c>
      <c r="Q574">
        <v>38.1</v>
      </c>
      <c r="R574" s="5">
        <v>0.3923611111111111</v>
      </c>
      <c r="T574" s="13">
        <f t="shared" si="17"/>
        <v>38.1</v>
      </c>
      <c r="U574" s="13">
        <f t="shared" si="18"/>
        <v>15.700000000000003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72">
        <v>19.399999999999999</v>
      </c>
      <c r="AN574" s="672">
        <v>61</v>
      </c>
      <c r="AO574" s="672">
        <v>11.7</v>
      </c>
      <c r="AP574" s="672">
        <v>19.399999999999999</v>
      </c>
      <c r="AQ574" s="672">
        <v>3.2</v>
      </c>
      <c r="AR574" s="672">
        <v>4.3</v>
      </c>
      <c r="AS574" s="672">
        <v>1019.3</v>
      </c>
      <c r="AT574" s="672">
        <v>6590</v>
      </c>
      <c r="AU574" s="672">
        <v>0</v>
      </c>
      <c r="AV574" s="672">
        <v>0</v>
      </c>
      <c r="AW574" s="672">
        <v>0</v>
      </c>
      <c r="AX574" s="672">
        <v>0</v>
      </c>
      <c r="AY574" s="672">
        <v>5.2</v>
      </c>
      <c r="AZ574" s="672">
        <v>293</v>
      </c>
      <c r="BA574" s="672">
        <v>20.399999999999999</v>
      </c>
      <c r="BB574" s="672">
        <v>38.1</v>
      </c>
      <c r="BC574" s="671">
        <v>0.3923611111111111</v>
      </c>
    </row>
    <row r="575" spans="2:55">
      <c r="B575" s="2">
        <v>19.5</v>
      </c>
      <c r="C575" s="2">
        <v>61</v>
      </c>
      <c r="D575" s="2">
        <v>11.8</v>
      </c>
      <c r="E575" s="2">
        <v>19.5</v>
      </c>
      <c r="F575" s="2">
        <v>4</v>
      </c>
      <c r="G575" s="2">
        <v>6.8</v>
      </c>
      <c r="H575" s="2">
        <v>1019.4</v>
      </c>
      <c r="I575" s="2">
        <v>6610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20.399999999999999</v>
      </c>
      <c r="Q575">
        <v>38.299999999999997</v>
      </c>
      <c r="R575" s="5">
        <v>0.39305555555555555</v>
      </c>
      <c r="T575" s="13">
        <f t="shared" si="17"/>
        <v>38.299999999999997</v>
      </c>
      <c r="U575" s="13">
        <f t="shared" si="18"/>
        <v>15.799999999999997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72">
        <v>19.5</v>
      </c>
      <c r="AN575" s="672">
        <v>61</v>
      </c>
      <c r="AO575" s="672">
        <v>11.8</v>
      </c>
      <c r="AP575" s="672">
        <v>19.5</v>
      </c>
      <c r="AQ575" s="672">
        <v>4</v>
      </c>
      <c r="AR575" s="672">
        <v>6.8</v>
      </c>
      <c r="AS575" s="672">
        <v>1019.4</v>
      </c>
      <c r="AT575" s="672">
        <v>6610</v>
      </c>
      <c r="AU575" s="672">
        <v>0</v>
      </c>
      <c r="AV575" s="672">
        <v>0</v>
      </c>
      <c r="AW575" s="672">
        <v>0</v>
      </c>
      <c r="AX575" s="672">
        <v>0</v>
      </c>
      <c r="AY575" s="672">
        <v>5.2</v>
      </c>
      <c r="AZ575" s="672">
        <v>293</v>
      </c>
      <c r="BA575" s="672">
        <v>20.399999999999999</v>
      </c>
      <c r="BB575" s="672">
        <v>38.299999999999997</v>
      </c>
      <c r="BC575" s="671">
        <v>0.39305555555555555</v>
      </c>
    </row>
    <row r="576" spans="2:55">
      <c r="B576" s="2">
        <v>19.5</v>
      </c>
      <c r="C576" s="2">
        <v>61</v>
      </c>
      <c r="D576" s="2">
        <v>11.8</v>
      </c>
      <c r="E576" s="2">
        <v>19.5</v>
      </c>
      <c r="F576" s="2">
        <v>5.8</v>
      </c>
      <c r="G576" s="2">
        <v>5.8</v>
      </c>
      <c r="H576" s="2">
        <v>1019.4</v>
      </c>
      <c r="I576" s="2">
        <v>6670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20.5</v>
      </c>
      <c r="Q576">
        <v>38.5</v>
      </c>
      <c r="R576" s="5">
        <v>0.39374999999999999</v>
      </c>
      <c r="T576" s="13">
        <f t="shared" si="17"/>
        <v>38.5</v>
      </c>
      <c r="U576" s="13">
        <f t="shared" si="18"/>
        <v>16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72">
        <v>19.5</v>
      </c>
      <c r="AN576" s="672">
        <v>61</v>
      </c>
      <c r="AO576" s="672">
        <v>11.8</v>
      </c>
      <c r="AP576" s="672">
        <v>19.5</v>
      </c>
      <c r="AQ576" s="672">
        <v>5.8</v>
      </c>
      <c r="AR576" s="672">
        <v>5.8</v>
      </c>
      <c r="AS576" s="672">
        <v>1019.4</v>
      </c>
      <c r="AT576" s="672">
        <v>6670</v>
      </c>
      <c r="AU576" s="672">
        <v>0</v>
      </c>
      <c r="AV576" s="672">
        <v>0</v>
      </c>
      <c r="AW576" s="672">
        <v>0</v>
      </c>
      <c r="AX576" s="672">
        <v>0</v>
      </c>
      <c r="AY576" s="672">
        <v>5.2</v>
      </c>
      <c r="AZ576" s="672">
        <v>293</v>
      </c>
      <c r="BA576" s="672">
        <v>20.5</v>
      </c>
      <c r="BB576" s="672">
        <v>38.5</v>
      </c>
      <c r="BC576" s="671">
        <v>0.39374999999999999</v>
      </c>
    </row>
    <row r="577" spans="2:55">
      <c r="B577" s="2">
        <v>19.5</v>
      </c>
      <c r="C577" s="2">
        <v>60</v>
      </c>
      <c r="D577" s="2">
        <v>11.6</v>
      </c>
      <c r="E577" s="2">
        <v>19.5</v>
      </c>
      <c r="F577" s="2">
        <v>7.6</v>
      </c>
      <c r="G577" s="2">
        <v>10.1</v>
      </c>
      <c r="H577" s="2">
        <v>1019.2</v>
      </c>
      <c r="I577" s="2">
        <v>6870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20.5</v>
      </c>
      <c r="Q577">
        <v>38.700000000000003</v>
      </c>
      <c r="R577" s="5">
        <v>0.39444444444444443</v>
      </c>
      <c r="T577" s="13">
        <f t="shared" si="17"/>
        <v>38.700000000000003</v>
      </c>
      <c r="U577" s="13">
        <f t="shared" si="18"/>
        <v>16.200000000000003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72">
        <v>19.5</v>
      </c>
      <c r="AN577" s="672">
        <v>60</v>
      </c>
      <c r="AO577" s="672">
        <v>11.6</v>
      </c>
      <c r="AP577" s="672">
        <v>19.5</v>
      </c>
      <c r="AQ577" s="672">
        <v>7.6</v>
      </c>
      <c r="AR577" s="672">
        <v>10.1</v>
      </c>
      <c r="AS577" s="672">
        <v>1019.2</v>
      </c>
      <c r="AT577" s="672">
        <v>6870</v>
      </c>
      <c r="AU577" s="672">
        <v>0</v>
      </c>
      <c r="AV577" s="672">
        <v>0</v>
      </c>
      <c r="AW577" s="672">
        <v>0</v>
      </c>
      <c r="AX577" s="672">
        <v>0</v>
      </c>
      <c r="AY577" s="672">
        <v>5.2</v>
      </c>
      <c r="AZ577" s="672">
        <v>293</v>
      </c>
      <c r="BA577" s="672">
        <v>20.5</v>
      </c>
      <c r="BB577" s="672">
        <v>38.700000000000003</v>
      </c>
      <c r="BC577" s="671">
        <v>0.39444444444444443</v>
      </c>
    </row>
    <row r="578" spans="2:55">
      <c r="B578" s="2">
        <v>19.5</v>
      </c>
      <c r="C578" s="2">
        <v>60</v>
      </c>
      <c r="D578" s="2">
        <v>11.6</v>
      </c>
      <c r="E578" s="2">
        <v>19.5</v>
      </c>
      <c r="F578" s="2">
        <v>4.7</v>
      </c>
      <c r="G578" s="2">
        <v>7.2</v>
      </c>
      <c r="H578" s="2">
        <v>1019.2</v>
      </c>
      <c r="I578" s="2">
        <v>7260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20.5</v>
      </c>
      <c r="Q578">
        <v>38.9</v>
      </c>
      <c r="R578" s="5">
        <v>0.39513888888888887</v>
      </c>
      <c r="T578" s="13">
        <f t="shared" si="17"/>
        <v>38.9</v>
      </c>
      <c r="U578" s="13">
        <f t="shared" si="18"/>
        <v>16.399999999999999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72">
        <v>19.5</v>
      </c>
      <c r="AN578" s="672">
        <v>60</v>
      </c>
      <c r="AO578" s="672">
        <v>11.6</v>
      </c>
      <c r="AP578" s="672">
        <v>19.5</v>
      </c>
      <c r="AQ578" s="672">
        <v>4.7</v>
      </c>
      <c r="AR578" s="672">
        <v>7.2</v>
      </c>
      <c r="AS578" s="672">
        <v>1019.2</v>
      </c>
      <c r="AT578" s="672">
        <v>7260</v>
      </c>
      <c r="AU578" s="672">
        <v>0</v>
      </c>
      <c r="AV578" s="672">
        <v>0</v>
      </c>
      <c r="AW578" s="672">
        <v>0</v>
      </c>
      <c r="AX578" s="672">
        <v>0</v>
      </c>
      <c r="AY578" s="672">
        <v>5.2</v>
      </c>
      <c r="AZ578" s="672">
        <v>293</v>
      </c>
      <c r="BA578" s="672">
        <v>20.5</v>
      </c>
      <c r="BB578" s="672">
        <v>38.9</v>
      </c>
      <c r="BC578" s="671">
        <v>0.39513888888888887</v>
      </c>
    </row>
    <row r="579" spans="2:55">
      <c r="B579" s="2">
        <v>19.5</v>
      </c>
      <c r="C579" s="2">
        <v>60</v>
      </c>
      <c r="D579" s="2">
        <v>11.6</v>
      </c>
      <c r="E579" s="2">
        <v>19.5</v>
      </c>
      <c r="F579" s="2">
        <v>4.7</v>
      </c>
      <c r="G579" s="2">
        <v>5.8</v>
      </c>
      <c r="H579" s="2">
        <v>1019.3</v>
      </c>
      <c r="I579" s="2">
        <v>7460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20.6</v>
      </c>
      <c r="Q579">
        <v>39.1</v>
      </c>
      <c r="R579" s="5">
        <v>0.39583333333333331</v>
      </c>
      <c r="T579" s="13">
        <f t="shared" si="17"/>
        <v>39.1</v>
      </c>
      <c r="U579" s="13">
        <f t="shared" si="18"/>
        <v>16.600000000000001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72">
        <v>19.5</v>
      </c>
      <c r="AN579" s="672">
        <v>60</v>
      </c>
      <c r="AO579" s="672">
        <v>11.6</v>
      </c>
      <c r="AP579" s="672">
        <v>19.5</v>
      </c>
      <c r="AQ579" s="672">
        <v>4.7</v>
      </c>
      <c r="AR579" s="672">
        <v>5.8</v>
      </c>
      <c r="AS579" s="672">
        <v>1019.3</v>
      </c>
      <c r="AT579" s="672">
        <v>7460</v>
      </c>
      <c r="AU579" s="672">
        <v>0</v>
      </c>
      <c r="AV579" s="672">
        <v>0</v>
      </c>
      <c r="AW579" s="672">
        <v>0</v>
      </c>
      <c r="AX579" s="672">
        <v>0</v>
      </c>
      <c r="AY579" s="672">
        <v>5.2</v>
      </c>
      <c r="AZ579" s="672">
        <v>293</v>
      </c>
      <c r="BA579" s="672">
        <v>20.6</v>
      </c>
      <c r="BB579" s="672">
        <v>39.1</v>
      </c>
      <c r="BC579" s="671">
        <v>0.39583333333333331</v>
      </c>
    </row>
    <row r="580" spans="2:55">
      <c r="B580" s="2">
        <v>19.5</v>
      </c>
      <c r="C580" s="2">
        <v>60</v>
      </c>
      <c r="D580" s="2">
        <v>11.6</v>
      </c>
      <c r="E580" s="2">
        <v>19.5</v>
      </c>
      <c r="F580" s="2">
        <v>5.4</v>
      </c>
      <c r="G580" s="2">
        <v>5.8</v>
      </c>
      <c r="H580" s="2">
        <v>1019.3</v>
      </c>
      <c r="I580" s="2">
        <v>7380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20.6</v>
      </c>
      <c r="Q580">
        <v>39.1</v>
      </c>
      <c r="R580" s="5">
        <v>0.39652777777777776</v>
      </c>
      <c r="T580" s="13">
        <f t="shared" si="17"/>
        <v>39.1</v>
      </c>
      <c r="U580" s="13">
        <f t="shared" si="18"/>
        <v>16.600000000000001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72">
        <v>19.5</v>
      </c>
      <c r="AN580" s="672">
        <v>60</v>
      </c>
      <c r="AO580" s="672">
        <v>11.6</v>
      </c>
      <c r="AP580" s="672">
        <v>19.5</v>
      </c>
      <c r="AQ580" s="672">
        <v>5.4</v>
      </c>
      <c r="AR580" s="672">
        <v>5.8</v>
      </c>
      <c r="AS580" s="672">
        <v>1019.3</v>
      </c>
      <c r="AT580" s="672">
        <v>7380</v>
      </c>
      <c r="AU580" s="672">
        <v>0</v>
      </c>
      <c r="AV580" s="672">
        <v>0</v>
      </c>
      <c r="AW580" s="672">
        <v>0</v>
      </c>
      <c r="AX580" s="672">
        <v>0</v>
      </c>
      <c r="AY580" s="672">
        <v>5.2</v>
      </c>
      <c r="AZ580" s="672">
        <v>293</v>
      </c>
      <c r="BA580" s="672">
        <v>20.6</v>
      </c>
      <c r="BB580" s="672">
        <v>39.1</v>
      </c>
      <c r="BC580" s="671">
        <v>0.39652777777777776</v>
      </c>
    </row>
    <row r="581" spans="2:55">
      <c r="B581" s="2">
        <v>19.5</v>
      </c>
      <c r="C581" s="2">
        <v>60</v>
      </c>
      <c r="D581" s="2">
        <v>11.6</v>
      </c>
      <c r="E581" s="2">
        <v>19.5</v>
      </c>
      <c r="F581" s="2">
        <v>6.1</v>
      </c>
      <c r="G581" s="2">
        <v>9.4</v>
      </c>
      <c r="H581" s="2">
        <v>1019.4</v>
      </c>
      <c r="I581" s="2">
        <v>7190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20.6</v>
      </c>
      <c r="Q581">
        <v>39.1</v>
      </c>
      <c r="R581" s="5">
        <v>0.3972222222222222</v>
      </c>
      <c r="T581" s="13">
        <f t="shared" si="17"/>
        <v>39.1</v>
      </c>
      <c r="U581" s="13">
        <f t="shared" si="18"/>
        <v>16.600000000000001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72">
        <v>19.5</v>
      </c>
      <c r="AN581" s="672">
        <v>60</v>
      </c>
      <c r="AO581" s="672">
        <v>11.6</v>
      </c>
      <c r="AP581" s="672">
        <v>19.5</v>
      </c>
      <c r="AQ581" s="672">
        <v>6.1</v>
      </c>
      <c r="AR581" s="672">
        <v>9.4</v>
      </c>
      <c r="AS581" s="672">
        <v>1019.4</v>
      </c>
      <c r="AT581" s="672">
        <v>7190</v>
      </c>
      <c r="AU581" s="672">
        <v>0</v>
      </c>
      <c r="AV581" s="672">
        <v>0</v>
      </c>
      <c r="AW581" s="672">
        <v>0</v>
      </c>
      <c r="AX581" s="672">
        <v>0</v>
      </c>
      <c r="AY581" s="672">
        <v>5.2</v>
      </c>
      <c r="AZ581" s="672">
        <v>293</v>
      </c>
      <c r="BA581" s="672">
        <v>20.6</v>
      </c>
      <c r="BB581" s="672">
        <v>39.1</v>
      </c>
      <c r="BC581" s="671">
        <v>0.3972222222222222</v>
      </c>
    </row>
    <row r="582" spans="2:55">
      <c r="B582" s="2">
        <v>19.600000000000001</v>
      </c>
      <c r="C582" s="2">
        <v>60</v>
      </c>
      <c r="D582" s="2">
        <v>11.6</v>
      </c>
      <c r="E582" s="2">
        <v>19.600000000000001</v>
      </c>
      <c r="F582" s="2">
        <v>0</v>
      </c>
      <c r="G582" s="2">
        <v>4.7</v>
      </c>
      <c r="H582" s="2">
        <v>1019.2</v>
      </c>
      <c r="I582" s="2">
        <v>7020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20.7</v>
      </c>
      <c r="Q582">
        <v>39.200000000000003</v>
      </c>
      <c r="R582" s="5">
        <v>0.39791666666666664</v>
      </c>
      <c r="T582" s="13">
        <f t="shared" si="17"/>
        <v>39.200000000000003</v>
      </c>
      <c r="U582" s="13">
        <f t="shared" si="18"/>
        <v>16.600000000000001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72">
        <v>19.600000000000001</v>
      </c>
      <c r="AN582" s="672">
        <v>60</v>
      </c>
      <c r="AO582" s="672">
        <v>11.6</v>
      </c>
      <c r="AP582" s="672">
        <v>19.600000000000001</v>
      </c>
      <c r="AQ582" s="672">
        <v>0</v>
      </c>
      <c r="AR582" s="672">
        <v>4.7</v>
      </c>
      <c r="AS582" s="672">
        <v>1019.2</v>
      </c>
      <c r="AT582" s="672">
        <v>7020</v>
      </c>
      <c r="AU582" s="672">
        <v>0</v>
      </c>
      <c r="AV582" s="672">
        <v>0</v>
      </c>
      <c r="AW582" s="672">
        <v>0</v>
      </c>
      <c r="AX582" s="672">
        <v>0</v>
      </c>
      <c r="AY582" s="672">
        <v>5.2</v>
      </c>
      <c r="AZ582" s="672">
        <v>293</v>
      </c>
      <c r="BA582" s="672">
        <v>20.7</v>
      </c>
      <c r="BB582" s="672">
        <v>39.200000000000003</v>
      </c>
      <c r="BC582" s="671">
        <v>0.39791666666666664</v>
      </c>
    </row>
    <row r="583" spans="2:55">
      <c r="B583" s="2">
        <v>19.600000000000001</v>
      </c>
      <c r="C583" s="2">
        <v>60</v>
      </c>
      <c r="D583" s="2">
        <v>11.6</v>
      </c>
      <c r="E583" s="2">
        <v>19.600000000000001</v>
      </c>
      <c r="F583" s="2">
        <v>5</v>
      </c>
      <c r="G583" s="2">
        <v>6.8</v>
      </c>
      <c r="H583" s="2">
        <v>1019.4</v>
      </c>
      <c r="I583" s="2">
        <v>6950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20.7</v>
      </c>
      <c r="Q583">
        <v>39.200000000000003</v>
      </c>
      <c r="R583" s="5">
        <v>0.39861111111111114</v>
      </c>
      <c r="T583" s="13">
        <f t="shared" si="17"/>
        <v>39.200000000000003</v>
      </c>
      <c r="U583" s="13">
        <f t="shared" si="18"/>
        <v>16.600000000000001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72">
        <v>19.600000000000001</v>
      </c>
      <c r="AN583" s="672">
        <v>60</v>
      </c>
      <c r="AO583" s="672">
        <v>11.6</v>
      </c>
      <c r="AP583" s="672">
        <v>19.600000000000001</v>
      </c>
      <c r="AQ583" s="672">
        <v>5</v>
      </c>
      <c r="AR583" s="672">
        <v>6.8</v>
      </c>
      <c r="AS583" s="672">
        <v>1019.4</v>
      </c>
      <c r="AT583" s="672">
        <v>6950</v>
      </c>
      <c r="AU583" s="672">
        <v>0</v>
      </c>
      <c r="AV583" s="672">
        <v>0</v>
      </c>
      <c r="AW583" s="672">
        <v>0</v>
      </c>
      <c r="AX583" s="672">
        <v>0</v>
      </c>
      <c r="AY583" s="672">
        <v>5.2</v>
      </c>
      <c r="AZ583" s="672">
        <v>293</v>
      </c>
      <c r="BA583" s="672">
        <v>20.7</v>
      </c>
      <c r="BB583" s="672">
        <v>39.200000000000003</v>
      </c>
      <c r="BC583" s="671">
        <v>0.39861111111111114</v>
      </c>
    </row>
    <row r="584" spans="2:55">
      <c r="B584" s="2">
        <v>19.7</v>
      </c>
      <c r="C584" s="2">
        <v>60</v>
      </c>
      <c r="D584" s="2">
        <v>11.7</v>
      </c>
      <c r="E584" s="2">
        <v>19.7</v>
      </c>
      <c r="F584" s="2">
        <v>4.7</v>
      </c>
      <c r="G584" s="2">
        <v>6.1</v>
      </c>
      <c r="H584" s="2">
        <v>1019.4</v>
      </c>
      <c r="I584" s="2">
        <v>6900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20.7</v>
      </c>
      <c r="Q584">
        <v>39.200000000000003</v>
      </c>
      <c r="R584" s="5">
        <v>0.39930555555555558</v>
      </c>
      <c r="T584" s="13">
        <f t="shared" si="17"/>
        <v>39.200000000000003</v>
      </c>
      <c r="U584" s="13">
        <f t="shared" si="18"/>
        <v>16.500000000000004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72">
        <v>19.7</v>
      </c>
      <c r="AN584" s="672">
        <v>60</v>
      </c>
      <c r="AO584" s="672">
        <v>11.7</v>
      </c>
      <c r="AP584" s="672">
        <v>19.7</v>
      </c>
      <c r="AQ584" s="672">
        <v>4.7</v>
      </c>
      <c r="AR584" s="672">
        <v>6.1</v>
      </c>
      <c r="AS584" s="672">
        <v>1019.4</v>
      </c>
      <c r="AT584" s="672">
        <v>6900</v>
      </c>
      <c r="AU584" s="672">
        <v>0</v>
      </c>
      <c r="AV584" s="672">
        <v>0</v>
      </c>
      <c r="AW584" s="672">
        <v>0</v>
      </c>
      <c r="AX584" s="672">
        <v>0</v>
      </c>
      <c r="AY584" s="672">
        <v>5.2</v>
      </c>
      <c r="AZ584" s="672">
        <v>293</v>
      </c>
      <c r="BA584" s="672">
        <v>20.7</v>
      </c>
      <c r="BB584" s="672">
        <v>39.200000000000003</v>
      </c>
      <c r="BC584" s="671">
        <v>0.39930555555555558</v>
      </c>
    </row>
    <row r="585" spans="2:55">
      <c r="B585" s="2">
        <v>19.8</v>
      </c>
      <c r="C585" s="2">
        <v>60</v>
      </c>
      <c r="D585" s="2">
        <v>11.8</v>
      </c>
      <c r="E585" s="2">
        <v>19.8</v>
      </c>
      <c r="F585" s="2">
        <v>6.1</v>
      </c>
      <c r="G585" s="2">
        <v>6.8</v>
      </c>
      <c r="H585" s="2">
        <v>1019.5</v>
      </c>
      <c r="I585" s="2">
        <v>6960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20.8</v>
      </c>
      <c r="Q585">
        <v>39.4</v>
      </c>
      <c r="R585" s="5">
        <v>0.4</v>
      </c>
      <c r="T585" s="13">
        <f t="shared" si="17"/>
        <v>39.4</v>
      </c>
      <c r="U585" s="13">
        <f t="shared" si="18"/>
        <v>16.599999999999998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72">
        <v>19.8</v>
      </c>
      <c r="AN585" s="672">
        <v>60</v>
      </c>
      <c r="AO585" s="672">
        <v>11.8</v>
      </c>
      <c r="AP585" s="672">
        <v>19.8</v>
      </c>
      <c r="AQ585" s="672">
        <v>6.1</v>
      </c>
      <c r="AR585" s="672">
        <v>6.8</v>
      </c>
      <c r="AS585" s="672">
        <v>1019.5</v>
      </c>
      <c r="AT585" s="672">
        <v>6960</v>
      </c>
      <c r="AU585" s="672">
        <v>0</v>
      </c>
      <c r="AV585" s="672">
        <v>0</v>
      </c>
      <c r="AW585" s="672">
        <v>0</v>
      </c>
      <c r="AX585" s="672">
        <v>0</v>
      </c>
      <c r="AY585" s="672">
        <v>5.2</v>
      </c>
      <c r="AZ585" s="672">
        <v>293</v>
      </c>
      <c r="BA585" s="672">
        <v>20.8</v>
      </c>
      <c r="BB585" s="672">
        <v>39.4</v>
      </c>
      <c r="BC585" s="671">
        <v>0.4</v>
      </c>
    </row>
    <row r="586" spans="2:55">
      <c r="B586" s="2">
        <v>19.899999999999999</v>
      </c>
      <c r="C586" s="2">
        <v>59</v>
      </c>
      <c r="D586" s="2">
        <v>11.7</v>
      </c>
      <c r="E586" s="2">
        <v>19.899999999999999</v>
      </c>
      <c r="F586" s="2">
        <v>6.1</v>
      </c>
      <c r="G586" s="2">
        <v>8.6</v>
      </c>
      <c r="H586" s="2">
        <v>1019.3</v>
      </c>
      <c r="I586" s="2">
        <v>7400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20.8</v>
      </c>
      <c r="Q586">
        <v>39.4</v>
      </c>
      <c r="R586" s="5">
        <v>0.40069444444444446</v>
      </c>
      <c r="T586" s="13">
        <f t="shared" si="17"/>
        <v>39.4</v>
      </c>
      <c r="U586" s="13">
        <f t="shared" si="18"/>
        <v>16.5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72">
        <v>19.899999999999999</v>
      </c>
      <c r="AN586" s="672">
        <v>59</v>
      </c>
      <c r="AO586" s="672">
        <v>11.7</v>
      </c>
      <c r="AP586" s="672">
        <v>19.899999999999999</v>
      </c>
      <c r="AQ586" s="672">
        <v>6.1</v>
      </c>
      <c r="AR586" s="672">
        <v>8.6</v>
      </c>
      <c r="AS586" s="672">
        <v>1019.3</v>
      </c>
      <c r="AT586" s="672">
        <v>7400</v>
      </c>
      <c r="AU586" s="672">
        <v>0</v>
      </c>
      <c r="AV586" s="672">
        <v>0</v>
      </c>
      <c r="AW586" s="672">
        <v>0</v>
      </c>
      <c r="AX586" s="672">
        <v>0</v>
      </c>
      <c r="AY586" s="672">
        <v>5.2</v>
      </c>
      <c r="AZ586" s="672">
        <v>293</v>
      </c>
      <c r="BA586" s="672">
        <v>20.8</v>
      </c>
      <c r="BB586" s="672">
        <v>39.4</v>
      </c>
      <c r="BC586" s="671">
        <v>0.40069444444444446</v>
      </c>
    </row>
    <row r="587" spans="2:55">
      <c r="B587" s="2">
        <v>19.7</v>
      </c>
      <c r="C587" s="2">
        <v>60</v>
      </c>
      <c r="D587" s="2">
        <v>11.7</v>
      </c>
      <c r="E587" s="2">
        <v>19.7</v>
      </c>
      <c r="F587" s="2">
        <v>2.2000000000000002</v>
      </c>
      <c r="G587" s="2">
        <v>2.9</v>
      </c>
      <c r="H587" s="2">
        <v>1019.5</v>
      </c>
      <c r="I587" s="2">
        <v>7840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20.9</v>
      </c>
      <c r="Q587">
        <v>39.4</v>
      </c>
      <c r="R587" s="5">
        <v>0.40138888888888891</v>
      </c>
      <c r="T587" s="13">
        <f t="shared" si="17"/>
        <v>39.4</v>
      </c>
      <c r="U587" s="13">
        <f t="shared" si="18"/>
        <v>16.7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72">
        <v>19.7</v>
      </c>
      <c r="AN587" s="672">
        <v>60</v>
      </c>
      <c r="AO587" s="672">
        <v>11.7</v>
      </c>
      <c r="AP587" s="672">
        <v>19.7</v>
      </c>
      <c r="AQ587" s="672">
        <v>2.2000000000000002</v>
      </c>
      <c r="AR587" s="672">
        <v>2.9</v>
      </c>
      <c r="AS587" s="672">
        <v>1019.5</v>
      </c>
      <c r="AT587" s="672">
        <v>7840</v>
      </c>
      <c r="AU587" s="672">
        <v>0</v>
      </c>
      <c r="AV587" s="672">
        <v>0</v>
      </c>
      <c r="AW587" s="672">
        <v>0</v>
      </c>
      <c r="AX587" s="672">
        <v>0</v>
      </c>
      <c r="AY587" s="672">
        <v>5.2</v>
      </c>
      <c r="AZ587" s="672">
        <v>293</v>
      </c>
      <c r="BA587" s="672">
        <v>20.9</v>
      </c>
      <c r="BB587" s="672">
        <v>39.4</v>
      </c>
      <c r="BC587" s="671">
        <v>0.40138888888888891</v>
      </c>
    </row>
    <row r="588" spans="2:55">
      <c r="B588" s="2">
        <v>19.7</v>
      </c>
      <c r="C588" s="2">
        <v>59</v>
      </c>
      <c r="D588" s="2">
        <v>11.5</v>
      </c>
      <c r="E588" s="2">
        <v>19.7</v>
      </c>
      <c r="F588" s="2">
        <v>0</v>
      </c>
      <c r="G588" s="2">
        <v>2.5</v>
      </c>
      <c r="H588" s="2">
        <v>1019.5</v>
      </c>
      <c r="I588" s="2">
        <v>7970</v>
      </c>
      <c r="J588" s="2">
        <v>0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20.9</v>
      </c>
      <c r="Q588">
        <v>39.299999999999997</v>
      </c>
      <c r="R588" s="5">
        <v>0.40208333333333335</v>
      </c>
      <c r="T588" s="13">
        <f t="shared" si="17"/>
        <v>39.299999999999997</v>
      </c>
      <c r="U588" s="13">
        <f t="shared" si="18"/>
        <v>16.599999999999998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72">
        <v>19.7</v>
      </c>
      <c r="AN588" s="672">
        <v>59</v>
      </c>
      <c r="AO588" s="672">
        <v>11.5</v>
      </c>
      <c r="AP588" s="672">
        <v>19.7</v>
      </c>
      <c r="AQ588" s="672">
        <v>0</v>
      </c>
      <c r="AR588" s="672">
        <v>2.5</v>
      </c>
      <c r="AS588" s="672">
        <v>1019.5</v>
      </c>
      <c r="AT588" s="672">
        <v>7970</v>
      </c>
      <c r="AU588" s="672">
        <v>0</v>
      </c>
      <c r="AV588" s="672">
        <v>0</v>
      </c>
      <c r="AW588" s="672">
        <v>0</v>
      </c>
      <c r="AX588" s="672">
        <v>0</v>
      </c>
      <c r="AY588" s="672">
        <v>5.2</v>
      </c>
      <c r="AZ588" s="672">
        <v>293</v>
      </c>
      <c r="BA588" s="672">
        <v>20.9</v>
      </c>
      <c r="BB588" s="672">
        <v>39.299999999999997</v>
      </c>
      <c r="BC588" s="671">
        <v>0.40208333333333335</v>
      </c>
    </row>
    <row r="589" spans="2:55">
      <c r="B589" s="2">
        <v>19.8</v>
      </c>
      <c r="C589" s="2">
        <v>59</v>
      </c>
      <c r="D589" s="2">
        <v>11.6</v>
      </c>
      <c r="E589" s="2">
        <v>19.8</v>
      </c>
      <c r="F589" s="2">
        <v>6.1</v>
      </c>
      <c r="G589" s="2">
        <v>8.6</v>
      </c>
      <c r="H589" s="2">
        <v>1019.5</v>
      </c>
      <c r="I589" s="2">
        <v>7890</v>
      </c>
      <c r="J589" s="2">
        <v>0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20.9</v>
      </c>
      <c r="Q589">
        <v>39.4</v>
      </c>
      <c r="R589" s="5">
        <v>0.40277777777777779</v>
      </c>
      <c r="T589" s="13">
        <f t="shared" si="17"/>
        <v>39.4</v>
      </c>
      <c r="U589" s="13">
        <f t="shared" si="18"/>
        <v>16.599999999999998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72">
        <v>19.8</v>
      </c>
      <c r="AN589" s="672">
        <v>59</v>
      </c>
      <c r="AO589" s="672">
        <v>11.6</v>
      </c>
      <c r="AP589" s="672">
        <v>19.8</v>
      </c>
      <c r="AQ589" s="672">
        <v>6.1</v>
      </c>
      <c r="AR589" s="672">
        <v>8.6</v>
      </c>
      <c r="AS589" s="672">
        <v>1019.5</v>
      </c>
      <c r="AT589" s="672">
        <v>7890</v>
      </c>
      <c r="AU589" s="672">
        <v>0</v>
      </c>
      <c r="AV589" s="672">
        <v>0</v>
      </c>
      <c r="AW589" s="672">
        <v>0</v>
      </c>
      <c r="AX589" s="672">
        <v>0</v>
      </c>
      <c r="AY589" s="672">
        <v>5.2</v>
      </c>
      <c r="AZ589" s="672">
        <v>293</v>
      </c>
      <c r="BA589" s="672">
        <v>20.9</v>
      </c>
      <c r="BB589" s="672">
        <v>39.4</v>
      </c>
      <c r="BC589" s="671">
        <v>0.40277777777777779</v>
      </c>
    </row>
    <row r="590" spans="2:55">
      <c r="B590" s="2">
        <v>19.7</v>
      </c>
      <c r="C590" s="2">
        <v>59</v>
      </c>
      <c r="D590" s="2">
        <v>11.5</v>
      </c>
      <c r="E590" s="2">
        <v>19.7</v>
      </c>
      <c r="F590" s="2">
        <v>6.8</v>
      </c>
      <c r="G590" s="2">
        <v>7.6</v>
      </c>
      <c r="H590" s="2">
        <v>1019.5</v>
      </c>
      <c r="I590" s="2">
        <v>8230</v>
      </c>
      <c r="J590" s="2">
        <v>0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21</v>
      </c>
      <c r="Q590">
        <v>39.299999999999997</v>
      </c>
      <c r="R590" s="5">
        <v>0.40347222222222223</v>
      </c>
      <c r="T590" s="13">
        <f t="shared" si="17"/>
        <v>39.299999999999997</v>
      </c>
      <c r="U590" s="13">
        <f t="shared" si="18"/>
        <v>16.599999999999998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72">
        <v>19.7</v>
      </c>
      <c r="AN590" s="672">
        <v>59</v>
      </c>
      <c r="AO590" s="672">
        <v>11.5</v>
      </c>
      <c r="AP590" s="672">
        <v>19.7</v>
      </c>
      <c r="AQ590" s="672">
        <v>6.8</v>
      </c>
      <c r="AR590" s="672">
        <v>7.6</v>
      </c>
      <c r="AS590" s="672">
        <v>1019.5</v>
      </c>
      <c r="AT590" s="672">
        <v>8230</v>
      </c>
      <c r="AU590" s="672">
        <v>0</v>
      </c>
      <c r="AV590" s="672">
        <v>0</v>
      </c>
      <c r="AW590" s="672">
        <v>0</v>
      </c>
      <c r="AX590" s="672">
        <v>0</v>
      </c>
      <c r="AY590" s="672">
        <v>5.2</v>
      </c>
      <c r="AZ590" s="672">
        <v>293</v>
      </c>
      <c r="BA590" s="672">
        <v>21</v>
      </c>
      <c r="BB590" s="672">
        <v>39.299999999999997</v>
      </c>
      <c r="BC590" s="671">
        <v>0.40347222222222223</v>
      </c>
    </row>
    <row r="591" spans="2:55">
      <c r="B591" s="2">
        <v>19.5</v>
      </c>
      <c r="C591" s="2">
        <v>59</v>
      </c>
      <c r="D591" s="2">
        <v>11.3</v>
      </c>
      <c r="E591" s="2">
        <v>19.5</v>
      </c>
      <c r="F591" s="2">
        <v>2.2000000000000002</v>
      </c>
      <c r="G591" s="2">
        <v>5.4</v>
      </c>
      <c r="H591" s="2">
        <v>1019.7</v>
      </c>
      <c r="I591" s="2">
        <v>9010</v>
      </c>
      <c r="J591" s="2">
        <v>0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21</v>
      </c>
      <c r="Q591">
        <v>38.9</v>
      </c>
      <c r="R591" s="5">
        <v>0.40416666666666667</v>
      </c>
      <c r="T591" s="13">
        <f t="shared" ref="T591:T654" si="21">MAX(P591,Q591)</f>
        <v>38.9</v>
      </c>
      <c r="U591" s="13">
        <f t="shared" si="18"/>
        <v>16.399999999999999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72">
        <v>19.5</v>
      </c>
      <c r="AN591" s="672">
        <v>59</v>
      </c>
      <c r="AO591" s="672">
        <v>11.3</v>
      </c>
      <c r="AP591" s="672">
        <v>19.5</v>
      </c>
      <c r="AQ591" s="672">
        <v>2.2000000000000002</v>
      </c>
      <c r="AR591" s="672">
        <v>5.4</v>
      </c>
      <c r="AS591" s="672">
        <v>1019.7</v>
      </c>
      <c r="AT591" s="672">
        <v>9010</v>
      </c>
      <c r="AU591" s="672">
        <v>0</v>
      </c>
      <c r="AV591" s="672">
        <v>0</v>
      </c>
      <c r="AW591" s="672">
        <v>0</v>
      </c>
      <c r="AX591" s="672">
        <v>0</v>
      </c>
      <c r="AY591" s="672">
        <v>5.2</v>
      </c>
      <c r="AZ591" s="672">
        <v>293</v>
      </c>
      <c r="BA591" s="672">
        <v>21</v>
      </c>
      <c r="BB591" s="672">
        <v>38.9</v>
      </c>
      <c r="BC591" s="671">
        <v>0.40416666666666667</v>
      </c>
    </row>
    <row r="592" spans="2:55">
      <c r="B592" s="2">
        <v>19.600000000000001</v>
      </c>
      <c r="C592" s="2">
        <v>59</v>
      </c>
      <c r="D592" s="2">
        <v>11.4</v>
      </c>
      <c r="E592" s="2">
        <v>19.600000000000001</v>
      </c>
      <c r="F592" s="2">
        <v>0</v>
      </c>
      <c r="G592" s="2">
        <v>2.9</v>
      </c>
      <c r="H592" s="2">
        <v>1019.6</v>
      </c>
      <c r="I592" s="2">
        <v>9600</v>
      </c>
      <c r="J592" s="2">
        <v>0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21</v>
      </c>
      <c r="Q592">
        <v>38.5</v>
      </c>
      <c r="R592" s="5">
        <v>0.40486111111111112</v>
      </c>
      <c r="T592" s="13">
        <f t="shared" si="21"/>
        <v>38.5</v>
      </c>
      <c r="U592" s="13">
        <f t="shared" ref="U592:U655" si="22">(T592-B592)-3</f>
        <v>15.899999999999999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72">
        <v>19.600000000000001</v>
      </c>
      <c r="AN592" s="672">
        <v>59</v>
      </c>
      <c r="AO592" s="672">
        <v>11.4</v>
      </c>
      <c r="AP592" s="672">
        <v>19.600000000000001</v>
      </c>
      <c r="AQ592" s="672">
        <v>0</v>
      </c>
      <c r="AR592" s="672">
        <v>2.9</v>
      </c>
      <c r="AS592" s="672">
        <v>1019.6</v>
      </c>
      <c r="AT592" s="672">
        <v>9600</v>
      </c>
      <c r="AU592" s="672">
        <v>0</v>
      </c>
      <c r="AV592" s="672">
        <v>0</v>
      </c>
      <c r="AW592" s="672">
        <v>0</v>
      </c>
      <c r="AX592" s="672">
        <v>0</v>
      </c>
      <c r="AY592" s="672">
        <v>5.2</v>
      </c>
      <c r="AZ592" s="672">
        <v>293</v>
      </c>
      <c r="BA592" s="672">
        <v>21</v>
      </c>
      <c r="BB592" s="672">
        <v>38.5</v>
      </c>
      <c r="BC592" s="671">
        <v>0.40486111111111112</v>
      </c>
    </row>
    <row r="593" spans="2:55">
      <c r="B593" s="2">
        <v>19.8</v>
      </c>
      <c r="C593" s="2">
        <v>59</v>
      </c>
      <c r="D593" s="2">
        <v>11.6</v>
      </c>
      <c r="E593" s="2">
        <v>19.8</v>
      </c>
      <c r="F593" s="2">
        <v>3.6</v>
      </c>
      <c r="G593" s="2">
        <v>4.7</v>
      </c>
      <c r="H593" s="2">
        <v>1019.6</v>
      </c>
      <c r="I593" s="2">
        <v>10390</v>
      </c>
      <c r="J593" s="2">
        <v>0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21.1</v>
      </c>
      <c r="Q593">
        <v>38.299999999999997</v>
      </c>
      <c r="R593" s="5">
        <v>0.40555555555555556</v>
      </c>
      <c r="T593" s="13">
        <f t="shared" si="21"/>
        <v>38.299999999999997</v>
      </c>
      <c r="U593" s="13">
        <f t="shared" si="22"/>
        <v>15.499999999999996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72">
        <v>19.8</v>
      </c>
      <c r="AN593" s="672">
        <v>59</v>
      </c>
      <c r="AO593" s="672">
        <v>11.6</v>
      </c>
      <c r="AP593" s="672">
        <v>19.8</v>
      </c>
      <c r="AQ593" s="672">
        <v>3.6</v>
      </c>
      <c r="AR593" s="672">
        <v>4.7</v>
      </c>
      <c r="AS593" s="672">
        <v>1019.6</v>
      </c>
      <c r="AT593" s="672">
        <v>10390</v>
      </c>
      <c r="AU593" s="672">
        <v>0</v>
      </c>
      <c r="AV593" s="672">
        <v>0</v>
      </c>
      <c r="AW593" s="672">
        <v>0</v>
      </c>
      <c r="AX593" s="672">
        <v>0</v>
      </c>
      <c r="AY593" s="672">
        <v>5.2</v>
      </c>
      <c r="AZ593" s="672">
        <v>293</v>
      </c>
      <c r="BA593" s="672">
        <v>21.1</v>
      </c>
      <c r="BB593" s="672">
        <v>38.299999999999997</v>
      </c>
      <c r="BC593" s="671">
        <v>0.40555555555555556</v>
      </c>
    </row>
    <row r="594" spans="2:55">
      <c r="B594" s="2">
        <v>19.8</v>
      </c>
      <c r="C594" s="2">
        <v>59</v>
      </c>
      <c r="D594" s="2">
        <v>11.6</v>
      </c>
      <c r="E594" s="2">
        <v>19.8</v>
      </c>
      <c r="F594" s="2">
        <v>10.8</v>
      </c>
      <c r="G594" s="2">
        <v>12.2</v>
      </c>
      <c r="H594" s="2">
        <v>1019.5</v>
      </c>
      <c r="I594" s="2">
        <v>11480</v>
      </c>
      <c r="J594" s="2">
        <v>0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21.1</v>
      </c>
      <c r="Q594">
        <v>38.299999999999997</v>
      </c>
      <c r="R594" s="5">
        <v>0.40625</v>
      </c>
      <c r="T594" s="13">
        <f t="shared" si="21"/>
        <v>38.299999999999997</v>
      </c>
      <c r="U594" s="13">
        <f t="shared" si="22"/>
        <v>15.499999999999996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72">
        <v>19.8</v>
      </c>
      <c r="AN594" s="672">
        <v>59</v>
      </c>
      <c r="AO594" s="672">
        <v>11.6</v>
      </c>
      <c r="AP594" s="672">
        <v>19.8</v>
      </c>
      <c r="AQ594" s="672">
        <v>10.8</v>
      </c>
      <c r="AR594" s="672">
        <v>12.2</v>
      </c>
      <c r="AS594" s="672">
        <v>1019.5</v>
      </c>
      <c r="AT594" s="672">
        <v>11480</v>
      </c>
      <c r="AU594" s="672">
        <v>0</v>
      </c>
      <c r="AV594" s="672">
        <v>0</v>
      </c>
      <c r="AW594" s="672">
        <v>0</v>
      </c>
      <c r="AX594" s="672">
        <v>0</v>
      </c>
      <c r="AY594" s="672">
        <v>5.2</v>
      </c>
      <c r="AZ594" s="672">
        <v>293</v>
      </c>
      <c r="BA594" s="672">
        <v>21.1</v>
      </c>
      <c r="BB594" s="672">
        <v>38.299999999999997</v>
      </c>
      <c r="BC594" s="671">
        <v>0.40625</v>
      </c>
    </row>
    <row r="595" spans="2:55">
      <c r="B595" s="2">
        <v>19.7</v>
      </c>
      <c r="C595" s="2">
        <v>59</v>
      </c>
      <c r="D595" s="2">
        <v>11.5</v>
      </c>
      <c r="E595" s="2">
        <v>19.7</v>
      </c>
      <c r="F595" s="2">
        <v>7.9</v>
      </c>
      <c r="G595" s="2">
        <v>12.2</v>
      </c>
      <c r="H595" s="2">
        <v>1019.5</v>
      </c>
      <c r="I595" s="2">
        <v>13020</v>
      </c>
      <c r="J595" s="2">
        <v>0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21.2</v>
      </c>
      <c r="Q595">
        <v>38.299999999999997</v>
      </c>
      <c r="R595" s="5">
        <v>0.40694444444444444</v>
      </c>
      <c r="T595" s="13">
        <f t="shared" si="21"/>
        <v>38.299999999999997</v>
      </c>
      <c r="U595" s="13">
        <f t="shared" si="22"/>
        <v>15.599999999999998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72">
        <v>19.7</v>
      </c>
      <c r="AN595" s="672">
        <v>59</v>
      </c>
      <c r="AO595" s="672">
        <v>11.5</v>
      </c>
      <c r="AP595" s="672">
        <v>19.7</v>
      </c>
      <c r="AQ595" s="672">
        <v>7.9</v>
      </c>
      <c r="AR595" s="672">
        <v>12.2</v>
      </c>
      <c r="AS595" s="672">
        <v>1019.5</v>
      </c>
      <c r="AT595" s="672">
        <v>13020</v>
      </c>
      <c r="AU595" s="672">
        <v>0</v>
      </c>
      <c r="AV595" s="672">
        <v>0</v>
      </c>
      <c r="AW595" s="672">
        <v>0</v>
      </c>
      <c r="AX595" s="672">
        <v>0</v>
      </c>
      <c r="AY595" s="672">
        <v>5.2</v>
      </c>
      <c r="AZ595" s="672">
        <v>293</v>
      </c>
      <c r="BA595" s="672">
        <v>21.2</v>
      </c>
      <c r="BB595" s="672">
        <v>38.299999999999997</v>
      </c>
      <c r="BC595" s="671">
        <v>0.40694444444444444</v>
      </c>
    </row>
    <row r="596" spans="2:55">
      <c r="B596" s="2">
        <v>19.7</v>
      </c>
      <c r="C596" s="2">
        <v>59</v>
      </c>
      <c r="D596" s="2">
        <v>11.5</v>
      </c>
      <c r="E596" s="2">
        <v>19.7</v>
      </c>
      <c r="F596" s="2">
        <v>0</v>
      </c>
      <c r="G596" s="2">
        <v>8.3000000000000007</v>
      </c>
      <c r="H596" s="2">
        <v>1019.5</v>
      </c>
      <c r="I596" s="2">
        <v>13970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21.3</v>
      </c>
      <c r="Q596">
        <v>38.299999999999997</v>
      </c>
      <c r="R596" s="5">
        <v>0.40763888888888888</v>
      </c>
      <c r="T596" s="13">
        <f t="shared" si="21"/>
        <v>38.299999999999997</v>
      </c>
      <c r="U596" s="13">
        <f t="shared" si="22"/>
        <v>15.599999999999998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72">
        <v>19.7</v>
      </c>
      <c r="AN596" s="672">
        <v>59</v>
      </c>
      <c r="AO596" s="672">
        <v>11.5</v>
      </c>
      <c r="AP596" s="672">
        <v>19.7</v>
      </c>
      <c r="AQ596" s="672">
        <v>0</v>
      </c>
      <c r="AR596" s="672">
        <v>8.3000000000000007</v>
      </c>
      <c r="AS596" s="672">
        <v>1019.5</v>
      </c>
      <c r="AT596" s="672">
        <v>13970</v>
      </c>
      <c r="AU596" s="672">
        <v>1</v>
      </c>
      <c r="AV596" s="672">
        <v>0</v>
      </c>
      <c r="AW596" s="672">
        <v>0</v>
      </c>
      <c r="AX596" s="672">
        <v>0</v>
      </c>
      <c r="AY596" s="672">
        <v>5.2</v>
      </c>
      <c r="AZ596" s="672">
        <v>293</v>
      </c>
      <c r="BA596" s="672">
        <v>21.3</v>
      </c>
      <c r="BB596" s="672">
        <v>38.299999999999997</v>
      </c>
      <c r="BC596" s="671">
        <v>0.40763888888888888</v>
      </c>
    </row>
    <row r="597" spans="2:55">
      <c r="B597" s="2">
        <v>19.8</v>
      </c>
      <c r="C597" s="2">
        <v>59</v>
      </c>
      <c r="D597" s="2">
        <v>11.6</v>
      </c>
      <c r="E597" s="2">
        <v>19.8</v>
      </c>
      <c r="F597" s="2">
        <v>3.2</v>
      </c>
      <c r="G597" s="2">
        <v>4</v>
      </c>
      <c r="H597" s="2">
        <v>1019.6</v>
      </c>
      <c r="I597" s="2">
        <v>14710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21.4</v>
      </c>
      <c r="Q597">
        <v>38.4</v>
      </c>
      <c r="R597" s="5">
        <v>0.40833333333333333</v>
      </c>
      <c r="T597" s="13">
        <f t="shared" si="21"/>
        <v>38.4</v>
      </c>
      <c r="U597" s="13">
        <f t="shared" si="22"/>
        <v>15.599999999999998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72">
        <v>19.8</v>
      </c>
      <c r="AN597" s="672">
        <v>59</v>
      </c>
      <c r="AO597" s="672">
        <v>11.6</v>
      </c>
      <c r="AP597" s="672">
        <v>19.8</v>
      </c>
      <c r="AQ597" s="672">
        <v>3.2</v>
      </c>
      <c r="AR597" s="672">
        <v>4</v>
      </c>
      <c r="AS597" s="672">
        <v>1019.6</v>
      </c>
      <c r="AT597" s="672">
        <v>14710</v>
      </c>
      <c r="AU597" s="672">
        <v>1</v>
      </c>
      <c r="AV597" s="672">
        <v>0</v>
      </c>
      <c r="AW597" s="672">
        <v>0</v>
      </c>
      <c r="AX597" s="672">
        <v>0</v>
      </c>
      <c r="AY597" s="672">
        <v>5.2</v>
      </c>
      <c r="AZ597" s="672">
        <v>293</v>
      </c>
      <c r="BA597" s="672">
        <v>21.4</v>
      </c>
      <c r="BB597" s="672">
        <v>38.4</v>
      </c>
      <c r="BC597" s="671">
        <v>0.40833333333333333</v>
      </c>
    </row>
    <row r="598" spans="2:55">
      <c r="B598" s="2">
        <v>19.8</v>
      </c>
      <c r="C598" s="2">
        <v>59</v>
      </c>
      <c r="D598" s="2">
        <v>11.6</v>
      </c>
      <c r="E598" s="2">
        <v>19.8</v>
      </c>
      <c r="F598" s="2">
        <v>7.6</v>
      </c>
      <c r="G598" s="2">
        <v>8.3000000000000007</v>
      </c>
      <c r="H598" s="2">
        <v>1019.6</v>
      </c>
      <c r="I598" s="2">
        <v>14930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21.5</v>
      </c>
      <c r="Q598">
        <v>38.5</v>
      </c>
      <c r="R598" s="5">
        <v>0.40902777777777777</v>
      </c>
      <c r="T598" s="13">
        <f t="shared" si="21"/>
        <v>38.5</v>
      </c>
      <c r="U598" s="13">
        <f t="shared" si="22"/>
        <v>15.7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72">
        <v>19.8</v>
      </c>
      <c r="AN598" s="672">
        <v>59</v>
      </c>
      <c r="AO598" s="672">
        <v>11.6</v>
      </c>
      <c r="AP598" s="672">
        <v>19.8</v>
      </c>
      <c r="AQ598" s="672">
        <v>7.6</v>
      </c>
      <c r="AR598" s="672">
        <v>8.3000000000000007</v>
      </c>
      <c r="AS598" s="672">
        <v>1019.6</v>
      </c>
      <c r="AT598" s="672">
        <v>14930</v>
      </c>
      <c r="AU598" s="672">
        <v>1</v>
      </c>
      <c r="AV598" s="672">
        <v>0</v>
      </c>
      <c r="AW598" s="672">
        <v>0</v>
      </c>
      <c r="AX598" s="672">
        <v>0</v>
      </c>
      <c r="AY598" s="672">
        <v>5.2</v>
      </c>
      <c r="AZ598" s="672">
        <v>293</v>
      </c>
      <c r="BA598" s="672">
        <v>21.5</v>
      </c>
      <c r="BB598" s="672">
        <v>38.5</v>
      </c>
      <c r="BC598" s="671">
        <v>0.40902777777777777</v>
      </c>
    </row>
    <row r="599" spans="2:55">
      <c r="B599" s="2">
        <v>19.7</v>
      </c>
      <c r="C599" s="2">
        <v>59</v>
      </c>
      <c r="D599" s="2">
        <v>11.5</v>
      </c>
      <c r="E599" s="2">
        <v>19.7</v>
      </c>
      <c r="F599" s="2">
        <v>5</v>
      </c>
      <c r="G599" s="2">
        <v>5</v>
      </c>
      <c r="H599" s="2">
        <v>1019.7</v>
      </c>
      <c r="I599" s="2">
        <v>15110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21.6</v>
      </c>
      <c r="Q599">
        <v>38.5</v>
      </c>
      <c r="R599" s="5">
        <v>0.40972222222222221</v>
      </c>
      <c r="T599" s="13">
        <f t="shared" si="21"/>
        <v>38.5</v>
      </c>
      <c r="U599" s="13">
        <f t="shared" si="22"/>
        <v>15.8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72">
        <v>19.7</v>
      </c>
      <c r="AN599" s="672">
        <v>59</v>
      </c>
      <c r="AO599" s="672">
        <v>11.5</v>
      </c>
      <c r="AP599" s="672">
        <v>19.7</v>
      </c>
      <c r="AQ599" s="672">
        <v>5</v>
      </c>
      <c r="AR599" s="672">
        <v>5</v>
      </c>
      <c r="AS599" s="672">
        <v>1019.7</v>
      </c>
      <c r="AT599" s="672">
        <v>15110</v>
      </c>
      <c r="AU599" s="672">
        <v>1</v>
      </c>
      <c r="AV599" s="672">
        <v>0</v>
      </c>
      <c r="AW599" s="672">
        <v>0</v>
      </c>
      <c r="AX599" s="672">
        <v>0</v>
      </c>
      <c r="AY599" s="672">
        <v>5.2</v>
      </c>
      <c r="AZ599" s="672">
        <v>293</v>
      </c>
      <c r="BA599" s="672">
        <v>21.6</v>
      </c>
      <c r="BB599" s="672">
        <v>38.5</v>
      </c>
      <c r="BC599" s="671">
        <v>0.40972222222222221</v>
      </c>
    </row>
    <row r="600" spans="2:55">
      <c r="B600" s="2">
        <v>19.8</v>
      </c>
      <c r="C600" s="2">
        <v>59</v>
      </c>
      <c r="D600" s="2">
        <v>11.6</v>
      </c>
      <c r="E600" s="2">
        <v>19.8</v>
      </c>
      <c r="F600" s="2">
        <v>4</v>
      </c>
      <c r="G600" s="2">
        <v>7.9</v>
      </c>
      <c r="H600" s="2">
        <v>1019.7</v>
      </c>
      <c r="I600" s="2">
        <v>14770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21.8</v>
      </c>
      <c r="Q600">
        <v>38.299999999999997</v>
      </c>
      <c r="R600" s="5">
        <v>0.41041666666666665</v>
      </c>
      <c r="T600" s="13">
        <f t="shared" si="21"/>
        <v>38.299999999999997</v>
      </c>
      <c r="U600" s="13">
        <f t="shared" si="22"/>
        <v>15.499999999999996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72">
        <v>19.8</v>
      </c>
      <c r="AN600" s="672">
        <v>59</v>
      </c>
      <c r="AO600" s="672">
        <v>11.6</v>
      </c>
      <c r="AP600" s="672">
        <v>19.8</v>
      </c>
      <c r="AQ600" s="672">
        <v>4</v>
      </c>
      <c r="AR600" s="672">
        <v>7.9</v>
      </c>
      <c r="AS600" s="672">
        <v>1019.7</v>
      </c>
      <c r="AT600" s="672">
        <v>14770</v>
      </c>
      <c r="AU600" s="672">
        <v>1</v>
      </c>
      <c r="AV600" s="672">
        <v>0</v>
      </c>
      <c r="AW600" s="672">
        <v>0</v>
      </c>
      <c r="AX600" s="672">
        <v>0</v>
      </c>
      <c r="AY600" s="672">
        <v>5.2</v>
      </c>
      <c r="AZ600" s="672">
        <v>293</v>
      </c>
      <c r="BA600" s="672">
        <v>21.8</v>
      </c>
      <c r="BB600" s="672">
        <v>38.299999999999997</v>
      </c>
      <c r="BC600" s="671">
        <v>0.41041666666666665</v>
      </c>
    </row>
    <row r="601" spans="2:55">
      <c r="B601" s="2">
        <v>19.899999999999999</v>
      </c>
      <c r="C601" s="2">
        <v>59</v>
      </c>
      <c r="D601" s="2">
        <v>11.7</v>
      </c>
      <c r="E601" s="2">
        <v>19.899999999999999</v>
      </c>
      <c r="F601" s="2">
        <v>4.7</v>
      </c>
      <c r="G601" s="2">
        <v>7.2</v>
      </c>
      <c r="H601" s="2">
        <v>1019.6</v>
      </c>
      <c r="I601" s="2">
        <v>14360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21.9</v>
      </c>
      <c r="Q601">
        <v>38</v>
      </c>
      <c r="R601" s="5">
        <v>0.41111111111111109</v>
      </c>
      <c r="T601" s="13">
        <f t="shared" si="21"/>
        <v>38</v>
      </c>
      <c r="U601" s="13">
        <f t="shared" si="22"/>
        <v>15.100000000000001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72">
        <v>19.899999999999999</v>
      </c>
      <c r="AN601" s="672">
        <v>59</v>
      </c>
      <c r="AO601" s="672">
        <v>11.7</v>
      </c>
      <c r="AP601" s="672">
        <v>19.899999999999999</v>
      </c>
      <c r="AQ601" s="672">
        <v>4.7</v>
      </c>
      <c r="AR601" s="672">
        <v>7.2</v>
      </c>
      <c r="AS601" s="672">
        <v>1019.6</v>
      </c>
      <c r="AT601" s="672">
        <v>14360</v>
      </c>
      <c r="AU601" s="672">
        <v>1</v>
      </c>
      <c r="AV601" s="672">
        <v>0</v>
      </c>
      <c r="AW601" s="672">
        <v>0</v>
      </c>
      <c r="AX601" s="672">
        <v>0</v>
      </c>
      <c r="AY601" s="672">
        <v>5.2</v>
      </c>
      <c r="AZ601" s="672">
        <v>293</v>
      </c>
      <c r="BA601" s="672">
        <v>21.9</v>
      </c>
      <c r="BB601" s="672">
        <v>38</v>
      </c>
      <c r="BC601" s="671">
        <v>0.41111111111111109</v>
      </c>
    </row>
    <row r="602" spans="2:55">
      <c r="B602" s="2">
        <v>19.899999999999999</v>
      </c>
      <c r="C602" s="2">
        <v>59</v>
      </c>
      <c r="D602" s="2">
        <v>11.7</v>
      </c>
      <c r="E602" s="2">
        <v>19.899999999999999</v>
      </c>
      <c r="F602" s="2">
        <v>2.9</v>
      </c>
      <c r="G602" s="2">
        <v>2.9</v>
      </c>
      <c r="H602" s="2">
        <v>1019.7</v>
      </c>
      <c r="I602" s="2">
        <v>13330</v>
      </c>
      <c r="J602" s="2">
        <v>0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22</v>
      </c>
      <c r="Q602">
        <v>37.700000000000003</v>
      </c>
      <c r="R602" s="5">
        <v>0.41180555555555554</v>
      </c>
      <c r="T602" s="13">
        <f t="shared" si="21"/>
        <v>37.700000000000003</v>
      </c>
      <c r="U602" s="13">
        <f t="shared" si="22"/>
        <v>14.800000000000004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72">
        <v>19.899999999999999</v>
      </c>
      <c r="AN602" s="672">
        <v>59</v>
      </c>
      <c r="AO602" s="672">
        <v>11.7</v>
      </c>
      <c r="AP602" s="672">
        <v>19.899999999999999</v>
      </c>
      <c r="AQ602" s="672">
        <v>2.9</v>
      </c>
      <c r="AR602" s="672">
        <v>2.9</v>
      </c>
      <c r="AS602" s="672">
        <v>1019.7</v>
      </c>
      <c r="AT602" s="672">
        <v>13330</v>
      </c>
      <c r="AU602" s="672">
        <v>0</v>
      </c>
      <c r="AV602" s="672">
        <v>0</v>
      </c>
      <c r="AW602" s="672">
        <v>0</v>
      </c>
      <c r="AX602" s="672">
        <v>0</v>
      </c>
      <c r="AY602" s="672">
        <v>5.2</v>
      </c>
      <c r="AZ602" s="672">
        <v>293</v>
      </c>
      <c r="BA602" s="672">
        <v>22</v>
      </c>
      <c r="BB602" s="672">
        <v>37.700000000000003</v>
      </c>
      <c r="BC602" s="671">
        <v>0.41180555555555554</v>
      </c>
    </row>
    <row r="603" spans="2:55">
      <c r="B603" s="2">
        <v>19.899999999999999</v>
      </c>
      <c r="C603" s="2">
        <v>59</v>
      </c>
      <c r="D603" s="2">
        <v>11.7</v>
      </c>
      <c r="E603" s="2">
        <v>19.899999999999999</v>
      </c>
      <c r="F603" s="2">
        <v>6.1</v>
      </c>
      <c r="G603" s="2">
        <v>7.2</v>
      </c>
      <c r="H603" s="2">
        <v>1019.7</v>
      </c>
      <c r="I603" s="2">
        <v>13210</v>
      </c>
      <c r="J603" s="2">
        <v>0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22.1</v>
      </c>
      <c r="Q603">
        <v>37.299999999999997</v>
      </c>
      <c r="R603" s="5">
        <v>0.41249999999999998</v>
      </c>
      <c r="T603" s="13">
        <f t="shared" si="21"/>
        <v>37.299999999999997</v>
      </c>
      <c r="U603" s="13">
        <f t="shared" si="22"/>
        <v>14.399999999999999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72">
        <v>19.899999999999999</v>
      </c>
      <c r="AN603" s="672">
        <v>59</v>
      </c>
      <c r="AO603" s="672">
        <v>11.7</v>
      </c>
      <c r="AP603" s="672">
        <v>19.899999999999999</v>
      </c>
      <c r="AQ603" s="672">
        <v>6.1</v>
      </c>
      <c r="AR603" s="672">
        <v>7.2</v>
      </c>
      <c r="AS603" s="672">
        <v>1019.7</v>
      </c>
      <c r="AT603" s="672">
        <v>13210</v>
      </c>
      <c r="AU603" s="672">
        <v>0</v>
      </c>
      <c r="AV603" s="672">
        <v>0</v>
      </c>
      <c r="AW603" s="672">
        <v>0</v>
      </c>
      <c r="AX603" s="672">
        <v>0</v>
      </c>
      <c r="AY603" s="672">
        <v>5.2</v>
      </c>
      <c r="AZ603" s="672">
        <v>293</v>
      </c>
      <c r="BA603" s="672">
        <v>22.1</v>
      </c>
      <c r="BB603" s="672">
        <v>37.299999999999997</v>
      </c>
      <c r="BC603" s="671">
        <v>0.41249999999999998</v>
      </c>
    </row>
    <row r="604" spans="2:55">
      <c r="B604" s="2">
        <v>19.899999999999999</v>
      </c>
      <c r="C604" s="2">
        <v>59</v>
      </c>
      <c r="D604" s="2">
        <v>11.7</v>
      </c>
      <c r="E604" s="2">
        <v>19.899999999999999</v>
      </c>
      <c r="F604" s="2">
        <v>3.2</v>
      </c>
      <c r="G604" s="2">
        <v>8.6</v>
      </c>
      <c r="H604" s="2">
        <v>1019.7</v>
      </c>
      <c r="I604" s="2">
        <v>13710</v>
      </c>
      <c r="J604" s="2">
        <v>1</v>
      </c>
      <c r="K604" s="2">
        <v>0</v>
      </c>
      <c r="L604" s="2">
        <v>0</v>
      </c>
      <c r="M604" s="2">
        <v>0</v>
      </c>
      <c r="N604">
        <v>5.2</v>
      </c>
      <c r="O604">
        <v>293</v>
      </c>
      <c r="P604">
        <v>22.2</v>
      </c>
      <c r="Q604">
        <v>36.9</v>
      </c>
      <c r="R604" s="5">
        <v>0.41319444444444442</v>
      </c>
      <c r="T604" s="13">
        <f t="shared" si="21"/>
        <v>36.9</v>
      </c>
      <c r="U604" s="13">
        <f t="shared" si="22"/>
        <v>14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72">
        <v>19.899999999999999</v>
      </c>
      <c r="AN604" s="672">
        <v>59</v>
      </c>
      <c r="AO604" s="672">
        <v>11.7</v>
      </c>
      <c r="AP604" s="672">
        <v>19.899999999999999</v>
      </c>
      <c r="AQ604" s="672">
        <v>3.2</v>
      </c>
      <c r="AR604" s="672">
        <v>8.6</v>
      </c>
      <c r="AS604" s="672">
        <v>1019.7</v>
      </c>
      <c r="AT604" s="672">
        <v>13710</v>
      </c>
      <c r="AU604" s="672">
        <v>1</v>
      </c>
      <c r="AV604" s="672">
        <v>0</v>
      </c>
      <c r="AW604" s="672">
        <v>0</v>
      </c>
      <c r="AX604" s="672">
        <v>0</v>
      </c>
      <c r="AY604" s="672">
        <v>5.2</v>
      </c>
      <c r="AZ604" s="672">
        <v>293</v>
      </c>
      <c r="BA604" s="672">
        <v>22.2</v>
      </c>
      <c r="BB604" s="672">
        <v>36.9</v>
      </c>
      <c r="BC604" s="671">
        <v>0.41319444444444442</v>
      </c>
    </row>
    <row r="605" spans="2:55">
      <c r="B605" s="2">
        <v>19.899999999999999</v>
      </c>
      <c r="C605" s="2">
        <v>59</v>
      </c>
      <c r="D605" s="2">
        <v>11.7</v>
      </c>
      <c r="E605" s="2">
        <v>19.899999999999999</v>
      </c>
      <c r="F605" s="2">
        <v>0</v>
      </c>
      <c r="G605" s="2">
        <v>2.5</v>
      </c>
      <c r="H605" s="2">
        <v>1019.7</v>
      </c>
      <c r="I605" s="2">
        <v>14820</v>
      </c>
      <c r="J605" s="2">
        <v>1</v>
      </c>
      <c r="K605" s="2">
        <v>0</v>
      </c>
      <c r="L605" s="2">
        <v>0</v>
      </c>
      <c r="M605" s="2">
        <v>0</v>
      </c>
      <c r="N605">
        <v>5.2</v>
      </c>
      <c r="O605">
        <v>293</v>
      </c>
      <c r="P605">
        <v>22.2</v>
      </c>
      <c r="Q605">
        <v>36.4</v>
      </c>
      <c r="R605" s="5">
        <v>0.41388888888888886</v>
      </c>
      <c r="T605" s="13">
        <f t="shared" si="21"/>
        <v>36.4</v>
      </c>
      <c r="U605" s="13">
        <f t="shared" si="22"/>
        <v>13.5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72">
        <v>19.899999999999999</v>
      </c>
      <c r="AN605" s="672">
        <v>59</v>
      </c>
      <c r="AO605" s="672">
        <v>11.7</v>
      </c>
      <c r="AP605" s="672">
        <v>19.899999999999999</v>
      </c>
      <c r="AQ605" s="672">
        <v>0</v>
      </c>
      <c r="AR605" s="672">
        <v>2.5</v>
      </c>
      <c r="AS605" s="672">
        <v>1019.7</v>
      </c>
      <c r="AT605" s="672">
        <v>14820</v>
      </c>
      <c r="AU605" s="672">
        <v>1</v>
      </c>
      <c r="AV605" s="672">
        <v>0</v>
      </c>
      <c r="AW605" s="672">
        <v>0</v>
      </c>
      <c r="AX605" s="672">
        <v>0</v>
      </c>
      <c r="AY605" s="672">
        <v>5.2</v>
      </c>
      <c r="AZ605" s="672">
        <v>293</v>
      </c>
      <c r="BA605" s="672">
        <v>22.2</v>
      </c>
      <c r="BB605" s="672">
        <v>36.4</v>
      </c>
      <c r="BC605" s="671">
        <v>0.41388888888888886</v>
      </c>
    </row>
    <row r="606" spans="2:55">
      <c r="B606" s="2">
        <v>20</v>
      </c>
      <c r="C606" s="2">
        <v>59</v>
      </c>
      <c r="D606" s="2">
        <v>11.8</v>
      </c>
      <c r="E606" s="2">
        <v>20</v>
      </c>
      <c r="F606" s="2">
        <v>2.5</v>
      </c>
      <c r="G606" s="2">
        <v>4</v>
      </c>
      <c r="H606" s="2">
        <v>1019.6</v>
      </c>
      <c r="I606" s="2">
        <v>16490</v>
      </c>
      <c r="J606" s="2">
        <v>1</v>
      </c>
      <c r="K606" s="2">
        <v>0</v>
      </c>
      <c r="L606" s="2">
        <v>0</v>
      </c>
      <c r="M606" s="2">
        <v>0</v>
      </c>
      <c r="N606">
        <v>5.2</v>
      </c>
      <c r="O606">
        <v>293</v>
      </c>
      <c r="P606">
        <v>22.3</v>
      </c>
      <c r="Q606">
        <v>35.9</v>
      </c>
      <c r="R606" s="5">
        <v>0.41458333333333336</v>
      </c>
      <c r="T606" s="13">
        <f t="shared" si="21"/>
        <v>35.9</v>
      </c>
      <c r="U606" s="13">
        <f t="shared" si="22"/>
        <v>12.899999999999999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72">
        <v>20</v>
      </c>
      <c r="AN606" s="672">
        <v>59</v>
      </c>
      <c r="AO606" s="672">
        <v>11.8</v>
      </c>
      <c r="AP606" s="672">
        <v>20</v>
      </c>
      <c r="AQ606" s="672">
        <v>2.5</v>
      </c>
      <c r="AR606" s="672">
        <v>4</v>
      </c>
      <c r="AS606" s="672">
        <v>1019.6</v>
      </c>
      <c r="AT606" s="672">
        <v>16490</v>
      </c>
      <c r="AU606" s="672">
        <v>1</v>
      </c>
      <c r="AV606" s="672">
        <v>0</v>
      </c>
      <c r="AW606" s="672">
        <v>0</v>
      </c>
      <c r="AX606" s="672">
        <v>0</v>
      </c>
      <c r="AY606" s="672">
        <v>5.2</v>
      </c>
      <c r="AZ606" s="672">
        <v>293</v>
      </c>
      <c r="BA606" s="672">
        <v>22.3</v>
      </c>
      <c r="BB606" s="672">
        <v>35.9</v>
      </c>
      <c r="BC606" s="671">
        <v>0.41458333333333336</v>
      </c>
    </row>
    <row r="607" spans="2:55">
      <c r="B607" s="2">
        <v>20</v>
      </c>
      <c r="C607" s="2">
        <v>59</v>
      </c>
      <c r="D607" s="2">
        <v>11.8</v>
      </c>
      <c r="E607" s="2">
        <v>20</v>
      </c>
      <c r="F607" s="2">
        <v>5.4</v>
      </c>
      <c r="G607" s="2">
        <v>6.5</v>
      </c>
      <c r="H607" s="2">
        <v>1019.7</v>
      </c>
      <c r="I607" s="2">
        <v>17260</v>
      </c>
      <c r="J607" s="2">
        <v>1</v>
      </c>
      <c r="K607" s="2">
        <v>0</v>
      </c>
      <c r="L607" s="2">
        <v>0</v>
      </c>
      <c r="M607" s="2">
        <v>0</v>
      </c>
      <c r="N607">
        <v>5.2</v>
      </c>
      <c r="O607">
        <v>293</v>
      </c>
      <c r="P607">
        <v>22.4</v>
      </c>
      <c r="Q607">
        <v>35.5</v>
      </c>
      <c r="R607" s="5">
        <v>0.4152777777777778</v>
      </c>
      <c r="T607" s="13">
        <f t="shared" si="21"/>
        <v>35.5</v>
      </c>
      <c r="U607" s="13">
        <f t="shared" si="22"/>
        <v>12.5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72">
        <v>20</v>
      </c>
      <c r="AN607" s="672">
        <v>59</v>
      </c>
      <c r="AO607" s="672">
        <v>11.8</v>
      </c>
      <c r="AP607" s="672">
        <v>20</v>
      </c>
      <c r="AQ607" s="672">
        <v>5.4</v>
      </c>
      <c r="AR607" s="672">
        <v>6.5</v>
      </c>
      <c r="AS607" s="672">
        <v>1019.7</v>
      </c>
      <c r="AT607" s="672">
        <v>17260</v>
      </c>
      <c r="AU607" s="672">
        <v>1</v>
      </c>
      <c r="AV607" s="672">
        <v>0</v>
      </c>
      <c r="AW607" s="672">
        <v>0</v>
      </c>
      <c r="AX607" s="672">
        <v>0</v>
      </c>
      <c r="AY607" s="672">
        <v>5.2</v>
      </c>
      <c r="AZ607" s="672">
        <v>293</v>
      </c>
      <c r="BA607" s="672">
        <v>22.4</v>
      </c>
      <c r="BB607" s="672">
        <v>35.5</v>
      </c>
      <c r="BC607" s="671">
        <v>0.4152777777777778</v>
      </c>
    </row>
    <row r="608" spans="2:55">
      <c r="B608" s="2">
        <v>20.100000000000001</v>
      </c>
      <c r="C608" s="2">
        <v>58</v>
      </c>
      <c r="D608" s="2">
        <v>11.6</v>
      </c>
      <c r="E608" s="2">
        <v>20.100000000000001</v>
      </c>
      <c r="F608" s="2">
        <v>8.6</v>
      </c>
      <c r="G608" s="2">
        <v>10.1</v>
      </c>
      <c r="H608" s="2">
        <v>1019.6</v>
      </c>
      <c r="I608" s="2">
        <v>17220</v>
      </c>
      <c r="J608" s="2">
        <v>1</v>
      </c>
      <c r="K608" s="2">
        <v>0</v>
      </c>
      <c r="L608" s="2">
        <v>0</v>
      </c>
      <c r="M608" s="2">
        <v>0</v>
      </c>
      <c r="N608">
        <v>5.2</v>
      </c>
      <c r="O608">
        <v>293</v>
      </c>
      <c r="P608">
        <v>22.5</v>
      </c>
      <c r="Q608">
        <v>35.299999999999997</v>
      </c>
      <c r="R608" s="5">
        <v>0.41597222222222224</v>
      </c>
      <c r="T608" s="13">
        <f t="shared" si="21"/>
        <v>35.299999999999997</v>
      </c>
      <c r="U608" s="13">
        <f t="shared" si="22"/>
        <v>12.199999999999996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72">
        <v>20.100000000000001</v>
      </c>
      <c r="AN608" s="672">
        <v>58</v>
      </c>
      <c r="AO608" s="672">
        <v>11.6</v>
      </c>
      <c r="AP608" s="672">
        <v>20.100000000000001</v>
      </c>
      <c r="AQ608" s="672">
        <v>8.6</v>
      </c>
      <c r="AR608" s="672">
        <v>10.1</v>
      </c>
      <c r="AS608" s="672">
        <v>1019.6</v>
      </c>
      <c r="AT608" s="672">
        <v>17220</v>
      </c>
      <c r="AU608" s="672">
        <v>1</v>
      </c>
      <c r="AV608" s="672">
        <v>0</v>
      </c>
      <c r="AW608" s="672">
        <v>0</v>
      </c>
      <c r="AX608" s="672">
        <v>0</v>
      </c>
      <c r="AY608" s="672">
        <v>5.2</v>
      </c>
      <c r="AZ608" s="672">
        <v>293</v>
      </c>
      <c r="BA608" s="672">
        <v>22.5</v>
      </c>
      <c r="BB608" s="672">
        <v>35.299999999999997</v>
      </c>
      <c r="BC608" s="671">
        <v>0.41597222222222224</v>
      </c>
    </row>
    <row r="609" spans="2:55">
      <c r="B609" s="2">
        <v>20.100000000000001</v>
      </c>
      <c r="C609" s="2">
        <v>58</v>
      </c>
      <c r="D609" s="2">
        <v>11.6</v>
      </c>
      <c r="E609" s="2">
        <v>20.100000000000001</v>
      </c>
      <c r="F609" s="2">
        <v>2.9</v>
      </c>
      <c r="G609" s="2">
        <v>4.3</v>
      </c>
      <c r="H609" s="2">
        <v>1019.6</v>
      </c>
      <c r="I609" s="2">
        <v>16670</v>
      </c>
      <c r="J609" s="2">
        <v>1</v>
      </c>
      <c r="K609" s="2">
        <v>0</v>
      </c>
      <c r="L609" s="2">
        <v>0</v>
      </c>
      <c r="M609" s="2">
        <v>0</v>
      </c>
      <c r="N609">
        <v>5.2</v>
      </c>
      <c r="O609">
        <v>293</v>
      </c>
      <c r="P609">
        <v>22.7</v>
      </c>
      <c r="Q609">
        <v>35.4</v>
      </c>
      <c r="R609" s="5">
        <v>0.41666666666666669</v>
      </c>
      <c r="T609" s="13">
        <f t="shared" si="21"/>
        <v>35.4</v>
      </c>
      <c r="U609" s="13">
        <f t="shared" si="22"/>
        <v>12.299999999999997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72">
        <v>20.100000000000001</v>
      </c>
      <c r="AN609" s="672">
        <v>58</v>
      </c>
      <c r="AO609" s="672">
        <v>11.6</v>
      </c>
      <c r="AP609" s="672">
        <v>20.100000000000001</v>
      </c>
      <c r="AQ609" s="672">
        <v>2.9</v>
      </c>
      <c r="AR609" s="672">
        <v>4.3</v>
      </c>
      <c r="AS609" s="672">
        <v>1019.6</v>
      </c>
      <c r="AT609" s="672">
        <v>16670</v>
      </c>
      <c r="AU609" s="672">
        <v>1</v>
      </c>
      <c r="AV609" s="672">
        <v>0</v>
      </c>
      <c r="AW609" s="672">
        <v>0</v>
      </c>
      <c r="AX609" s="672">
        <v>0</v>
      </c>
      <c r="AY609" s="672">
        <v>5.2</v>
      </c>
      <c r="AZ609" s="672">
        <v>293</v>
      </c>
      <c r="BA609" s="672">
        <v>22.7</v>
      </c>
      <c r="BB609" s="672">
        <v>35.4</v>
      </c>
      <c r="BC609" s="671">
        <v>0.41666666666666669</v>
      </c>
    </row>
    <row r="610" spans="2:55">
      <c r="B610" s="2">
        <v>20.2</v>
      </c>
      <c r="C610" s="2">
        <v>58</v>
      </c>
      <c r="D610" s="2">
        <v>11.7</v>
      </c>
      <c r="E610" s="2">
        <v>20.2</v>
      </c>
      <c r="F610" s="2">
        <v>2.5</v>
      </c>
      <c r="G610" s="2">
        <v>5</v>
      </c>
      <c r="H610" s="2">
        <v>1019.8</v>
      </c>
      <c r="I610" s="2">
        <v>16750</v>
      </c>
      <c r="J610" s="2">
        <v>1</v>
      </c>
      <c r="K610" s="2">
        <v>0</v>
      </c>
      <c r="L610" s="2">
        <v>0</v>
      </c>
      <c r="M610" s="2">
        <v>0</v>
      </c>
      <c r="N610">
        <v>5.2</v>
      </c>
      <c r="O610">
        <v>293</v>
      </c>
      <c r="P610">
        <v>22.8</v>
      </c>
      <c r="Q610">
        <v>35.700000000000003</v>
      </c>
      <c r="R610" s="5">
        <v>0.41736111111111113</v>
      </c>
      <c r="T610" s="13">
        <f t="shared" si="21"/>
        <v>35.700000000000003</v>
      </c>
      <c r="U610" s="13">
        <f t="shared" si="22"/>
        <v>12.500000000000004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72">
        <v>20.2</v>
      </c>
      <c r="AN610" s="672">
        <v>58</v>
      </c>
      <c r="AO610" s="672">
        <v>11.7</v>
      </c>
      <c r="AP610" s="672">
        <v>20.2</v>
      </c>
      <c r="AQ610" s="672">
        <v>2.5</v>
      </c>
      <c r="AR610" s="672">
        <v>5</v>
      </c>
      <c r="AS610" s="672">
        <v>1019.8</v>
      </c>
      <c r="AT610" s="672">
        <v>16750</v>
      </c>
      <c r="AU610" s="672">
        <v>1</v>
      </c>
      <c r="AV610" s="672">
        <v>0</v>
      </c>
      <c r="AW610" s="672">
        <v>0</v>
      </c>
      <c r="AX610" s="672">
        <v>0</v>
      </c>
      <c r="AY610" s="672">
        <v>5.2</v>
      </c>
      <c r="AZ610" s="672">
        <v>293</v>
      </c>
      <c r="BA610" s="672">
        <v>22.8</v>
      </c>
      <c r="BB610" s="672">
        <v>35.700000000000003</v>
      </c>
      <c r="BC610" s="671">
        <v>0.41736111111111113</v>
      </c>
    </row>
    <row r="611" spans="2:55">
      <c r="B611" s="2">
        <v>20.3</v>
      </c>
      <c r="C611" s="2">
        <v>57</v>
      </c>
      <c r="D611" s="2">
        <v>11.5</v>
      </c>
      <c r="E611" s="2">
        <v>20.3</v>
      </c>
      <c r="F611" s="2">
        <v>4.3</v>
      </c>
      <c r="G611" s="2">
        <v>7.9</v>
      </c>
      <c r="H611" s="2">
        <v>1019.7</v>
      </c>
      <c r="I611" s="2">
        <v>16840</v>
      </c>
      <c r="J611" s="2">
        <v>1</v>
      </c>
      <c r="K611" s="2">
        <v>0</v>
      </c>
      <c r="L611" s="2">
        <v>0</v>
      </c>
      <c r="M611" s="2">
        <v>0</v>
      </c>
      <c r="N611">
        <v>5.2</v>
      </c>
      <c r="O611">
        <v>293</v>
      </c>
      <c r="P611">
        <v>22.9</v>
      </c>
      <c r="Q611">
        <v>36.200000000000003</v>
      </c>
      <c r="R611" s="5">
        <v>0.41805555555555557</v>
      </c>
      <c r="T611" s="13">
        <f t="shared" si="21"/>
        <v>36.200000000000003</v>
      </c>
      <c r="U611" s="13">
        <f t="shared" si="22"/>
        <v>12.900000000000002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72">
        <v>20.3</v>
      </c>
      <c r="AN611" s="672">
        <v>57</v>
      </c>
      <c r="AO611" s="672">
        <v>11.5</v>
      </c>
      <c r="AP611" s="672">
        <v>20.3</v>
      </c>
      <c r="AQ611" s="672">
        <v>4.3</v>
      </c>
      <c r="AR611" s="672">
        <v>7.9</v>
      </c>
      <c r="AS611" s="672">
        <v>1019.7</v>
      </c>
      <c r="AT611" s="672">
        <v>16840</v>
      </c>
      <c r="AU611" s="672">
        <v>1</v>
      </c>
      <c r="AV611" s="672">
        <v>0</v>
      </c>
      <c r="AW611" s="672">
        <v>0</v>
      </c>
      <c r="AX611" s="672">
        <v>0</v>
      </c>
      <c r="AY611" s="672">
        <v>5.2</v>
      </c>
      <c r="AZ611" s="672">
        <v>293</v>
      </c>
      <c r="BA611" s="672">
        <v>22.9</v>
      </c>
      <c r="BB611" s="672">
        <v>36.200000000000003</v>
      </c>
      <c r="BC611" s="67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L612" s="597"/>
      <c r="AM612" s="2"/>
      <c r="AN612" s="2"/>
      <c r="AO612" s="2"/>
      <c r="AR612" s="2"/>
      <c r="AT612" s="2"/>
      <c r="AU612" s="2"/>
      <c r="AV612" s="600"/>
      <c r="AW612" s="600"/>
      <c r="AX612" s="600"/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/>
      <c r="AN613" s="2"/>
      <c r="AO613" s="2"/>
      <c r="AP613" s="2"/>
      <c r="AQ613" s="2"/>
      <c r="AR613" s="2"/>
      <c r="AS613" s="2"/>
      <c r="AT613" s="2"/>
      <c r="AU613" s="2"/>
      <c r="AV613" s="600"/>
      <c r="AW613" s="600"/>
      <c r="AX613" s="600"/>
      <c r="AY613" s="599"/>
      <c r="AZ613" s="599"/>
      <c r="BA613"/>
      <c r="BB613"/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/>
      <c r="AN614" s="2"/>
      <c r="AO614" s="2"/>
      <c r="AP614" s="2"/>
      <c r="AQ614" s="2"/>
      <c r="AR614" s="2"/>
      <c r="AS614" s="2"/>
      <c r="AT614" s="2"/>
      <c r="AU614" s="2"/>
      <c r="AV614" s="600"/>
      <c r="AW614" s="600"/>
      <c r="AX614" s="600"/>
      <c r="AY614" s="599"/>
      <c r="AZ614" s="599"/>
      <c r="BA614"/>
      <c r="BB614"/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/>
      <c r="AN615" s="2"/>
      <c r="AO615" s="2"/>
      <c r="AP615" s="2"/>
      <c r="AQ615" s="2"/>
      <c r="AR615" s="2"/>
      <c r="AS615" s="2"/>
      <c r="AT615" s="2"/>
      <c r="AU615" s="2"/>
      <c r="AV615" s="600"/>
      <c r="AW615" s="600"/>
      <c r="AX615" s="600"/>
      <c r="AY615" s="599"/>
      <c r="AZ615" s="599"/>
      <c r="BA615"/>
      <c r="BB615"/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/>
      <c r="AN616" s="2"/>
      <c r="AO616" s="2"/>
      <c r="AP616" s="2"/>
      <c r="AQ616" s="2"/>
      <c r="AR616" s="2"/>
      <c r="AS616" s="2"/>
      <c r="AT616" s="2"/>
      <c r="AU616" s="2"/>
      <c r="AV616" s="600"/>
      <c r="AW616" s="600"/>
      <c r="AX616" s="600"/>
      <c r="AY616" s="599"/>
      <c r="AZ616" s="599"/>
      <c r="BA616"/>
      <c r="BB616"/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/>
      <c r="AN617" s="2"/>
      <c r="AO617" s="2"/>
      <c r="AP617" s="2"/>
      <c r="AQ617" s="2"/>
      <c r="AR617" s="2"/>
      <c r="AS617" s="2"/>
      <c r="AT617" s="2"/>
      <c r="AU617" s="2"/>
      <c r="AV617" s="600"/>
      <c r="AW617" s="600"/>
      <c r="AX617" s="600"/>
      <c r="AY617" s="599"/>
      <c r="AZ617" s="599"/>
      <c r="BA617"/>
      <c r="BB617"/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/>
      <c r="AN618" s="2"/>
      <c r="AO618" s="2"/>
      <c r="AP618" s="2"/>
      <c r="AQ618" s="2"/>
      <c r="AR618" s="2"/>
      <c r="AS618" s="2"/>
      <c r="AT618" s="2"/>
      <c r="AU618" s="2"/>
      <c r="AV618" s="600"/>
      <c r="AW618" s="600"/>
      <c r="AX618" s="600"/>
      <c r="AY618" s="599"/>
      <c r="AZ618" s="599"/>
      <c r="BA618"/>
      <c r="BB618"/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/>
      <c r="AN619" s="2"/>
      <c r="AO619" s="2"/>
      <c r="AP619" s="2"/>
      <c r="AQ619" s="2"/>
      <c r="AR619" s="2"/>
      <c r="AS619" s="2"/>
      <c r="AT619" s="2"/>
      <c r="AU619" s="2"/>
      <c r="AV619" s="600"/>
      <c r="AW619" s="600"/>
      <c r="AX619" s="600"/>
      <c r="AY619" s="599"/>
      <c r="AZ619" s="599"/>
      <c r="BA619"/>
      <c r="BB619"/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/>
      <c r="AN620" s="2"/>
      <c r="AO620" s="2"/>
      <c r="AP620" s="2"/>
      <c r="AQ620" s="2"/>
      <c r="AR620" s="2"/>
      <c r="AS620" s="2"/>
      <c r="AT620" s="2"/>
      <c r="AU620" s="2"/>
      <c r="AV620" s="600"/>
      <c r="AW620" s="600"/>
      <c r="AX620" s="600"/>
      <c r="AY620" s="599"/>
      <c r="AZ620" s="599"/>
      <c r="BA620"/>
      <c r="BB620"/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/>
      <c r="AN621" s="2"/>
      <c r="AO621" s="2"/>
      <c r="AP621" s="2"/>
      <c r="AQ621" s="2"/>
      <c r="AR621" s="2"/>
      <c r="AS621" s="2"/>
      <c r="AT621" s="2"/>
      <c r="AU621" s="2"/>
      <c r="AV621" s="600"/>
      <c r="AW621" s="600"/>
      <c r="AX621" s="600"/>
      <c r="AY621" s="599"/>
      <c r="AZ621" s="599"/>
      <c r="BA621"/>
      <c r="BB621"/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/>
      <c r="AN622" s="2"/>
      <c r="AO622" s="2"/>
      <c r="AP622" s="2"/>
      <c r="AQ622" s="2"/>
      <c r="AR622" s="2"/>
      <c r="AS622" s="2"/>
      <c r="AT622" s="2"/>
      <c r="AU622" s="2"/>
      <c r="AV622" s="600"/>
      <c r="AW622" s="600"/>
      <c r="AX622" s="600"/>
      <c r="AY622" s="599"/>
      <c r="AZ622" s="599"/>
      <c r="BA622"/>
      <c r="BB622"/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/>
      <c r="AN623" s="2"/>
      <c r="AO623" s="2"/>
      <c r="AP623" s="2"/>
      <c r="AQ623" s="2"/>
      <c r="AR623" s="2"/>
      <c r="AS623" s="2"/>
      <c r="AT623" s="2"/>
      <c r="AU623" s="2"/>
      <c r="AV623" s="600"/>
      <c r="AW623" s="600"/>
      <c r="AX623" s="600"/>
      <c r="AY623" s="599"/>
      <c r="AZ623" s="599"/>
      <c r="BA623"/>
      <c r="BB623"/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/>
      <c r="AN624" s="2"/>
      <c r="AO624" s="2"/>
      <c r="AP624" s="2"/>
      <c r="AQ624" s="2"/>
      <c r="AR624" s="2"/>
      <c r="AS624" s="2"/>
      <c r="AT624" s="2"/>
      <c r="AU624" s="2"/>
      <c r="AV624" s="600"/>
      <c r="AW624" s="600"/>
      <c r="AX624" s="600"/>
      <c r="AY624" s="599"/>
      <c r="AZ624" s="599"/>
      <c r="BA624"/>
      <c r="BB624"/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/>
      <c r="AN625" s="2"/>
      <c r="AO625" s="2"/>
      <c r="AP625" s="2"/>
      <c r="AQ625" s="2"/>
      <c r="AR625" s="2"/>
      <c r="AS625" s="2"/>
      <c r="AT625" s="2"/>
      <c r="AU625" s="2"/>
      <c r="AV625" s="600"/>
      <c r="AW625" s="600"/>
      <c r="AX625" s="600"/>
      <c r="AY625" s="599"/>
      <c r="AZ625" s="599"/>
      <c r="BA625"/>
      <c r="BB625"/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/>
      <c r="AN626" s="2"/>
      <c r="AO626" s="2"/>
      <c r="AP626" s="2"/>
      <c r="AQ626" s="2"/>
      <c r="AR626" s="2"/>
      <c r="AS626" s="2"/>
      <c r="AT626" s="2"/>
      <c r="AU626" s="2"/>
      <c r="AV626" s="600"/>
      <c r="AW626" s="600"/>
      <c r="AX626" s="600"/>
      <c r="AY626" s="599"/>
      <c r="AZ626" s="599"/>
      <c r="BA626"/>
      <c r="BB626"/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/>
      <c r="AN627" s="2"/>
      <c r="AO627" s="2"/>
      <c r="AP627" s="2"/>
      <c r="AQ627" s="2"/>
      <c r="AR627" s="2"/>
      <c r="AS627" s="2"/>
      <c r="AT627" s="2"/>
      <c r="AU627" s="2"/>
      <c r="AV627" s="600"/>
      <c r="AW627" s="600"/>
      <c r="AX627" s="600"/>
      <c r="AY627" s="599"/>
      <c r="AZ627" s="599"/>
      <c r="BA627"/>
      <c r="BB627"/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/>
      <c r="AN628" s="2"/>
      <c r="AO628" s="2"/>
      <c r="AP628" s="2"/>
      <c r="AQ628" s="2"/>
      <c r="AR628" s="2"/>
      <c r="AS628" s="2"/>
      <c r="AT628" s="2"/>
      <c r="AU628" s="2"/>
      <c r="AV628" s="600"/>
      <c r="AW628" s="600"/>
      <c r="AX628" s="600"/>
      <c r="AY628" s="599"/>
      <c r="AZ628" s="599"/>
      <c r="BA628"/>
      <c r="BB628"/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/>
      <c r="AN629" s="2"/>
      <c r="AO629" s="2"/>
      <c r="AP629" s="2"/>
      <c r="AQ629" s="2"/>
      <c r="AR629" s="2"/>
      <c r="AS629" s="2"/>
      <c r="AT629" s="2"/>
      <c r="AU629" s="2"/>
      <c r="AV629" s="600"/>
      <c r="AW629" s="600"/>
      <c r="AX629" s="600"/>
      <c r="AY629" s="599"/>
      <c r="AZ629" s="599"/>
      <c r="BA629"/>
      <c r="BB629"/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/>
      <c r="AN630" s="2"/>
      <c r="AO630" s="2"/>
      <c r="AP630" s="2"/>
      <c r="AQ630" s="2"/>
      <c r="AR630" s="2"/>
      <c r="AS630" s="2"/>
      <c r="AT630" s="2"/>
      <c r="AU630" s="2"/>
      <c r="AV630" s="600"/>
      <c r="AW630" s="600"/>
      <c r="AX630" s="600"/>
      <c r="AY630" s="599"/>
      <c r="AZ630" s="599"/>
      <c r="BA630"/>
      <c r="BB630"/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/>
      <c r="AN631" s="2"/>
      <c r="AO631" s="2"/>
      <c r="AP631" s="2"/>
      <c r="AQ631" s="2"/>
      <c r="AR631" s="2"/>
      <c r="AS631" s="2"/>
      <c r="AT631" s="2"/>
      <c r="AU631" s="2"/>
      <c r="AV631" s="600"/>
      <c r="AW631" s="600"/>
      <c r="AX631" s="600"/>
      <c r="AY631" s="599"/>
      <c r="AZ631" s="599"/>
      <c r="BA631"/>
      <c r="BB631"/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/>
      <c r="AN632" s="2"/>
      <c r="AO632" s="2"/>
      <c r="AP632" s="2"/>
      <c r="AQ632" s="2"/>
      <c r="AR632" s="2"/>
      <c r="AS632" s="2"/>
      <c r="AT632" s="2"/>
      <c r="AU632" s="2"/>
      <c r="AV632" s="600"/>
      <c r="AW632" s="600"/>
      <c r="AX632" s="600"/>
      <c r="AY632" s="599"/>
      <c r="AZ632" s="599"/>
      <c r="BA632"/>
      <c r="BB632"/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/>
      <c r="AN633" s="2"/>
      <c r="AO633" s="2"/>
      <c r="AP633" s="2"/>
      <c r="AQ633" s="2"/>
      <c r="AR633" s="2"/>
      <c r="AS633" s="2"/>
      <c r="AT633" s="2"/>
      <c r="AU633" s="2"/>
      <c r="AV633" s="600"/>
      <c r="AW633" s="600"/>
      <c r="AX633" s="600"/>
      <c r="AY633" s="599"/>
      <c r="AZ633" s="599"/>
      <c r="BA633"/>
      <c r="BB633"/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/>
      <c r="AN634" s="2"/>
      <c r="AO634" s="2"/>
      <c r="AP634" s="2"/>
      <c r="AQ634" s="2"/>
      <c r="AR634" s="2"/>
      <c r="AS634" s="2"/>
      <c r="AT634" s="2"/>
      <c r="AU634" s="2"/>
      <c r="AV634" s="600"/>
      <c r="AW634" s="600"/>
      <c r="AX634" s="600"/>
      <c r="AY634" s="599"/>
      <c r="AZ634" s="599"/>
      <c r="BA634"/>
      <c r="BB634"/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/>
      <c r="AN635" s="2"/>
      <c r="AO635" s="2"/>
      <c r="AP635" s="2"/>
      <c r="AQ635" s="2"/>
      <c r="AR635" s="2"/>
      <c r="AS635" s="2"/>
      <c r="AT635" s="2"/>
      <c r="AU635" s="2"/>
      <c r="AV635" s="600"/>
      <c r="AW635" s="600"/>
      <c r="AX635" s="600"/>
      <c r="AY635" s="599"/>
      <c r="AZ635" s="599"/>
      <c r="BA635"/>
      <c r="BB635"/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/>
      <c r="AN636" s="2"/>
      <c r="AO636" s="2"/>
      <c r="AP636" s="2"/>
      <c r="AQ636" s="2"/>
      <c r="AR636" s="2"/>
      <c r="AS636" s="2"/>
      <c r="AT636" s="2"/>
      <c r="AU636" s="2"/>
      <c r="AV636" s="600"/>
      <c r="AW636" s="600"/>
      <c r="AX636" s="600"/>
      <c r="AY636" s="599"/>
      <c r="AZ636" s="599"/>
      <c r="BA636"/>
      <c r="BB636"/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/>
      <c r="AN637" s="2"/>
      <c r="AO637" s="2"/>
      <c r="AP637" s="2"/>
      <c r="AQ637" s="2"/>
      <c r="AR637" s="2"/>
      <c r="AS637" s="2"/>
      <c r="AT637" s="2"/>
      <c r="AU637" s="2"/>
      <c r="AV637" s="600"/>
      <c r="AW637" s="600"/>
      <c r="AX637" s="600"/>
      <c r="AY637" s="599"/>
      <c r="AZ637" s="599"/>
      <c r="BA637"/>
      <c r="BB637"/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/>
      <c r="AN638" s="2"/>
      <c r="AO638" s="2"/>
      <c r="AP638" s="2"/>
      <c r="AQ638" s="2"/>
      <c r="AR638" s="2"/>
      <c r="AS638" s="2"/>
      <c r="AT638" s="2"/>
      <c r="AU638" s="2"/>
      <c r="AV638" s="600"/>
      <c r="AW638" s="600"/>
      <c r="AX638" s="600"/>
      <c r="AY638" s="599"/>
      <c r="AZ638" s="599"/>
      <c r="BA638"/>
      <c r="BB638"/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/>
      <c r="AN639" s="2"/>
      <c r="AO639" s="2"/>
      <c r="AP639" s="2"/>
      <c r="AQ639" s="2"/>
      <c r="AR639" s="2"/>
      <c r="AS639" s="2"/>
      <c r="AT639" s="2"/>
      <c r="AU639" s="2"/>
      <c r="AV639" s="600"/>
      <c r="AW639" s="600"/>
      <c r="AX639" s="600"/>
      <c r="AY639" s="599"/>
      <c r="AZ639" s="599"/>
      <c r="BA639"/>
      <c r="BB639"/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/>
      <c r="AN640" s="2"/>
      <c r="AO640" s="2"/>
      <c r="AP640" s="2"/>
      <c r="AQ640" s="2"/>
      <c r="AR640" s="2"/>
      <c r="AS640" s="2"/>
      <c r="AT640" s="2"/>
      <c r="AU640" s="2"/>
      <c r="AV640" s="600"/>
      <c r="AW640" s="600"/>
      <c r="AX640" s="600"/>
      <c r="AY640" s="599"/>
      <c r="AZ640" s="599"/>
      <c r="BA640"/>
      <c r="BB640"/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/>
      <c r="AN641" s="2"/>
      <c r="AO641" s="2"/>
      <c r="AP641" s="2"/>
      <c r="AQ641" s="2"/>
      <c r="AR641" s="2"/>
      <c r="AS641" s="2"/>
      <c r="AT641" s="2"/>
      <c r="AU641" s="2"/>
      <c r="AV641" s="600"/>
      <c r="AW641" s="600"/>
      <c r="AX641" s="600"/>
      <c r="AY641" s="599"/>
      <c r="AZ641" s="599"/>
      <c r="BA641"/>
      <c r="BB641"/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/>
      <c r="AN642" s="2"/>
      <c r="AO642" s="2"/>
      <c r="AP642" s="2"/>
      <c r="AQ642" s="2"/>
      <c r="AR642" s="2"/>
      <c r="AS642" s="2"/>
      <c r="AT642" s="2"/>
      <c r="AU642" s="2"/>
      <c r="AV642" s="600"/>
      <c r="AW642" s="600"/>
      <c r="AX642" s="600"/>
      <c r="AY642" s="599"/>
      <c r="AZ642" s="599"/>
      <c r="BA642"/>
      <c r="BB642"/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/>
      <c r="AN643" s="2"/>
      <c r="AO643" s="2"/>
      <c r="AP643" s="2"/>
      <c r="AQ643" s="2"/>
      <c r="AR643" s="2"/>
      <c r="AS643" s="2"/>
      <c r="AT643" s="2"/>
      <c r="AU643" s="2"/>
      <c r="AV643" s="600"/>
      <c r="AW643" s="600"/>
      <c r="AX643" s="600"/>
      <c r="AY643" s="599"/>
      <c r="AZ643" s="599"/>
      <c r="BA643"/>
      <c r="BB643"/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/>
      <c r="AN644" s="2"/>
      <c r="AO644" s="2"/>
      <c r="AP644" s="2"/>
      <c r="AQ644" s="2"/>
      <c r="AR644" s="2"/>
      <c r="AS644" s="2"/>
      <c r="AT644" s="2"/>
      <c r="AU644" s="2"/>
      <c r="AV644" s="600"/>
      <c r="AW644" s="600"/>
      <c r="AX644" s="600"/>
      <c r="AY644" s="599"/>
      <c r="AZ644" s="599"/>
      <c r="BA644"/>
      <c r="BB644"/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/>
      <c r="AN645" s="2"/>
      <c r="AO645" s="2"/>
      <c r="AP645" s="2"/>
      <c r="AQ645" s="2"/>
      <c r="AR645" s="2"/>
      <c r="AS645" s="2"/>
      <c r="AT645" s="2"/>
      <c r="AU645" s="2"/>
      <c r="AV645" s="600"/>
      <c r="AW645" s="600"/>
      <c r="AX645" s="600"/>
      <c r="AY645" s="599"/>
      <c r="AZ645" s="599"/>
      <c r="BA645"/>
      <c r="BB645"/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/>
      <c r="AN646" s="2"/>
      <c r="AO646" s="2"/>
      <c r="AP646" s="2"/>
      <c r="AQ646" s="2"/>
      <c r="AR646" s="2"/>
      <c r="AS646" s="2"/>
      <c r="AT646" s="2"/>
      <c r="AU646" s="2"/>
      <c r="AV646" s="600"/>
      <c r="AW646" s="600"/>
      <c r="AX646" s="600"/>
      <c r="AY646" s="599"/>
      <c r="AZ646" s="599"/>
      <c r="BA646"/>
      <c r="BB646"/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/>
      <c r="AN647" s="2"/>
      <c r="AO647" s="2"/>
      <c r="AP647" s="2"/>
      <c r="AQ647" s="2"/>
      <c r="AR647" s="2"/>
      <c r="AS647" s="2"/>
      <c r="AT647" s="2"/>
      <c r="AU647" s="2"/>
      <c r="AV647" s="600"/>
      <c r="AW647" s="600"/>
      <c r="AX647" s="600"/>
      <c r="AY647" s="599"/>
      <c r="AZ647" s="599"/>
      <c r="BA647"/>
      <c r="BB647"/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/>
      <c r="AN648" s="2"/>
      <c r="AO648" s="2"/>
      <c r="AP648" s="2"/>
      <c r="AQ648" s="2"/>
      <c r="AR648" s="2"/>
      <c r="AS648" s="2"/>
      <c r="AT648" s="2"/>
      <c r="AU648" s="2"/>
      <c r="AV648" s="600"/>
      <c r="AW648" s="600"/>
      <c r="AX648" s="600"/>
      <c r="AY648" s="599"/>
      <c r="AZ648" s="599"/>
      <c r="BA648"/>
      <c r="BB648"/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/>
      <c r="AN649" s="2"/>
      <c r="AO649" s="2"/>
      <c r="AP649" s="2"/>
      <c r="AQ649" s="2"/>
      <c r="AR649" s="2"/>
      <c r="AS649" s="2"/>
      <c r="AT649" s="2"/>
      <c r="AU649" s="2"/>
      <c r="AV649" s="600"/>
      <c r="AW649" s="600"/>
      <c r="AX649" s="600"/>
      <c r="AY649" s="599"/>
      <c r="AZ649" s="599"/>
      <c r="BA649"/>
      <c r="BB649"/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/>
      <c r="AN650" s="2"/>
      <c r="AO650" s="2"/>
      <c r="AP650" s="2"/>
      <c r="AQ650" s="2"/>
      <c r="AR650" s="2"/>
      <c r="AS650" s="2"/>
      <c r="AT650" s="2"/>
      <c r="AU650" s="2"/>
      <c r="AV650" s="600"/>
      <c r="AW650" s="600"/>
      <c r="AX650" s="600"/>
      <c r="AY650" s="599"/>
      <c r="AZ650" s="599"/>
      <c r="BA650"/>
      <c r="BB650"/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/>
      <c r="AN651" s="2"/>
      <c r="AO651" s="2"/>
      <c r="AP651" s="2"/>
      <c r="AQ651" s="2"/>
      <c r="AR651" s="2"/>
      <c r="AS651" s="2"/>
      <c r="AT651" s="2"/>
      <c r="AU651" s="2"/>
      <c r="AV651" s="600"/>
      <c r="AW651" s="600"/>
      <c r="AX651" s="600"/>
      <c r="AY651" s="599"/>
      <c r="AZ651" s="599"/>
      <c r="BA651"/>
      <c r="BB651"/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/>
      <c r="AN652" s="2"/>
      <c r="AO652" s="2"/>
      <c r="AP652" s="2"/>
      <c r="AQ652" s="2"/>
      <c r="AR652" s="2"/>
      <c r="AS652" s="2"/>
      <c r="AT652" s="2"/>
      <c r="AU652" s="2"/>
      <c r="AV652" s="600"/>
      <c r="AW652" s="600"/>
      <c r="AX652" s="600"/>
      <c r="AY652" s="599"/>
      <c r="AZ652" s="599"/>
      <c r="BA652"/>
      <c r="BB652"/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/>
      <c r="AN653" s="2"/>
      <c r="AO653" s="2"/>
      <c r="AP653" s="2"/>
      <c r="AQ653" s="2"/>
      <c r="AR653" s="2"/>
      <c r="AS653" s="2"/>
      <c r="AT653" s="2"/>
      <c r="AU653" s="2"/>
      <c r="AV653" s="600"/>
      <c r="AW653" s="600"/>
      <c r="AX653" s="600"/>
      <c r="AY653" s="599"/>
      <c r="AZ653" s="599"/>
      <c r="BA653"/>
      <c r="BB653"/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/>
      <c r="AN654" s="2"/>
      <c r="AO654" s="2"/>
      <c r="AP654" s="2"/>
      <c r="AQ654" s="2"/>
      <c r="AR654" s="2"/>
      <c r="AS654" s="2"/>
      <c r="AT654" s="2"/>
      <c r="AU654" s="2"/>
      <c r="AV654" s="600"/>
      <c r="AW654" s="600"/>
      <c r="AX654" s="600"/>
      <c r="AY654" s="599"/>
      <c r="AZ654" s="599"/>
      <c r="BA654"/>
      <c r="BB654"/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/>
      <c r="AN655" s="2"/>
      <c r="AO655" s="2"/>
      <c r="AP655" s="2"/>
      <c r="AQ655" s="2"/>
      <c r="AR655" s="2"/>
      <c r="AS655" s="2"/>
      <c r="AT655" s="2"/>
      <c r="AU655" s="2"/>
      <c r="AV655" s="600"/>
      <c r="AW655" s="600"/>
      <c r="AX655" s="600"/>
      <c r="AY655" s="599"/>
      <c r="AZ655" s="599"/>
      <c r="BA655"/>
      <c r="BB655"/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/>
      <c r="AN656" s="2"/>
      <c r="AO656" s="2"/>
      <c r="AP656" s="2"/>
      <c r="AQ656" s="2"/>
      <c r="AR656" s="2"/>
      <c r="AS656" s="2"/>
      <c r="AT656" s="2"/>
      <c r="AU656" s="2"/>
      <c r="AV656" s="600"/>
      <c r="AW656" s="600"/>
      <c r="AX656" s="600"/>
      <c r="AY656" s="599"/>
      <c r="AZ656" s="599"/>
      <c r="BA656"/>
      <c r="BB656"/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/>
      <c r="AN657" s="2"/>
      <c r="AO657" s="2"/>
      <c r="AP657" s="2"/>
      <c r="AQ657" s="2"/>
      <c r="AR657" s="2"/>
      <c r="AS657" s="2"/>
      <c r="AT657" s="2"/>
      <c r="AU657" s="2"/>
      <c r="AV657" s="600"/>
      <c r="AW657" s="600"/>
      <c r="AX657" s="600"/>
      <c r="AY657" s="599"/>
      <c r="AZ657" s="599"/>
      <c r="BA657"/>
      <c r="BB657"/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/>
      <c r="AN658" s="2"/>
      <c r="AO658" s="2"/>
      <c r="AP658" s="2"/>
      <c r="AQ658" s="2"/>
      <c r="AR658" s="2"/>
      <c r="AS658" s="2"/>
      <c r="AT658" s="2"/>
      <c r="AU658" s="2"/>
      <c r="AV658" s="600"/>
      <c r="AW658" s="600"/>
      <c r="AX658" s="600"/>
      <c r="AY658" s="599"/>
      <c r="AZ658" s="599"/>
      <c r="BA658"/>
      <c r="BB658"/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/>
      <c r="AN659" s="2"/>
      <c r="AO659" s="2"/>
      <c r="AR659" s="2"/>
      <c r="AT659" s="2"/>
      <c r="AU659" s="2"/>
      <c r="AV659" s="600"/>
      <c r="AW659" s="600"/>
      <c r="AX659" s="600"/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/>
      <c r="AN660" s="2"/>
      <c r="AO660" s="2"/>
      <c r="AR660" s="2"/>
      <c r="AT660" s="2"/>
      <c r="AU660" s="2"/>
      <c r="AV660" s="600"/>
      <c r="AW660" s="600"/>
      <c r="AX660" s="600"/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/>
      <c r="AN661" s="2"/>
      <c r="AO661" s="2"/>
      <c r="AR661" s="2"/>
      <c r="AT661" s="2"/>
      <c r="AU661" s="2"/>
      <c r="AV661" s="600"/>
      <c r="AW661" s="600"/>
      <c r="AX661" s="600"/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/>
      <c r="AN662" s="2"/>
      <c r="AO662" s="2"/>
      <c r="AR662" s="2"/>
      <c r="AT662" s="2"/>
      <c r="AU662" s="2"/>
      <c r="AV662" s="600"/>
      <c r="AW662" s="600"/>
      <c r="AX662" s="600"/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/>
      <c r="AN663" s="2"/>
      <c r="AO663" s="2"/>
      <c r="AR663" s="2"/>
      <c r="AT663" s="2"/>
      <c r="AU663" s="2"/>
      <c r="AV663" s="600"/>
      <c r="AW663" s="600"/>
      <c r="AX663" s="600"/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/>
      <c r="AN664" s="2"/>
      <c r="AO664" s="2"/>
      <c r="AR664" s="2"/>
      <c r="AT664" s="2"/>
      <c r="AU664" s="2"/>
      <c r="AV664" s="600"/>
      <c r="AW664" s="600"/>
      <c r="AX664" s="600"/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/>
      <c r="AN665" s="2"/>
      <c r="AO665" s="2"/>
      <c r="AR665" s="2"/>
      <c r="AT665" s="2"/>
      <c r="AU665" s="2"/>
      <c r="AV665" s="600"/>
      <c r="AW665" s="600"/>
      <c r="AX665" s="600"/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/>
      <c r="AN666" s="2"/>
      <c r="AO666" s="2"/>
      <c r="AR666" s="2"/>
      <c r="AT666" s="2"/>
      <c r="AU666" s="2"/>
      <c r="AV666" s="600"/>
      <c r="AW666" s="600"/>
      <c r="AX666" s="600"/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/>
      <c r="AN667" s="2"/>
      <c r="AO667" s="2"/>
      <c r="AR667" s="2"/>
      <c r="AT667" s="2"/>
      <c r="AU667" s="2"/>
      <c r="AV667" s="600"/>
      <c r="AW667" s="600"/>
      <c r="AX667" s="600"/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/>
      <c r="AN668" s="2"/>
      <c r="AO668" s="2"/>
      <c r="AR668" s="2"/>
      <c r="AT668" s="2"/>
      <c r="AU668" s="2"/>
      <c r="AV668" s="600"/>
      <c r="AW668" s="600"/>
      <c r="AX668" s="600"/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/>
      <c r="AN669" s="2"/>
      <c r="AO669" s="2"/>
      <c r="AR669" s="2"/>
      <c r="AT669" s="2"/>
      <c r="AU669" s="2"/>
      <c r="AV669" s="600"/>
      <c r="AW669" s="600"/>
      <c r="AX669" s="600"/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/>
      <c r="AN670" s="2"/>
      <c r="AO670" s="2"/>
      <c r="AR670" s="2"/>
      <c r="AT670" s="2"/>
      <c r="AU670" s="2"/>
      <c r="AV670" s="600"/>
      <c r="AW670" s="600"/>
      <c r="AX670" s="600"/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/>
      <c r="AN671" s="2"/>
      <c r="AO671" s="2"/>
      <c r="AR671" s="2"/>
      <c r="AT671" s="2"/>
      <c r="AU671" s="2"/>
      <c r="AV671" s="600"/>
      <c r="AW671" s="600"/>
      <c r="AX671" s="600"/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/>
      <c r="AN672" s="2"/>
      <c r="AO672" s="2"/>
      <c r="AR672" s="2"/>
      <c r="AT672" s="2"/>
      <c r="AU672" s="2"/>
      <c r="AV672" s="600"/>
      <c r="AW672" s="600"/>
      <c r="AX672" s="600"/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/>
      <c r="AN673" s="2"/>
      <c r="AO673" s="2"/>
      <c r="AR673" s="2"/>
      <c r="AT673" s="2"/>
      <c r="AU673" s="2"/>
      <c r="AV673" s="600"/>
      <c r="AW673" s="600"/>
      <c r="AX673" s="600"/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/>
      <c r="AN674" s="2"/>
      <c r="AO674" s="2"/>
      <c r="AR674" s="2"/>
      <c r="AT674" s="2"/>
      <c r="AU674" s="2"/>
      <c r="AV674" s="600"/>
      <c r="AW674" s="600"/>
      <c r="AX674" s="600"/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/>
      <c r="AN675" s="2"/>
      <c r="AO675" s="2"/>
      <c r="AR675" s="2"/>
      <c r="AT675" s="2"/>
      <c r="AU675" s="2"/>
      <c r="AV675" s="600"/>
      <c r="AW675" s="600"/>
      <c r="AX675" s="600"/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/>
      <c r="AN676" s="2"/>
      <c r="AO676" s="2"/>
      <c r="AR676" s="2"/>
      <c r="AT676" s="2"/>
      <c r="AU676" s="2"/>
      <c r="AV676" s="600"/>
      <c r="AW676" s="600"/>
      <c r="AX676" s="600"/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/>
      <c r="AN677" s="2"/>
      <c r="AO677" s="2"/>
      <c r="AR677" s="2"/>
      <c r="AT677" s="2"/>
      <c r="AU677" s="2"/>
      <c r="AV677" s="600"/>
      <c r="AW677" s="600"/>
      <c r="AX677" s="600"/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/>
      <c r="AN678" s="2"/>
      <c r="AO678" s="2"/>
      <c r="AR678" s="2"/>
      <c r="AT678" s="2"/>
      <c r="AU678" s="2"/>
      <c r="AV678" s="600"/>
      <c r="AW678" s="600"/>
      <c r="AX678" s="600"/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/>
      <c r="AN679" s="2"/>
      <c r="AO679" s="2"/>
      <c r="AR679" s="2"/>
      <c r="AT679" s="2"/>
      <c r="AU679" s="2"/>
      <c r="AV679" s="600"/>
      <c r="AW679" s="600"/>
      <c r="AX679" s="600"/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/>
      <c r="AN680" s="2"/>
      <c r="AO680" s="2"/>
      <c r="AR680" s="2"/>
      <c r="AT680" s="2"/>
      <c r="AU680" s="2"/>
      <c r="AV680" s="600"/>
      <c r="AW680" s="600"/>
      <c r="AX680" s="600"/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/>
      <c r="AN681" s="2"/>
      <c r="AO681" s="2"/>
      <c r="AR681" s="2"/>
      <c r="AT681" s="2"/>
      <c r="AU681" s="2"/>
      <c r="AV681" s="600"/>
      <c r="AW681" s="600"/>
      <c r="AX681" s="600"/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/>
      <c r="AN682" s="2"/>
      <c r="AO682" s="2"/>
      <c r="AR682" s="2"/>
      <c r="AT682" s="2"/>
      <c r="AU682" s="2"/>
      <c r="AV682" s="600"/>
      <c r="AW682" s="600"/>
      <c r="AX682" s="600"/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/>
      <c r="AN683" s="2"/>
      <c r="AO683" s="2"/>
      <c r="AR683" s="2"/>
      <c r="AT683" s="2"/>
      <c r="AU683" s="2"/>
      <c r="AV683" s="600"/>
      <c r="AW683" s="600"/>
      <c r="AX683" s="600"/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/>
      <c r="AN684" s="2"/>
      <c r="AO684" s="2"/>
      <c r="AR684" s="2"/>
      <c r="AT684" s="2"/>
      <c r="AU684" s="2"/>
      <c r="AV684" s="600"/>
      <c r="AW684" s="600"/>
      <c r="AX684" s="600"/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/>
      <c r="AN685" s="2"/>
      <c r="AO685" s="2"/>
      <c r="AR685" s="2"/>
      <c r="AT685" s="2"/>
      <c r="AU685" s="2"/>
      <c r="AV685" s="600"/>
      <c r="AW685" s="600"/>
      <c r="AX685" s="600"/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/>
      <c r="AN686" s="2"/>
      <c r="AO686" s="2"/>
      <c r="AR686" s="2"/>
      <c r="AT686" s="2"/>
      <c r="AU686" s="2"/>
      <c r="AV686" s="600"/>
      <c r="AW686" s="600"/>
      <c r="AX686" s="600"/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/>
      <c r="AN687" s="2"/>
      <c r="AO687" s="2"/>
      <c r="AR687" s="2"/>
      <c r="AT687" s="2"/>
      <c r="AU687" s="2"/>
      <c r="AV687" s="600"/>
      <c r="AW687" s="600"/>
      <c r="AX687" s="600"/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/>
      <c r="AN688" s="2"/>
      <c r="AO688" s="2"/>
      <c r="AR688" s="2"/>
      <c r="AT688" s="2"/>
      <c r="AU688" s="2"/>
      <c r="AV688" s="600"/>
      <c r="AW688" s="600"/>
      <c r="AX688" s="600"/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/>
      <c r="AN689" s="2"/>
      <c r="AO689" s="2"/>
      <c r="AR689" s="2"/>
      <c r="AT689" s="2"/>
      <c r="AU689" s="2"/>
      <c r="AV689" s="600"/>
      <c r="AW689" s="600"/>
      <c r="AX689" s="600"/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/>
      <c r="AN690" s="2"/>
      <c r="AO690" s="2"/>
      <c r="AR690" s="2"/>
      <c r="AT690" s="2"/>
      <c r="AU690" s="2"/>
      <c r="AV690" s="600"/>
      <c r="AW690" s="600"/>
      <c r="AX690" s="600"/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/>
      <c r="AN691" s="2"/>
      <c r="AO691" s="2"/>
      <c r="AR691" s="2"/>
      <c r="AT691" s="2"/>
      <c r="AU691" s="2"/>
      <c r="AV691" s="600"/>
      <c r="AW691" s="600"/>
      <c r="AX691" s="600"/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/>
      <c r="AN692" s="2"/>
      <c r="AO692" s="2"/>
      <c r="AR692" s="2"/>
      <c r="AT692" s="2"/>
      <c r="AU692" s="2"/>
      <c r="AV692" s="600"/>
      <c r="AW692" s="600"/>
      <c r="AX692" s="600"/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/>
      <c r="AN693" s="2"/>
      <c r="AO693" s="2"/>
      <c r="AR693" s="2"/>
      <c r="AT693" s="2"/>
      <c r="AU693" s="2"/>
      <c r="AV693" s="600"/>
      <c r="AW693" s="600"/>
      <c r="AX693" s="600"/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/>
      <c r="AN694" s="2"/>
      <c r="AO694" s="2"/>
      <c r="AR694" s="2"/>
      <c r="AT694" s="2"/>
      <c r="AU694" s="2"/>
      <c r="AV694" s="600"/>
      <c r="AW694" s="600"/>
      <c r="AX694" s="600"/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/>
      <c r="AN695" s="2"/>
      <c r="AO695" s="2"/>
      <c r="AR695" s="2"/>
      <c r="AT695" s="2"/>
      <c r="AU695" s="2"/>
      <c r="AV695" s="600"/>
      <c r="AW695" s="600"/>
      <c r="AX695" s="600"/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/>
      <c r="AN696" s="2"/>
      <c r="AO696" s="2"/>
      <c r="AR696" s="2"/>
      <c r="AT696" s="2"/>
      <c r="AU696" s="2"/>
      <c r="AV696" s="600"/>
      <c r="AW696" s="600"/>
      <c r="AX696" s="600"/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/>
      <c r="AN697" s="2"/>
      <c r="AO697" s="2"/>
      <c r="AR697" s="2"/>
      <c r="AT697" s="2"/>
      <c r="AU697" s="2"/>
      <c r="AV697" s="600"/>
      <c r="AW697" s="600"/>
      <c r="AX697" s="600"/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/>
      <c r="AN698" s="2"/>
      <c r="AO698" s="2"/>
      <c r="AR698" s="2"/>
      <c r="AT698" s="2"/>
      <c r="AU698" s="2"/>
      <c r="AV698" s="600"/>
      <c r="AW698" s="600"/>
      <c r="AX698" s="600"/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/>
      <c r="AN699" s="2"/>
      <c r="AO699" s="2"/>
      <c r="AR699" s="2"/>
      <c r="AT699" s="2"/>
      <c r="AU699" s="2"/>
      <c r="AV699" s="600"/>
      <c r="AW699" s="600"/>
      <c r="AX699" s="600"/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/>
      <c r="AN700" s="2"/>
      <c r="AO700" s="2"/>
      <c r="AR700" s="2"/>
      <c r="AT700" s="2"/>
      <c r="AU700" s="2"/>
      <c r="AV700" s="600"/>
      <c r="AW700" s="600"/>
      <c r="AX700" s="600"/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/>
      <c r="AN701" s="2"/>
      <c r="AO701" s="2"/>
      <c r="AR701" s="2"/>
      <c r="AT701" s="2"/>
      <c r="AU701" s="2"/>
      <c r="AV701" s="600"/>
      <c r="AW701" s="600"/>
      <c r="AX701" s="600"/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/>
      <c r="AN702" s="2"/>
      <c r="AO702" s="2"/>
      <c r="AR702" s="2"/>
      <c r="AT702" s="2"/>
      <c r="AU702" s="2"/>
      <c r="AV702" s="600"/>
      <c r="AW702" s="600"/>
      <c r="AX702" s="600"/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/>
      <c r="AN703" s="2"/>
      <c r="AO703" s="2"/>
      <c r="AR703" s="2"/>
      <c r="AT703" s="2"/>
      <c r="AU703" s="2"/>
      <c r="AV703" s="600"/>
      <c r="AW703" s="600"/>
      <c r="AX703" s="600"/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/>
      <c r="AN704" s="2"/>
      <c r="AO704" s="2"/>
      <c r="AR704" s="2"/>
      <c r="AT704" s="2"/>
      <c r="AU704" s="2"/>
      <c r="AV704" s="600"/>
      <c r="AW704" s="600"/>
      <c r="AX704" s="600"/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/>
      <c r="AN705" s="2"/>
      <c r="AO705" s="2"/>
      <c r="AR705" s="2"/>
      <c r="AT705" s="2"/>
      <c r="AU705" s="2"/>
      <c r="AV705" s="600"/>
      <c r="AW705" s="600"/>
      <c r="AX705" s="600"/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/>
      <c r="AN706" s="2"/>
      <c r="AO706" s="2"/>
      <c r="AR706" s="2"/>
      <c r="AT706" s="2"/>
      <c r="AU706" s="2"/>
      <c r="AV706" s="600"/>
      <c r="AW706" s="600"/>
      <c r="AX706" s="600"/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/>
      <c r="AN707" s="2"/>
      <c r="AO707" s="2"/>
      <c r="AR707" s="2"/>
      <c r="AT707" s="2"/>
      <c r="AU707" s="2"/>
      <c r="AV707" s="600"/>
      <c r="AW707" s="600"/>
      <c r="AX707" s="600"/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/>
      <c r="AN708" s="2"/>
      <c r="AO708" s="2"/>
      <c r="AR708" s="2"/>
      <c r="AT708" s="2"/>
      <c r="AU708" s="2"/>
      <c r="AV708" s="600"/>
      <c r="AW708" s="600"/>
      <c r="AX708" s="600"/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/>
      <c r="AN709" s="2"/>
      <c r="AO709" s="2"/>
      <c r="AR709" s="2"/>
      <c r="AT709" s="2"/>
      <c r="AU709" s="2"/>
      <c r="AV709" s="600"/>
      <c r="AW709" s="600"/>
      <c r="AX709" s="600"/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/>
      <c r="AN710" s="2"/>
      <c r="AO710" s="2"/>
      <c r="AR710" s="2"/>
      <c r="AT710" s="2"/>
      <c r="AU710" s="2"/>
      <c r="AV710" s="600"/>
      <c r="AW710" s="600"/>
      <c r="AX710" s="600"/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/>
      <c r="AN711" s="2"/>
      <c r="AO711" s="2"/>
      <c r="AR711" s="2"/>
      <c r="AT711" s="2"/>
      <c r="AU711" s="2"/>
      <c r="AV711" s="600"/>
      <c r="AW711" s="600"/>
      <c r="AX711" s="600"/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/>
      <c r="AN712" s="2"/>
      <c r="AO712" s="2"/>
      <c r="AR712" s="2"/>
      <c r="AT712" s="2"/>
      <c r="AU712" s="2"/>
      <c r="AV712" s="600"/>
      <c r="AW712" s="600"/>
      <c r="AX712" s="600"/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/>
      <c r="AN713" s="2"/>
      <c r="AO713" s="2"/>
      <c r="AR713" s="2"/>
      <c r="AT713" s="2"/>
      <c r="AU713" s="2"/>
      <c r="AV713" s="600"/>
      <c r="AW713" s="600"/>
      <c r="AX713" s="600"/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/>
      <c r="AN714" s="2"/>
      <c r="AO714" s="2"/>
      <c r="AR714" s="2"/>
      <c r="AT714" s="2"/>
      <c r="AU714" s="2"/>
      <c r="AV714" s="600"/>
      <c r="AW714" s="600"/>
      <c r="AX714" s="600"/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/>
      <c r="AN715" s="2"/>
      <c r="AO715" s="2"/>
      <c r="AR715" s="2"/>
      <c r="AT715" s="2"/>
      <c r="AU715" s="2"/>
      <c r="AV715" s="600"/>
      <c r="AW715" s="600"/>
      <c r="AX715" s="600"/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/>
      <c r="AN716" s="2"/>
      <c r="AO716" s="2"/>
      <c r="AR716" s="2"/>
      <c r="AT716" s="2"/>
      <c r="AU716" s="2"/>
      <c r="AV716" s="600"/>
      <c r="AW716" s="600"/>
      <c r="AX716" s="600"/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/>
      <c r="AN717" s="2"/>
      <c r="AO717" s="2"/>
      <c r="AR717" s="2"/>
      <c r="AT717" s="2"/>
      <c r="AU717" s="2"/>
      <c r="AV717" s="600"/>
      <c r="AW717" s="600"/>
      <c r="AX717" s="600"/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/>
      <c r="AN718" s="2"/>
      <c r="AO718" s="2"/>
      <c r="AR718" s="2"/>
      <c r="AT718" s="2"/>
      <c r="AU718" s="2"/>
      <c r="AV718" s="600"/>
      <c r="AW718" s="600"/>
      <c r="AX718" s="600"/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/>
      <c r="AN719" s="2"/>
      <c r="AO719" s="2"/>
      <c r="AR719" s="2"/>
      <c r="AT719" s="2"/>
      <c r="AU719" s="2"/>
      <c r="AV719" s="600"/>
      <c r="AW719" s="600"/>
      <c r="AX719" s="600"/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/>
      <c r="AN720" s="2"/>
      <c r="AO720" s="2"/>
      <c r="AR720" s="2"/>
      <c r="AT720" s="2"/>
      <c r="AU720" s="2"/>
      <c r="AV720" s="600"/>
      <c r="AW720" s="600"/>
      <c r="AX720" s="600"/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/>
      <c r="AN721" s="2"/>
      <c r="AO721" s="2"/>
      <c r="AR721" s="2"/>
      <c r="AT721" s="2"/>
      <c r="AU721" s="2"/>
      <c r="AV721" s="600"/>
      <c r="AW721" s="600"/>
      <c r="AX721" s="600"/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/>
      <c r="AN722" s="2"/>
      <c r="AO722" s="2"/>
      <c r="AR722" s="2"/>
      <c r="AT722" s="2"/>
      <c r="AU722" s="2"/>
      <c r="AV722" s="600"/>
      <c r="AW722" s="600"/>
      <c r="AX722" s="600"/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/>
      <c r="AN723" s="2"/>
      <c r="AO723" s="2"/>
      <c r="AR723" s="2"/>
      <c r="AT723" s="2"/>
      <c r="AU723" s="2"/>
      <c r="AV723" s="600"/>
      <c r="AW723" s="600"/>
      <c r="AX723" s="600"/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/>
      <c r="AN724" s="2"/>
      <c r="AO724" s="2"/>
      <c r="AR724" s="2"/>
      <c r="AT724" s="2"/>
      <c r="AU724" s="2"/>
      <c r="AV724" s="600"/>
      <c r="AW724" s="600"/>
      <c r="AX724" s="600"/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/>
      <c r="AN725" s="2"/>
      <c r="AO725" s="2"/>
      <c r="AR725" s="2"/>
      <c r="AT725" s="2"/>
      <c r="AU725" s="2"/>
      <c r="AV725" s="600"/>
      <c r="AW725" s="600"/>
      <c r="AX725" s="600"/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/>
      <c r="AN726" s="2"/>
      <c r="AO726" s="2"/>
      <c r="AR726" s="2"/>
      <c r="AT726" s="2"/>
      <c r="AU726" s="2"/>
      <c r="AV726" s="600"/>
      <c r="AW726" s="600"/>
      <c r="AX726" s="600"/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/>
      <c r="AN727" s="2"/>
      <c r="AO727" s="2"/>
      <c r="AR727" s="2"/>
      <c r="AT727" s="2"/>
      <c r="AU727" s="2"/>
      <c r="AV727" s="600"/>
      <c r="AW727" s="600"/>
      <c r="AX727" s="600"/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/>
      <c r="AN728" s="2"/>
      <c r="AO728" s="2"/>
      <c r="AR728" s="2"/>
      <c r="AT728" s="2"/>
      <c r="AU728" s="2"/>
      <c r="AV728" s="600"/>
      <c r="AW728" s="600"/>
      <c r="AX728" s="600"/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/>
      <c r="AN729" s="2"/>
      <c r="AO729" s="2"/>
      <c r="AR729" s="2"/>
      <c r="AT729" s="2"/>
      <c r="AU729" s="2"/>
      <c r="AV729" s="600"/>
      <c r="AW729" s="600"/>
      <c r="AX729" s="600"/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/>
      <c r="AN730" s="2"/>
      <c r="AO730" s="2"/>
      <c r="AR730" s="2"/>
      <c r="AT730" s="2"/>
      <c r="AU730" s="2"/>
      <c r="AV730" s="600"/>
      <c r="AW730" s="600"/>
      <c r="AX730" s="600"/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/>
      <c r="AN731" s="2"/>
      <c r="AO731" s="2"/>
      <c r="AR731" s="2"/>
      <c r="AT731" s="2"/>
      <c r="AU731" s="2"/>
      <c r="AV731" s="600"/>
      <c r="AW731" s="600"/>
      <c r="AX731" s="600"/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/>
      <c r="AN732" s="2"/>
      <c r="AO732" s="2"/>
      <c r="AR732" s="2"/>
      <c r="AT732" s="2"/>
      <c r="AU732" s="2"/>
      <c r="AV732" s="600"/>
      <c r="AW732" s="600"/>
      <c r="AX732" s="600"/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/>
      <c r="AN733" s="2"/>
      <c r="AO733" s="2"/>
      <c r="AR733" s="2"/>
      <c r="AT733" s="2"/>
      <c r="AU733" s="2"/>
      <c r="AV733" s="600"/>
      <c r="AW733" s="600"/>
      <c r="AX733" s="600"/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/>
      <c r="AN734" s="2"/>
      <c r="AO734" s="2"/>
      <c r="AR734" s="2"/>
      <c r="AT734" s="2"/>
      <c r="AU734" s="2"/>
      <c r="AV734" s="600"/>
      <c r="AW734" s="600"/>
      <c r="AX734" s="600"/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/>
      <c r="AN735" s="2"/>
      <c r="AO735" s="2"/>
      <c r="AR735" s="2"/>
      <c r="AT735" s="2"/>
      <c r="AU735" s="2"/>
      <c r="AV735" s="600"/>
      <c r="AW735" s="600"/>
      <c r="AX735" s="600"/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/>
      <c r="AN736" s="2"/>
      <c r="AO736" s="2"/>
      <c r="AR736" s="2"/>
      <c r="AT736" s="2"/>
      <c r="AU736" s="2"/>
      <c r="AV736" s="600"/>
      <c r="AW736" s="600"/>
      <c r="AX736" s="600"/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/>
      <c r="AN737" s="2"/>
      <c r="AO737" s="2"/>
      <c r="AR737" s="2"/>
      <c r="AT737" s="2"/>
      <c r="AU737" s="2"/>
      <c r="AV737" s="600"/>
      <c r="AW737" s="600"/>
      <c r="AX737" s="600"/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/>
      <c r="AN738" s="2"/>
      <c r="AO738" s="2"/>
      <c r="AR738" s="2"/>
      <c r="AT738" s="2"/>
      <c r="AU738" s="2"/>
      <c r="AV738" s="600"/>
      <c r="AW738" s="600"/>
      <c r="AX738" s="600"/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/>
      <c r="AN739" s="2"/>
      <c r="AO739" s="2"/>
      <c r="AR739" s="2"/>
      <c r="AT739" s="2"/>
      <c r="AU739" s="2"/>
      <c r="AV739" s="600"/>
      <c r="AW739" s="600"/>
      <c r="AX739" s="600"/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/>
      <c r="AN740" s="2"/>
      <c r="AO740" s="2"/>
      <c r="AR740" s="2"/>
      <c r="AT740" s="2"/>
      <c r="AU740" s="2"/>
      <c r="AV740" s="600"/>
      <c r="AW740" s="600"/>
      <c r="AX740" s="600"/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/>
      <c r="AN741" s="2"/>
      <c r="AO741" s="2"/>
      <c r="AR741" s="2"/>
      <c r="AT741" s="2"/>
      <c r="AU741" s="2"/>
      <c r="AV741" s="600"/>
      <c r="AW741" s="600"/>
      <c r="AX741" s="600"/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/>
      <c r="AN742" s="2"/>
      <c r="AO742" s="2"/>
      <c r="AR742" s="2"/>
      <c r="AT742" s="2"/>
      <c r="AU742" s="2"/>
      <c r="AV742" s="600"/>
      <c r="AW742" s="600"/>
      <c r="AX742" s="600"/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/>
      <c r="AN743" s="2"/>
      <c r="AO743" s="2"/>
      <c r="AR743" s="2"/>
      <c r="AT743" s="2"/>
      <c r="AU743" s="2"/>
      <c r="AV743" s="600"/>
      <c r="AW743" s="600"/>
      <c r="AX743" s="600"/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/>
      <c r="AN744" s="2"/>
      <c r="AO744" s="2"/>
      <c r="AR744" s="2"/>
      <c r="AT744" s="2"/>
      <c r="AU744" s="2"/>
      <c r="AV744" s="600"/>
      <c r="AW744" s="600"/>
      <c r="AX744" s="600"/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/>
      <c r="AN745" s="2"/>
      <c r="AO745" s="2"/>
      <c r="AR745" s="2"/>
      <c r="AT745" s="2"/>
      <c r="AU745" s="2"/>
      <c r="AV745" s="600"/>
      <c r="AW745" s="600"/>
      <c r="AX745" s="600"/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/>
      <c r="AN746" s="2"/>
      <c r="AO746" s="2"/>
      <c r="AR746" s="2"/>
      <c r="AT746" s="2"/>
      <c r="AU746" s="2"/>
      <c r="AV746" s="600"/>
      <c r="AW746" s="600"/>
      <c r="AX746" s="600"/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/>
      <c r="AN747" s="2"/>
      <c r="AO747" s="2"/>
      <c r="AR747" s="2"/>
      <c r="AT747" s="2"/>
      <c r="AU747" s="2"/>
      <c r="AV747" s="600"/>
      <c r="AW747" s="600"/>
      <c r="AX747" s="600"/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/>
      <c r="AN748" s="2"/>
      <c r="AO748" s="2"/>
      <c r="AR748" s="2"/>
      <c r="AT748" s="2"/>
      <c r="AU748" s="2"/>
      <c r="AV748" s="600"/>
      <c r="AW748" s="600"/>
      <c r="AX748" s="600"/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/>
      <c r="AN749" s="2"/>
      <c r="AO749" s="2"/>
      <c r="AR749" s="2"/>
      <c r="AT749" s="2"/>
      <c r="AU749" s="2"/>
      <c r="AV749" s="600"/>
      <c r="AW749" s="600"/>
      <c r="AX749" s="600"/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/>
      <c r="AN750" s="2"/>
      <c r="AO750" s="2"/>
      <c r="AR750" s="2"/>
      <c r="AT750" s="2"/>
      <c r="AU750" s="2"/>
      <c r="AV750" s="600"/>
      <c r="AW750" s="600"/>
      <c r="AX750" s="600"/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/>
      <c r="AN751" s="2"/>
      <c r="AO751" s="2"/>
      <c r="AR751" s="2"/>
      <c r="AT751" s="2"/>
      <c r="AU751" s="2"/>
      <c r="AV751" s="600"/>
      <c r="AW751" s="600"/>
      <c r="AX751" s="600"/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/>
      <c r="AN752" s="2"/>
      <c r="AO752" s="2"/>
      <c r="AR752" s="2"/>
      <c r="AT752" s="2"/>
      <c r="AU752" s="2"/>
      <c r="AV752" s="600"/>
      <c r="AW752" s="600"/>
      <c r="AX752" s="600"/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/>
      <c r="AN753" s="2"/>
      <c r="AO753" s="2"/>
      <c r="AR753" s="2"/>
      <c r="AT753" s="2"/>
      <c r="AU753" s="2"/>
      <c r="AV753" s="600"/>
      <c r="AW753" s="600"/>
      <c r="AX753" s="600"/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/>
      <c r="AN754" s="2"/>
      <c r="AO754" s="2"/>
      <c r="AR754" s="2"/>
      <c r="AT754" s="2"/>
      <c r="AU754" s="2"/>
      <c r="AV754" s="600"/>
      <c r="AW754" s="600"/>
      <c r="AX754" s="600"/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/>
      <c r="AN755" s="2"/>
      <c r="AO755" s="2"/>
      <c r="AR755" s="2"/>
      <c r="AT755" s="2"/>
      <c r="AU755" s="2"/>
      <c r="AV755" s="600"/>
      <c r="AW755" s="600"/>
      <c r="AX755" s="600"/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/>
      <c r="AN756" s="2"/>
      <c r="AO756" s="2"/>
      <c r="AR756" s="2"/>
      <c r="AT756" s="2"/>
      <c r="AU756" s="2"/>
      <c r="AV756" s="600"/>
      <c r="AW756" s="600"/>
      <c r="AX756" s="600"/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/>
      <c r="AN757" s="2"/>
      <c r="AO757" s="2"/>
      <c r="AR757" s="2"/>
      <c r="AT757" s="2"/>
      <c r="AU757" s="2"/>
      <c r="AV757" s="600"/>
      <c r="AW757" s="600"/>
      <c r="AX757" s="600"/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/>
      <c r="AN758" s="2"/>
      <c r="AO758" s="2"/>
      <c r="AR758" s="2"/>
      <c r="AT758" s="2"/>
      <c r="AU758" s="2"/>
      <c r="AV758" s="600"/>
      <c r="AW758" s="600"/>
      <c r="AX758" s="600"/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/>
      <c r="AN759" s="2"/>
      <c r="AO759" s="2"/>
      <c r="AR759" s="2"/>
      <c r="AT759" s="2"/>
      <c r="AU759" s="2"/>
      <c r="AV759" s="600"/>
      <c r="AW759" s="600"/>
      <c r="AX759" s="600"/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/>
      <c r="AN760" s="2"/>
      <c r="AO760" s="2"/>
      <c r="AR760" s="2"/>
      <c r="AT760" s="2"/>
      <c r="AU760" s="2"/>
      <c r="AV760" s="600"/>
      <c r="AW760" s="600"/>
      <c r="AX760" s="600"/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/>
      <c r="AN761" s="2"/>
      <c r="AO761" s="2"/>
      <c r="AR761" s="2"/>
      <c r="AT761" s="2"/>
      <c r="AU761" s="2"/>
      <c r="AV761" s="600"/>
      <c r="AW761" s="600"/>
      <c r="AX761" s="600"/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/>
      <c r="AN762" s="2"/>
      <c r="AO762" s="2"/>
      <c r="AR762" s="2"/>
      <c r="AT762" s="2"/>
      <c r="AU762" s="2"/>
      <c r="AV762" s="600"/>
      <c r="AW762" s="600"/>
      <c r="AX762" s="600"/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/>
      <c r="AN763" s="2"/>
      <c r="AO763" s="2"/>
      <c r="AR763" s="2"/>
      <c r="AT763" s="2"/>
      <c r="AU763" s="2"/>
      <c r="AV763" s="600"/>
      <c r="AW763" s="600"/>
      <c r="AX763" s="600"/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/>
      <c r="AN764" s="2"/>
      <c r="AO764" s="2"/>
      <c r="AR764" s="2"/>
      <c r="AT764" s="2"/>
      <c r="AU764" s="2"/>
      <c r="AV764" s="600"/>
      <c r="AW764" s="600"/>
      <c r="AX764" s="600"/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/>
      <c r="AN765" s="2"/>
      <c r="AO765" s="2"/>
      <c r="AR765" s="2"/>
      <c r="AT765" s="2"/>
      <c r="AU765" s="2"/>
      <c r="AV765" s="600"/>
      <c r="AW765" s="600"/>
      <c r="AX765" s="600"/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/>
      <c r="AN766" s="2"/>
      <c r="AO766" s="2"/>
      <c r="AR766" s="2"/>
      <c r="AT766" s="2"/>
      <c r="AU766" s="2"/>
      <c r="AV766" s="600"/>
      <c r="AW766" s="600"/>
      <c r="AX766" s="600"/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/>
      <c r="AN767" s="2"/>
      <c r="AO767" s="2"/>
      <c r="AR767" s="2"/>
      <c r="AT767" s="2"/>
      <c r="AU767" s="2"/>
      <c r="AV767" s="600"/>
      <c r="AW767" s="600"/>
      <c r="AX767" s="600"/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/>
      <c r="AN768" s="2"/>
      <c r="AO768" s="2"/>
      <c r="AR768" s="2"/>
      <c r="AT768" s="2"/>
      <c r="AU768" s="2"/>
      <c r="AV768" s="600"/>
      <c r="AW768" s="600"/>
      <c r="AX768" s="600"/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/>
      <c r="AN769" s="2"/>
      <c r="AO769" s="2"/>
      <c r="AR769" s="2"/>
      <c r="AT769" s="2"/>
      <c r="AU769" s="2"/>
      <c r="AV769" s="600"/>
      <c r="AW769" s="600"/>
      <c r="AX769" s="600"/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/>
      <c r="AN770" s="2"/>
      <c r="AO770" s="2"/>
      <c r="AR770" s="2"/>
      <c r="AT770" s="2"/>
      <c r="AU770" s="2"/>
      <c r="AV770" s="600"/>
      <c r="AW770" s="600"/>
      <c r="AX770" s="600"/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/>
      <c r="AN771" s="2"/>
      <c r="AO771" s="2"/>
      <c r="AR771" s="2"/>
      <c r="AT771" s="2"/>
      <c r="AU771" s="2"/>
      <c r="AV771" s="600"/>
      <c r="AW771" s="600"/>
      <c r="AX771" s="600"/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/>
      <c r="AN772" s="2"/>
      <c r="AO772" s="2"/>
      <c r="AR772" s="2"/>
      <c r="AT772" s="2"/>
      <c r="AU772" s="2"/>
      <c r="AV772" s="600"/>
      <c r="AW772" s="600"/>
      <c r="AX772" s="600"/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/>
      <c r="AN773" s="2"/>
      <c r="AO773" s="2"/>
      <c r="AR773" s="2"/>
      <c r="AT773" s="2"/>
      <c r="AU773" s="2"/>
      <c r="AV773" s="600"/>
      <c r="AW773" s="600"/>
      <c r="AX773" s="600"/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/>
      <c r="AN774" s="2"/>
      <c r="AO774" s="2"/>
      <c r="AR774" s="2"/>
      <c r="AT774" s="2"/>
      <c r="AU774" s="2"/>
      <c r="AV774" s="600"/>
      <c r="AW774" s="600"/>
      <c r="AX774" s="600"/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/>
      <c r="AN775" s="2"/>
      <c r="AO775" s="2"/>
      <c r="AR775" s="2"/>
      <c r="AT775" s="2"/>
      <c r="AU775" s="2"/>
      <c r="AV775" s="600"/>
      <c r="AW775" s="600"/>
      <c r="AX775" s="600"/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/>
      <c r="AN776" s="2"/>
      <c r="AO776" s="2"/>
      <c r="AR776" s="2"/>
      <c r="AT776" s="2"/>
      <c r="AU776" s="2"/>
      <c r="AV776" s="600"/>
      <c r="AW776" s="600"/>
      <c r="AX776" s="600"/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/>
      <c r="AN777" s="2"/>
      <c r="AO777" s="2"/>
      <c r="AR777" s="2"/>
      <c r="AT777" s="2"/>
      <c r="AU777" s="2"/>
      <c r="AV777" s="600"/>
      <c r="AW777" s="600"/>
      <c r="AX777" s="600"/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/>
      <c r="AN778" s="2"/>
      <c r="AO778" s="2"/>
      <c r="AR778" s="2"/>
      <c r="AT778" s="2"/>
      <c r="AU778" s="2"/>
      <c r="AV778" s="600"/>
      <c r="AW778" s="600"/>
      <c r="AX778" s="600"/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/>
      <c r="AN779" s="2"/>
      <c r="AO779" s="2"/>
      <c r="AR779" s="2"/>
      <c r="AT779" s="2"/>
      <c r="AU779" s="2"/>
      <c r="AV779" s="600"/>
      <c r="AW779" s="600"/>
      <c r="AX779" s="600"/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/>
      <c r="AN780" s="2"/>
      <c r="AO780" s="2"/>
      <c r="AR780" s="2"/>
      <c r="AT780" s="2"/>
      <c r="AU780" s="2"/>
      <c r="AV780" s="600"/>
      <c r="AW780" s="600"/>
      <c r="AX780" s="600"/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/>
      <c r="AN781" s="2"/>
      <c r="AO781" s="2"/>
      <c r="AR781" s="2"/>
      <c r="AT781" s="2"/>
      <c r="AU781" s="2"/>
      <c r="AV781" s="600"/>
      <c r="AW781" s="600"/>
      <c r="AX781" s="600"/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/>
      <c r="AN782" s="2"/>
      <c r="AO782" s="2"/>
      <c r="AR782" s="2"/>
      <c r="AT782" s="2"/>
      <c r="AU782" s="2"/>
      <c r="AV782" s="600"/>
      <c r="AW782" s="600"/>
      <c r="AX782" s="600"/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/>
      <c r="AN783" s="2"/>
      <c r="AO783" s="2"/>
      <c r="AR783" s="2"/>
      <c r="AT783" s="2"/>
      <c r="AU783" s="2"/>
      <c r="AV783" s="600"/>
      <c r="AW783" s="600"/>
      <c r="AX783" s="600"/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/>
      <c r="AN784" s="2"/>
      <c r="AO784" s="2"/>
      <c r="AR784" s="2"/>
      <c r="AT784" s="2"/>
      <c r="AU784" s="2"/>
      <c r="AV784" s="600"/>
      <c r="AW784" s="600"/>
      <c r="AX784" s="600"/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/>
      <c r="AN785" s="2"/>
      <c r="AO785" s="2"/>
      <c r="AR785" s="2"/>
      <c r="AT785" s="2"/>
      <c r="AU785" s="2"/>
      <c r="AV785" s="600"/>
      <c r="AW785" s="600"/>
      <c r="AX785" s="600"/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/>
      <c r="AN786" s="2"/>
      <c r="AO786" s="2"/>
      <c r="AR786" s="2"/>
      <c r="AT786" s="2"/>
      <c r="AU786" s="2"/>
      <c r="AV786" s="600"/>
      <c r="AW786" s="600"/>
      <c r="AX786" s="600"/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/>
      <c r="AN787" s="2"/>
      <c r="AO787" s="2"/>
      <c r="AR787" s="2"/>
      <c r="AT787" s="2"/>
      <c r="AU787" s="2"/>
      <c r="AV787" s="600"/>
      <c r="AW787" s="600"/>
      <c r="AX787" s="600"/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/>
      <c r="AN788" s="2"/>
      <c r="AO788" s="2"/>
      <c r="AR788" s="2"/>
      <c r="AT788" s="2"/>
      <c r="AU788" s="2"/>
      <c r="AV788" s="600"/>
      <c r="AW788" s="600"/>
      <c r="AX788" s="600"/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/>
      <c r="AN789" s="2"/>
      <c r="AO789" s="2"/>
      <c r="AR789" s="2"/>
      <c r="AT789" s="2"/>
      <c r="AU789" s="2"/>
      <c r="AV789" s="600"/>
      <c r="AW789" s="600"/>
      <c r="AX789" s="600"/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/>
      <c r="AN790" s="2"/>
      <c r="AO790" s="2"/>
      <c r="AR790" s="2"/>
      <c r="AT790" s="2"/>
      <c r="AU790" s="2"/>
      <c r="AV790" s="600"/>
      <c r="AW790" s="600"/>
      <c r="AX790" s="600"/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/>
      <c r="AN791" s="2"/>
      <c r="AO791" s="2"/>
      <c r="AR791" s="2"/>
      <c r="AT791" s="2"/>
      <c r="AU791" s="2"/>
      <c r="AV791" s="600"/>
      <c r="AW791" s="600"/>
      <c r="AX791" s="600"/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/>
      <c r="AN792" s="2"/>
      <c r="AO792" s="2"/>
      <c r="AR792" s="2"/>
      <c r="AT792" s="2"/>
      <c r="AU792" s="2"/>
      <c r="AV792" s="600"/>
      <c r="AW792" s="600"/>
      <c r="AX792" s="600"/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/>
      <c r="AN793" s="2"/>
      <c r="AO793" s="2"/>
      <c r="AR793" s="2"/>
      <c r="AT793" s="2"/>
      <c r="AU793" s="2"/>
      <c r="AV793" s="600"/>
      <c r="AW793" s="600"/>
      <c r="AX793" s="600"/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/>
      <c r="AN794" s="2"/>
      <c r="AO794" s="2"/>
      <c r="AR794" s="2"/>
      <c r="AT794" s="2"/>
      <c r="AU794" s="2"/>
      <c r="AV794" s="600"/>
      <c r="AW794" s="600"/>
      <c r="AX794" s="600"/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/>
      <c r="AN795" s="2"/>
      <c r="AO795" s="2"/>
      <c r="AR795" s="2"/>
      <c r="AT795" s="2"/>
      <c r="AU795" s="2"/>
      <c r="AV795" s="600"/>
      <c r="AW795" s="600"/>
      <c r="AX795" s="600"/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/>
      <c r="AN796" s="2"/>
      <c r="AO796" s="2"/>
      <c r="AR796" s="2"/>
      <c r="AT796" s="2"/>
      <c r="AU796" s="2"/>
      <c r="AV796" s="600"/>
      <c r="AW796" s="600"/>
      <c r="AX796" s="600"/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/>
      <c r="AN797" s="2"/>
      <c r="AO797" s="2"/>
      <c r="AR797" s="2"/>
      <c r="AT797" s="2"/>
      <c r="AU797" s="2"/>
      <c r="AV797" s="600"/>
      <c r="AW797" s="600"/>
      <c r="AX797" s="600"/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/>
      <c r="AN798" s="2"/>
      <c r="AO798" s="2"/>
      <c r="AR798" s="2"/>
      <c r="AT798" s="2"/>
      <c r="AU798" s="2"/>
      <c r="AV798" s="600"/>
      <c r="AW798" s="600"/>
      <c r="AX798" s="600"/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/>
      <c r="AN799" s="2"/>
      <c r="AO799" s="2"/>
      <c r="AR799" s="2"/>
      <c r="AT799" s="2"/>
      <c r="AU799" s="2"/>
      <c r="AV799" s="600"/>
      <c r="AW799" s="600"/>
      <c r="AX799" s="600"/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/>
      <c r="AN800" s="2"/>
      <c r="AO800" s="2"/>
      <c r="AR800" s="2"/>
      <c r="AT800" s="2"/>
      <c r="AU800" s="2"/>
      <c r="AV800" s="600"/>
      <c r="AW800" s="600"/>
      <c r="AX800" s="600"/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/>
      <c r="AN801" s="2"/>
      <c r="AO801" s="2"/>
      <c r="AR801" s="2"/>
      <c r="AT801" s="2"/>
      <c r="AU801" s="2"/>
      <c r="AV801" s="600"/>
      <c r="AW801" s="600"/>
      <c r="AX801" s="600"/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/>
      <c r="AN802" s="2"/>
      <c r="AO802" s="2"/>
      <c r="AR802" s="2"/>
      <c r="AT802" s="2"/>
      <c r="AU802" s="2"/>
      <c r="AV802" s="600"/>
      <c r="AW802" s="600"/>
      <c r="AX802" s="600"/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/>
      <c r="AN803" s="2"/>
      <c r="AO803" s="2"/>
      <c r="AR803" s="2"/>
      <c r="AT803" s="2"/>
      <c r="AU803" s="2"/>
      <c r="AV803" s="600"/>
      <c r="AW803" s="600"/>
      <c r="AX803" s="600"/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/>
      <c r="AN804" s="2"/>
      <c r="AO804" s="2"/>
      <c r="AR804" s="2"/>
      <c r="AT804" s="2"/>
      <c r="AU804" s="2"/>
      <c r="AV804" s="600"/>
      <c r="AW804" s="600"/>
      <c r="AX804" s="600"/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/>
      <c r="AN805" s="2"/>
      <c r="AO805" s="2"/>
      <c r="AR805" s="2"/>
      <c r="AT805" s="2"/>
      <c r="AU805" s="2"/>
      <c r="AV805" s="600"/>
      <c r="AW805" s="600"/>
      <c r="AX805" s="600"/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/>
      <c r="AN806" s="2"/>
      <c r="AO806" s="2"/>
      <c r="AR806" s="2"/>
      <c r="AT806" s="2"/>
      <c r="AU806" s="2"/>
      <c r="AV806" s="600"/>
      <c r="AW806" s="600"/>
      <c r="AX806" s="600"/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/>
      <c r="AN807" s="2"/>
      <c r="AO807" s="2"/>
      <c r="AR807" s="2"/>
      <c r="AT807" s="2"/>
      <c r="AU807" s="2"/>
      <c r="AV807" s="600"/>
      <c r="AW807" s="600"/>
      <c r="AX807" s="600"/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/>
      <c r="AN808" s="2"/>
      <c r="AO808" s="2"/>
      <c r="AR808" s="2"/>
      <c r="AT808" s="2"/>
      <c r="AU808" s="2"/>
      <c r="AV808" s="600"/>
      <c r="AW808" s="600"/>
      <c r="AX808" s="600"/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/>
      <c r="AN809" s="2"/>
      <c r="AO809" s="2"/>
      <c r="AR809" s="2"/>
      <c r="AT809" s="2"/>
      <c r="AU809" s="2"/>
      <c r="AV809" s="600"/>
      <c r="AW809" s="600"/>
      <c r="AX809" s="600"/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/>
      <c r="AN810" s="2"/>
      <c r="AO810" s="2"/>
      <c r="AR810" s="2"/>
      <c r="AT810" s="2"/>
      <c r="AU810" s="2"/>
      <c r="AV810" s="600"/>
      <c r="AW810" s="600"/>
      <c r="AX810" s="600"/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/>
      <c r="AN811" s="2"/>
      <c r="AO811" s="2"/>
      <c r="AR811" s="2"/>
      <c r="AT811" s="2"/>
      <c r="AU811" s="2"/>
      <c r="AV811" s="600"/>
      <c r="AW811" s="600"/>
      <c r="AX811" s="600"/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/>
      <c r="AN812" s="2"/>
      <c r="AO812" s="2"/>
      <c r="AR812" s="2"/>
      <c r="AT812" s="2"/>
      <c r="AU812" s="2"/>
      <c r="AV812" s="600"/>
      <c r="AW812" s="600"/>
      <c r="AX812" s="600"/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/>
      <c r="AN813" s="2"/>
      <c r="AO813" s="2"/>
      <c r="AR813" s="2"/>
      <c r="AT813" s="2"/>
      <c r="AU813" s="2"/>
      <c r="AV813" s="600"/>
      <c r="AW813" s="600"/>
      <c r="AX813" s="600"/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/>
      <c r="AN814" s="2"/>
      <c r="AO814" s="2"/>
      <c r="AR814" s="2"/>
      <c r="AT814" s="2"/>
      <c r="AU814" s="2"/>
      <c r="AV814" s="600"/>
      <c r="AW814" s="600"/>
      <c r="AX814" s="600"/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/>
      <c r="AN815" s="2"/>
      <c r="AO815" s="2"/>
      <c r="AR815" s="2"/>
      <c r="AT815" s="2"/>
      <c r="AU815" s="2"/>
      <c r="AV815" s="600"/>
      <c r="AW815" s="600"/>
      <c r="AX815" s="600"/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/>
      <c r="AN816" s="2"/>
      <c r="AO816" s="2"/>
      <c r="AR816" s="2"/>
      <c r="AT816" s="2"/>
      <c r="AU816" s="2"/>
      <c r="AV816" s="600"/>
      <c r="AW816" s="600"/>
      <c r="AX816" s="600"/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/>
      <c r="AN817" s="2"/>
      <c r="AO817" s="2"/>
      <c r="AR817" s="2"/>
      <c r="AT817" s="2"/>
      <c r="AU817" s="2"/>
      <c r="AV817" s="600"/>
      <c r="AW817" s="600"/>
      <c r="AX817" s="600"/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/>
      <c r="AN818" s="2"/>
      <c r="AO818" s="2"/>
      <c r="AR818" s="2"/>
      <c r="AT818" s="2"/>
      <c r="AU818" s="2"/>
      <c r="AV818" s="600"/>
      <c r="AW818" s="600"/>
      <c r="AX818" s="600"/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/>
      <c r="AN819" s="2"/>
      <c r="AO819" s="2"/>
      <c r="AR819" s="2"/>
      <c r="AT819" s="2"/>
      <c r="AU819" s="2"/>
      <c r="AV819" s="600"/>
      <c r="AW819" s="600"/>
      <c r="AX819" s="600"/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/>
      <c r="AN820" s="2"/>
      <c r="AO820" s="2"/>
      <c r="AR820" s="2"/>
      <c r="AT820" s="2"/>
      <c r="AU820" s="2"/>
      <c r="AV820" s="600"/>
      <c r="AW820" s="600"/>
      <c r="AX820" s="600"/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/>
      <c r="AN821" s="2"/>
      <c r="AO821" s="2"/>
      <c r="AR821" s="2"/>
      <c r="AT821" s="2"/>
      <c r="AU821" s="2"/>
      <c r="AV821" s="600"/>
      <c r="AW821" s="600"/>
      <c r="AX821" s="600"/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/>
      <c r="AN822" s="2"/>
      <c r="AO822" s="2"/>
      <c r="AR822" s="2"/>
      <c r="AT822" s="2"/>
      <c r="AU822" s="2"/>
      <c r="AV822" s="600"/>
      <c r="AW822" s="600"/>
      <c r="AX822" s="600"/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/>
      <c r="AN823" s="2"/>
      <c r="AO823" s="2"/>
      <c r="AR823" s="2"/>
      <c r="AT823" s="2"/>
      <c r="AU823" s="2"/>
      <c r="AV823" s="600"/>
      <c r="AW823" s="600"/>
      <c r="AX823" s="600"/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/>
      <c r="AN824" s="2"/>
      <c r="AO824" s="2"/>
      <c r="AR824" s="2"/>
      <c r="AT824" s="2"/>
      <c r="AU824" s="2"/>
      <c r="AV824" s="600"/>
      <c r="AW824" s="600"/>
      <c r="AX824" s="600"/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/>
      <c r="AN825" s="2"/>
      <c r="AO825" s="2"/>
      <c r="AR825" s="2"/>
      <c r="AT825" s="2"/>
      <c r="AU825" s="2"/>
      <c r="AV825" s="600"/>
      <c r="AW825" s="600"/>
      <c r="AX825" s="600"/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/>
      <c r="AN826" s="2"/>
      <c r="AO826" s="2"/>
      <c r="AR826" s="2"/>
      <c r="AT826" s="2"/>
      <c r="AU826" s="2"/>
      <c r="AV826" s="600"/>
      <c r="AW826" s="600"/>
      <c r="AX826" s="600"/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/>
      <c r="AN827" s="2"/>
      <c r="AO827" s="2"/>
      <c r="AR827" s="2"/>
      <c r="AT827" s="2"/>
      <c r="AU827" s="2"/>
      <c r="AV827" s="600"/>
      <c r="AW827" s="600"/>
      <c r="AX827" s="600"/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/>
      <c r="AN828" s="2"/>
      <c r="AO828" s="2"/>
      <c r="AR828" s="2"/>
      <c r="AT828" s="2"/>
      <c r="AU828" s="2"/>
      <c r="AV828" s="600"/>
      <c r="AW828" s="600"/>
      <c r="AX828" s="600"/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/>
      <c r="AN829" s="2"/>
      <c r="AO829" s="2"/>
      <c r="AR829" s="2"/>
      <c r="AT829" s="2"/>
      <c r="AU829" s="2"/>
      <c r="AV829" s="600"/>
      <c r="AW829" s="600"/>
      <c r="AX829" s="600"/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/>
      <c r="AN830" s="2"/>
      <c r="AO830" s="2"/>
      <c r="AR830" s="2"/>
      <c r="AT830" s="2"/>
      <c r="AU830" s="2"/>
      <c r="AV830" s="600"/>
      <c r="AW830" s="600"/>
      <c r="AX830" s="600"/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/>
      <c r="AN831" s="2"/>
      <c r="AO831" s="2"/>
      <c r="AR831" s="2"/>
      <c r="AT831" s="2"/>
      <c r="AU831" s="2"/>
      <c r="AV831" s="600"/>
      <c r="AW831" s="600"/>
      <c r="AX831" s="600"/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/>
      <c r="AN832" s="2"/>
      <c r="AO832" s="2"/>
      <c r="AR832" s="2"/>
      <c r="AT832" s="2"/>
      <c r="AU832" s="2"/>
      <c r="AV832" s="600"/>
      <c r="AW832" s="600"/>
      <c r="AX832" s="600"/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/>
      <c r="AN833" s="2"/>
      <c r="AO833" s="2"/>
      <c r="AR833" s="2"/>
      <c r="AT833" s="2"/>
      <c r="AU833" s="2"/>
      <c r="AV833" s="600"/>
      <c r="AW833" s="600"/>
      <c r="AX833" s="600"/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/>
      <c r="AN834" s="2"/>
      <c r="AO834" s="2"/>
      <c r="AR834" s="2"/>
      <c r="AT834" s="2"/>
      <c r="AU834" s="2"/>
      <c r="AV834" s="600"/>
      <c r="AW834" s="600"/>
      <c r="AX834" s="600"/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/>
      <c r="AN835" s="2"/>
      <c r="AO835" s="2"/>
      <c r="AR835" s="2"/>
      <c r="AT835" s="2"/>
      <c r="AU835" s="2"/>
      <c r="AV835" s="600"/>
      <c r="AW835" s="600"/>
      <c r="AX835" s="600"/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/>
      <c r="AN836" s="2"/>
      <c r="AO836" s="2"/>
      <c r="AR836" s="2"/>
      <c r="AT836" s="2"/>
      <c r="AU836" s="2"/>
      <c r="AV836" s="600"/>
      <c r="AW836" s="600"/>
      <c r="AX836" s="600"/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/>
      <c r="AN837" s="2"/>
      <c r="AO837" s="2"/>
      <c r="AR837" s="2"/>
      <c r="AT837" s="2"/>
      <c r="AU837" s="2"/>
      <c r="AV837" s="600"/>
      <c r="AW837" s="600"/>
      <c r="AX837" s="600"/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/>
      <c r="AN838" s="2"/>
      <c r="AO838" s="2"/>
      <c r="AR838" s="2"/>
      <c r="AT838" s="2"/>
      <c r="AU838" s="2"/>
      <c r="AV838" s="600"/>
      <c r="AW838" s="600"/>
      <c r="AX838" s="600"/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/>
      <c r="AN839" s="2"/>
      <c r="AO839" s="2"/>
      <c r="AR839" s="2"/>
      <c r="AT839" s="2"/>
      <c r="AU839" s="2"/>
      <c r="AV839" s="600"/>
      <c r="AW839" s="600"/>
      <c r="AX839" s="600"/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/>
      <c r="AN840" s="2"/>
      <c r="AO840" s="2"/>
      <c r="AR840" s="2"/>
      <c r="AT840" s="2"/>
      <c r="AU840" s="2"/>
      <c r="AV840" s="600"/>
      <c r="AW840" s="600"/>
      <c r="AX840" s="600"/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/>
      <c r="AN841" s="2"/>
      <c r="AO841" s="2"/>
      <c r="AR841" s="2"/>
      <c r="AT841" s="2"/>
      <c r="AU841" s="2"/>
      <c r="AV841" s="600"/>
      <c r="AW841" s="600"/>
      <c r="AX841" s="600"/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/>
      <c r="AN842" s="2"/>
      <c r="AO842" s="2"/>
      <c r="AR842" s="2"/>
      <c r="AT842" s="2"/>
      <c r="AU842" s="2"/>
      <c r="AV842" s="600"/>
      <c r="AW842" s="600"/>
      <c r="AX842" s="600"/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/>
      <c r="AN843" s="2"/>
      <c r="AO843" s="2"/>
      <c r="AR843" s="2"/>
      <c r="AT843" s="2"/>
      <c r="AU843" s="2"/>
      <c r="AV843" s="600"/>
      <c r="AW843" s="600"/>
      <c r="AX843" s="600"/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/>
      <c r="AN844" s="2"/>
      <c r="AO844" s="2"/>
      <c r="AR844" s="2"/>
      <c r="AT844" s="2"/>
      <c r="AU844" s="2"/>
      <c r="AV844" s="600"/>
      <c r="AW844" s="600"/>
      <c r="AX844" s="600"/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/>
      <c r="AN845" s="2"/>
      <c r="AO845" s="2"/>
      <c r="AR845" s="2"/>
      <c r="AT845" s="2"/>
      <c r="AU845" s="2"/>
      <c r="AV845" s="600"/>
      <c r="AW845" s="600"/>
      <c r="AX845" s="600"/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/>
      <c r="AN846" s="2"/>
      <c r="AO846" s="2"/>
      <c r="AR846" s="2"/>
      <c r="AT846" s="2"/>
      <c r="AU846" s="2"/>
      <c r="AV846" s="600"/>
      <c r="AW846" s="600"/>
      <c r="AX846" s="600"/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/>
      <c r="AN847" s="2"/>
      <c r="AO847" s="2"/>
      <c r="AR847" s="2"/>
      <c r="AT847" s="2"/>
      <c r="AU847" s="2"/>
      <c r="AV847" s="600"/>
      <c r="AW847" s="600"/>
      <c r="AX847" s="600"/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/>
      <c r="AN848" s="2"/>
      <c r="AO848" s="2"/>
      <c r="AR848" s="2"/>
      <c r="AT848" s="2"/>
      <c r="AU848" s="2"/>
      <c r="AV848" s="600"/>
      <c r="AW848" s="600"/>
      <c r="AX848" s="600"/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/>
      <c r="AN849" s="2"/>
      <c r="AO849" s="2"/>
      <c r="AR849" s="2"/>
      <c r="AT849" s="2"/>
      <c r="AU849" s="2"/>
      <c r="AV849" s="600"/>
      <c r="AW849" s="600"/>
      <c r="AX849" s="600"/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/>
      <c r="AN850" s="2"/>
      <c r="AO850" s="2"/>
      <c r="AR850" s="2"/>
      <c r="AT850" s="2"/>
      <c r="AU850" s="2"/>
      <c r="AV850" s="600"/>
      <c r="AW850" s="600"/>
      <c r="AX850" s="600"/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/>
      <c r="AN851" s="2"/>
      <c r="AO851" s="2"/>
      <c r="AR851" s="2"/>
      <c r="AT851" s="2"/>
      <c r="AU851" s="2"/>
      <c r="AV851" s="600"/>
      <c r="AW851" s="600"/>
      <c r="AX851" s="600"/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/>
      <c r="AN852" s="2"/>
      <c r="AO852" s="2"/>
      <c r="AR852" s="2"/>
      <c r="AT852" s="2"/>
      <c r="AU852" s="2"/>
      <c r="AV852" s="600"/>
      <c r="AW852" s="600"/>
      <c r="AX852" s="600"/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/>
      <c r="AN853" s="2"/>
      <c r="AO853" s="2"/>
      <c r="AR853" s="2"/>
      <c r="AT853" s="2"/>
      <c r="AU853" s="2"/>
      <c r="AV853" s="600"/>
      <c r="AW853" s="600"/>
      <c r="AX853" s="600"/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/>
      <c r="AN854" s="2"/>
      <c r="AO854" s="2"/>
      <c r="AR854" s="2"/>
      <c r="AT854" s="2"/>
      <c r="AU854" s="2"/>
      <c r="AV854" s="600"/>
      <c r="AW854" s="600"/>
      <c r="AX854" s="600"/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/>
      <c r="AN855" s="2"/>
      <c r="AO855" s="2"/>
      <c r="AR855" s="2"/>
      <c r="AT855" s="2"/>
      <c r="AU855" s="2"/>
      <c r="AV855" s="600"/>
      <c r="AW855" s="600"/>
      <c r="AX855" s="600"/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/>
      <c r="AN856" s="2"/>
      <c r="AO856" s="2"/>
      <c r="AR856" s="2"/>
      <c r="AT856" s="2"/>
      <c r="AU856" s="2"/>
      <c r="AV856" s="600"/>
      <c r="AW856" s="600"/>
      <c r="AX856" s="600"/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/>
      <c r="AN857" s="2"/>
      <c r="AO857" s="2"/>
      <c r="AR857" s="2"/>
      <c r="AT857" s="2"/>
      <c r="AU857" s="2"/>
      <c r="AV857" s="600"/>
      <c r="AW857" s="600"/>
      <c r="AX857" s="600"/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/>
      <c r="AN858" s="2"/>
      <c r="AO858" s="2"/>
      <c r="AR858" s="2"/>
      <c r="AT858" s="2"/>
      <c r="AU858" s="2"/>
      <c r="AV858" s="600"/>
      <c r="AW858" s="600"/>
      <c r="AX858" s="600"/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/>
      <c r="AN859" s="2"/>
      <c r="AO859" s="2"/>
      <c r="AR859" s="2"/>
      <c r="AT859" s="2"/>
      <c r="AU859" s="2"/>
      <c r="AV859" s="600"/>
      <c r="AW859" s="600"/>
      <c r="AX859" s="600"/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/>
      <c r="AN860" s="2"/>
      <c r="AO860" s="2"/>
      <c r="AR860" s="2"/>
      <c r="AT860" s="2"/>
      <c r="AU860" s="2"/>
      <c r="AV860" s="600"/>
      <c r="AW860" s="600"/>
      <c r="AX860" s="600"/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/>
      <c r="AN861" s="2"/>
      <c r="AO861" s="2"/>
      <c r="AR861" s="2"/>
      <c r="AT861" s="2"/>
      <c r="AU861" s="2"/>
      <c r="AV861" s="600"/>
      <c r="AW861" s="600"/>
      <c r="AX861" s="600"/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/>
      <c r="AN862" s="2"/>
      <c r="AO862" s="2"/>
      <c r="AR862" s="2"/>
      <c r="AT862" s="2"/>
      <c r="AU862" s="2"/>
      <c r="AV862" s="600"/>
      <c r="AW862" s="600"/>
      <c r="AX862" s="600"/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/>
      <c r="AN863" s="2"/>
      <c r="AO863" s="2"/>
      <c r="AR863" s="2"/>
      <c r="AT863" s="2"/>
      <c r="AU863" s="2"/>
      <c r="AV863" s="600"/>
      <c r="AW863" s="600"/>
      <c r="AX863" s="600"/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/>
      <c r="AN864" s="2"/>
      <c r="AO864" s="2"/>
      <c r="AR864" s="2"/>
      <c r="AT864" s="2"/>
      <c r="AU864" s="2"/>
      <c r="AV864" s="600"/>
      <c r="AW864" s="600"/>
      <c r="AX864" s="600"/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/>
      <c r="AN865" s="2"/>
      <c r="AO865" s="2"/>
      <c r="AR865" s="2"/>
      <c r="AT865" s="2"/>
      <c r="AU865" s="2"/>
      <c r="AV865" s="600"/>
      <c r="AW865" s="600"/>
      <c r="AX865" s="600"/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/>
      <c r="AN866" s="2"/>
      <c r="AO866" s="2"/>
      <c r="AR866" s="2"/>
      <c r="AT866" s="2"/>
      <c r="AU866" s="2"/>
      <c r="AV866" s="600"/>
      <c r="AW866" s="600"/>
      <c r="AX866" s="600"/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/>
      <c r="AN867" s="2"/>
      <c r="AO867" s="2"/>
      <c r="AR867" s="2"/>
      <c r="AT867" s="2"/>
      <c r="AU867" s="2"/>
      <c r="AV867" s="600"/>
      <c r="AW867" s="600"/>
      <c r="AX867" s="600"/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/>
      <c r="AN868" s="2"/>
      <c r="AO868" s="2"/>
      <c r="AR868" s="2"/>
      <c r="AT868" s="2"/>
      <c r="AU868" s="2"/>
      <c r="AV868" s="600"/>
      <c r="AW868" s="600"/>
      <c r="AX868" s="600"/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/>
      <c r="AN869" s="2"/>
      <c r="AO869" s="2"/>
      <c r="AR869" s="2"/>
      <c r="AT869" s="2"/>
      <c r="AU869" s="2"/>
      <c r="AV869" s="600"/>
      <c r="AW869" s="600"/>
      <c r="AX869" s="600"/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/>
      <c r="AN870" s="2"/>
      <c r="AO870" s="2"/>
      <c r="AR870" s="2"/>
      <c r="AT870" s="2"/>
      <c r="AU870" s="2"/>
      <c r="AV870" s="600"/>
      <c r="AW870" s="600"/>
      <c r="AX870" s="600"/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/>
      <c r="AN871" s="2"/>
      <c r="AO871" s="2"/>
      <c r="AR871" s="2"/>
      <c r="AT871" s="2"/>
      <c r="AU871" s="2"/>
      <c r="AV871" s="600"/>
      <c r="AW871" s="600"/>
      <c r="AX871" s="600"/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/>
      <c r="AN872" s="2"/>
      <c r="AO872" s="2"/>
      <c r="AR872" s="2"/>
      <c r="AT872" s="2"/>
      <c r="AU872" s="2"/>
      <c r="AV872" s="600"/>
      <c r="AW872" s="600"/>
      <c r="AX872" s="600"/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/>
      <c r="AN873" s="2"/>
      <c r="AO873" s="2"/>
      <c r="AR873" s="2"/>
      <c r="AT873" s="2"/>
      <c r="AU873" s="2"/>
      <c r="AV873" s="600"/>
      <c r="AW873" s="600"/>
      <c r="AX873" s="600"/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/>
      <c r="AN874" s="2"/>
      <c r="AO874" s="2"/>
      <c r="AR874" s="2"/>
      <c r="AT874" s="2"/>
      <c r="AU874" s="2"/>
      <c r="AV874" s="600"/>
      <c r="AW874" s="600"/>
      <c r="AX874" s="600"/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/>
      <c r="AN875" s="2"/>
      <c r="AO875" s="2"/>
      <c r="AR875" s="2"/>
      <c r="AT875" s="2"/>
      <c r="AU875" s="2"/>
      <c r="AV875" s="600"/>
      <c r="AW875" s="600"/>
      <c r="AX875" s="600"/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/>
      <c r="AN876" s="2"/>
      <c r="AO876" s="2"/>
      <c r="AR876" s="2"/>
      <c r="AT876" s="2"/>
      <c r="AU876" s="2"/>
      <c r="AV876" s="600"/>
      <c r="AW876" s="600"/>
      <c r="AX876" s="600"/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/>
      <c r="AN877" s="2"/>
      <c r="AO877" s="2"/>
      <c r="AR877" s="2"/>
      <c r="AT877" s="2"/>
      <c r="AU877" s="2"/>
      <c r="AV877" s="600"/>
      <c r="AW877" s="600"/>
      <c r="AX877" s="600"/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/>
      <c r="AN878" s="2"/>
      <c r="AO878" s="2"/>
      <c r="AR878" s="2"/>
      <c r="AT878" s="2"/>
      <c r="AU878" s="2"/>
      <c r="AV878" s="600"/>
      <c r="AW878" s="600"/>
      <c r="AX878" s="600"/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/>
      <c r="AN879" s="2"/>
      <c r="AO879" s="2"/>
      <c r="AR879" s="2"/>
      <c r="AT879" s="2"/>
      <c r="AU879" s="2"/>
      <c r="AV879" s="600"/>
      <c r="AW879" s="600"/>
      <c r="AX879" s="600"/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/>
      <c r="AN880" s="2"/>
      <c r="AO880" s="2"/>
      <c r="AR880" s="2"/>
      <c r="AT880" s="2"/>
      <c r="AU880" s="2"/>
      <c r="AV880" s="600"/>
      <c r="AW880" s="600"/>
      <c r="AX880" s="600"/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/>
      <c r="AN881" s="2"/>
      <c r="AO881" s="2"/>
      <c r="AR881" s="2"/>
      <c r="AT881" s="2"/>
      <c r="AU881" s="2"/>
      <c r="AV881" s="600"/>
      <c r="AW881" s="600"/>
      <c r="AX881" s="600"/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/>
      <c r="AN882" s="2"/>
      <c r="AO882" s="2"/>
      <c r="AR882" s="2"/>
      <c r="AT882" s="2"/>
      <c r="AU882" s="2"/>
      <c r="AV882" s="600"/>
      <c r="AW882" s="600"/>
      <c r="AX882" s="600"/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/>
      <c r="AN883" s="2"/>
      <c r="AO883" s="2"/>
      <c r="AR883" s="2"/>
      <c r="AT883" s="2"/>
      <c r="AU883" s="2"/>
      <c r="AV883" s="600"/>
      <c r="AW883" s="600"/>
      <c r="AX883" s="600"/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/>
      <c r="AN884" s="2"/>
      <c r="AO884" s="2"/>
      <c r="AR884" s="2"/>
      <c r="AT884" s="2"/>
      <c r="AU884" s="2"/>
      <c r="AV884" s="600"/>
      <c r="AW884" s="600"/>
      <c r="AX884" s="600"/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/>
      <c r="AN885" s="2"/>
      <c r="AO885" s="2"/>
      <c r="AR885" s="2"/>
      <c r="AT885" s="2"/>
      <c r="AU885" s="2"/>
      <c r="AV885" s="600"/>
      <c r="AW885" s="600"/>
      <c r="AX885" s="600"/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/>
      <c r="AN886" s="2"/>
      <c r="AO886" s="2"/>
      <c r="AR886" s="2"/>
      <c r="AT886" s="2"/>
      <c r="AU886" s="2"/>
      <c r="AV886" s="600"/>
      <c r="AW886" s="600"/>
      <c r="AX886" s="600"/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/>
      <c r="AN887" s="2"/>
      <c r="AO887" s="2"/>
      <c r="AR887" s="2"/>
      <c r="AT887" s="2"/>
      <c r="AU887" s="2"/>
      <c r="AV887" s="600"/>
      <c r="AW887" s="600"/>
      <c r="AX887" s="600"/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/>
      <c r="AN888" s="2"/>
      <c r="AO888" s="2"/>
      <c r="AR888" s="2"/>
      <c r="AT888" s="2"/>
      <c r="AU888" s="2"/>
      <c r="AV888" s="600"/>
      <c r="AW888" s="600"/>
      <c r="AX888" s="600"/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/>
      <c r="AN889" s="2"/>
      <c r="AO889" s="2"/>
      <c r="AR889" s="2"/>
      <c r="AT889" s="2"/>
      <c r="AU889" s="2"/>
      <c r="AV889" s="600"/>
      <c r="AW889" s="600"/>
      <c r="AX889" s="600"/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/>
      <c r="AN890" s="2"/>
      <c r="AO890" s="2"/>
      <c r="AR890" s="2"/>
      <c r="AT890" s="2"/>
      <c r="AU890" s="2"/>
      <c r="AV890" s="600"/>
      <c r="AW890" s="600"/>
      <c r="AX890" s="600"/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/>
      <c r="AN891" s="2"/>
      <c r="AO891" s="2"/>
      <c r="AR891" s="2"/>
      <c r="AT891" s="2"/>
      <c r="AU891" s="2"/>
      <c r="AV891" s="600"/>
      <c r="AW891" s="600"/>
      <c r="AX891" s="600"/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/>
      <c r="AN892" s="2"/>
      <c r="AO892" s="2"/>
      <c r="AR892" s="2"/>
      <c r="AT892" s="2"/>
      <c r="AU892" s="2"/>
      <c r="AV892" s="600"/>
      <c r="AW892" s="600"/>
      <c r="AX892" s="600"/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/>
      <c r="AN893" s="2"/>
      <c r="AO893" s="2"/>
      <c r="AR893" s="2"/>
      <c r="AT893" s="2"/>
      <c r="AU893" s="2"/>
      <c r="AV893" s="600"/>
      <c r="AW893" s="600"/>
      <c r="AX893" s="600"/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/>
      <c r="AN894" s="2"/>
      <c r="AO894" s="2"/>
      <c r="AR894" s="2"/>
      <c r="AT894" s="2"/>
      <c r="AU894" s="2"/>
      <c r="AV894" s="600"/>
      <c r="AW894" s="600"/>
      <c r="AX894" s="600"/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/>
      <c r="AN895" s="2"/>
      <c r="AO895" s="2"/>
      <c r="AR895" s="2"/>
      <c r="AT895" s="2"/>
      <c r="AU895" s="2"/>
      <c r="AV895" s="600"/>
      <c r="AW895" s="600"/>
      <c r="AX895" s="600"/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/>
      <c r="AN896" s="2"/>
      <c r="AO896" s="2"/>
      <c r="AR896" s="2"/>
      <c r="AT896" s="2"/>
      <c r="AU896" s="2"/>
      <c r="AV896" s="600"/>
      <c r="AW896" s="600"/>
      <c r="AX896" s="600"/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/>
      <c r="AN897" s="2"/>
      <c r="AO897" s="2"/>
      <c r="AR897" s="2"/>
      <c r="AT897" s="2"/>
      <c r="AU897" s="2"/>
      <c r="AV897" s="600"/>
      <c r="AW897" s="600"/>
      <c r="AX897" s="600"/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/>
      <c r="AN898" s="2"/>
      <c r="AO898" s="2"/>
      <c r="AR898" s="2"/>
      <c r="AT898" s="2"/>
      <c r="AU898" s="2"/>
      <c r="AV898" s="600"/>
      <c r="AW898" s="600"/>
      <c r="AX898" s="600"/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/>
      <c r="AN899" s="2"/>
      <c r="AO899" s="2"/>
      <c r="AR899" s="2"/>
      <c r="AT899" s="2"/>
      <c r="AU899" s="2"/>
      <c r="AV899" s="600"/>
      <c r="AW899" s="600"/>
      <c r="AX899" s="600"/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/>
      <c r="AN900" s="2"/>
      <c r="AO900" s="2"/>
      <c r="AR900" s="2"/>
      <c r="AT900" s="2"/>
      <c r="AU900" s="2"/>
      <c r="AV900" s="600"/>
      <c r="AW900" s="600"/>
      <c r="AX900" s="600"/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/>
      <c r="AN901" s="2"/>
      <c r="AO901" s="2"/>
      <c r="AR901" s="2"/>
      <c r="AT901" s="2"/>
      <c r="AU901" s="2"/>
      <c r="AV901" s="600"/>
      <c r="AW901" s="600"/>
      <c r="AX901" s="600"/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/>
      <c r="AN902" s="2"/>
      <c r="AO902" s="2"/>
      <c r="AR902" s="2"/>
      <c r="AT902" s="2"/>
      <c r="AU902" s="2"/>
      <c r="AV902" s="600"/>
      <c r="AW902" s="600"/>
      <c r="AX902" s="600"/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/>
      <c r="AN903" s="2"/>
      <c r="AO903" s="2"/>
      <c r="AR903" s="2"/>
      <c r="AT903" s="2"/>
      <c r="AU903" s="2"/>
      <c r="AV903" s="600"/>
      <c r="AW903" s="600"/>
      <c r="AX903" s="600"/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/>
      <c r="AN904" s="2"/>
      <c r="AO904" s="2"/>
      <c r="AR904" s="2"/>
      <c r="AT904" s="2"/>
      <c r="AU904" s="2"/>
      <c r="AV904" s="600"/>
      <c r="AW904" s="600"/>
      <c r="AX904" s="600"/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/>
      <c r="AN905" s="2"/>
      <c r="AO905" s="2"/>
      <c r="AR905" s="2"/>
      <c r="AT905" s="2"/>
      <c r="AU905" s="2"/>
      <c r="AV905" s="600"/>
      <c r="AW905" s="600"/>
      <c r="AX905" s="600"/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/>
      <c r="AN906" s="2"/>
      <c r="AO906" s="2"/>
      <c r="AR906" s="2"/>
      <c r="AT906" s="2"/>
      <c r="AU906" s="2"/>
      <c r="AV906" s="600"/>
      <c r="AW906" s="600"/>
      <c r="AX906" s="600"/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/>
      <c r="AN907" s="2"/>
      <c r="AO907" s="2"/>
      <c r="AR907" s="2"/>
      <c r="AT907" s="2"/>
      <c r="AU907" s="2"/>
      <c r="AV907" s="600"/>
      <c r="AW907" s="600"/>
      <c r="AX907" s="600"/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/>
      <c r="AN908" s="2"/>
      <c r="AO908" s="2"/>
      <c r="AR908" s="2"/>
      <c r="AT908" s="2"/>
      <c r="AU908" s="2"/>
      <c r="AV908" s="600"/>
      <c r="AW908" s="600"/>
      <c r="AX908" s="600"/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/>
      <c r="AN909" s="2"/>
      <c r="AO909" s="2"/>
      <c r="AR909" s="2"/>
      <c r="AT909" s="2"/>
      <c r="AU909" s="2"/>
      <c r="AV909" s="600"/>
      <c r="AW909" s="600"/>
      <c r="AX909" s="600"/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/>
      <c r="AN910" s="2"/>
      <c r="AO910" s="2"/>
      <c r="AR910" s="2"/>
      <c r="AT910" s="2"/>
      <c r="AU910" s="2"/>
      <c r="AV910" s="600"/>
      <c r="AW910" s="600"/>
      <c r="AX910" s="600"/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/>
      <c r="AN911" s="2"/>
      <c r="AO911" s="2"/>
      <c r="AR911" s="2"/>
      <c r="AT911" s="2"/>
      <c r="AU911" s="2"/>
      <c r="AV911" s="600"/>
      <c r="AW911" s="600"/>
      <c r="AX911" s="600"/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/>
      <c r="AN912" s="2"/>
      <c r="AO912" s="2"/>
      <c r="AR912" s="2"/>
      <c r="AT912" s="2"/>
      <c r="AU912" s="2"/>
      <c r="AV912" s="600"/>
      <c r="AW912" s="600"/>
      <c r="AX912" s="600"/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/>
      <c r="AN913" s="2"/>
      <c r="AO913" s="2"/>
      <c r="AR913" s="2"/>
      <c r="AT913" s="2"/>
      <c r="AU913" s="2"/>
      <c r="AV913" s="600"/>
      <c r="AW913" s="600"/>
      <c r="AX913" s="600"/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/>
      <c r="AN914" s="2"/>
      <c r="AO914" s="2"/>
      <c r="AR914" s="2"/>
      <c r="AT914" s="2"/>
      <c r="AU914" s="2"/>
      <c r="AV914" s="600"/>
      <c r="AW914" s="600"/>
      <c r="AX914" s="600"/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/>
      <c r="AN915" s="2"/>
      <c r="AO915" s="2"/>
      <c r="AR915" s="2"/>
      <c r="AT915" s="2"/>
      <c r="AU915" s="2"/>
      <c r="AV915" s="600"/>
      <c r="AW915" s="600"/>
      <c r="AX915" s="600"/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/>
      <c r="AN916" s="2"/>
      <c r="AO916" s="2"/>
      <c r="AR916" s="2"/>
      <c r="AT916" s="2"/>
      <c r="AU916" s="2"/>
      <c r="AV916" s="600"/>
      <c r="AW916" s="600"/>
      <c r="AX916" s="600"/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/>
      <c r="AN917" s="2"/>
      <c r="AO917" s="2"/>
      <c r="AR917" s="2"/>
      <c r="AT917" s="2"/>
      <c r="AU917" s="2"/>
      <c r="AV917" s="600"/>
      <c r="AW917" s="600"/>
      <c r="AX917" s="600"/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/>
      <c r="AN918" s="2"/>
      <c r="AO918" s="2"/>
      <c r="AR918" s="2"/>
      <c r="AT918" s="2"/>
      <c r="AU918" s="2"/>
      <c r="AV918" s="600"/>
      <c r="AW918" s="600"/>
      <c r="AX918" s="600"/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/>
      <c r="AN919" s="2"/>
      <c r="AO919" s="2"/>
      <c r="AR919" s="2"/>
      <c r="AT919" s="2"/>
      <c r="AU919" s="2"/>
      <c r="AV919" s="600"/>
      <c r="AW919" s="600"/>
      <c r="AX919" s="600"/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/>
      <c r="AN920" s="2"/>
      <c r="AO920" s="2"/>
      <c r="AR920" s="2"/>
      <c r="AT920" s="2"/>
      <c r="AU920" s="2"/>
      <c r="AV920" s="600"/>
      <c r="AW920" s="600"/>
      <c r="AX920" s="600"/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/>
      <c r="AN921" s="2"/>
      <c r="AO921" s="2"/>
      <c r="AR921" s="2"/>
      <c r="AT921" s="2"/>
      <c r="AU921" s="2"/>
      <c r="AV921" s="600"/>
      <c r="AW921" s="600"/>
      <c r="AX921" s="600"/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/>
      <c r="AN922" s="2"/>
      <c r="AO922" s="2"/>
      <c r="AR922" s="2"/>
      <c r="AT922" s="2"/>
      <c r="AU922" s="2"/>
      <c r="AV922" s="600"/>
      <c r="AW922" s="600"/>
      <c r="AX922" s="600"/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/>
      <c r="AN923" s="2"/>
      <c r="AO923" s="2"/>
      <c r="AR923" s="2"/>
      <c r="AT923" s="2"/>
      <c r="AU923" s="2"/>
      <c r="AV923" s="600"/>
      <c r="AW923" s="600"/>
      <c r="AX923" s="600"/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/>
      <c r="AN924" s="2"/>
      <c r="AO924" s="2"/>
      <c r="AR924" s="2"/>
      <c r="AT924" s="2"/>
      <c r="AU924" s="2"/>
      <c r="AV924" s="600"/>
      <c r="AW924" s="600"/>
      <c r="AX924" s="600"/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/>
      <c r="AN925" s="2"/>
      <c r="AO925" s="2"/>
      <c r="AR925" s="2"/>
      <c r="AT925" s="2"/>
      <c r="AU925" s="2"/>
      <c r="AV925" s="600"/>
      <c r="AW925" s="600"/>
      <c r="AX925" s="600"/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/>
      <c r="AN926" s="2"/>
      <c r="AO926" s="2"/>
      <c r="AR926" s="2"/>
      <c r="AT926" s="2"/>
      <c r="AU926" s="2"/>
      <c r="AV926" s="600"/>
      <c r="AW926" s="600"/>
      <c r="AX926" s="600"/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/>
      <c r="AN927" s="2"/>
      <c r="AO927" s="2"/>
      <c r="AR927" s="2"/>
      <c r="AT927" s="2"/>
      <c r="AU927" s="2"/>
      <c r="AV927" s="600"/>
      <c r="AW927" s="600"/>
      <c r="AX927" s="600"/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/>
      <c r="AN928" s="2"/>
      <c r="AO928" s="2"/>
      <c r="AR928" s="2"/>
      <c r="AT928" s="2"/>
      <c r="AU928" s="2"/>
      <c r="AV928" s="600"/>
      <c r="AW928" s="600"/>
      <c r="AX928" s="600"/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/>
      <c r="AN929" s="2"/>
      <c r="AO929" s="2"/>
      <c r="AR929" s="2"/>
      <c r="AT929" s="2"/>
      <c r="AU929" s="2"/>
      <c r="AV929" s="600"/>
      <c r="AW929" s="600"/>
      <c r="AX929" s="600"/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/>
      <c r="AN930" s="2"/>
      <c r="AO930" s="2"/>
      <c r="AR930" s="2"/>
      <c r="AT930" s="2"/>
      <c r="AU930" s="2"/>
      <c r="AV930" s="600"/>
      <c r="AW930" s="600"/>
      <c r="AX930" s="600"/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/>
      <c r="AN931" s="2"/>
      <c r="AO931" s="2"/>
      <c r="AR931" s="2"/>
      <c r="AT931" s="2"/>
      <c r="AU931" s="2"/>
      <c r="AV931" s="600"/>
      <c r="AW931" s="600"/>
      <c r="AX931" s="600"/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/>
      <c r="AN932" s="2"/>
      <c r="AO932" s="2"/>
      <c r="AR932" s="2"/>
      <c r="AT932" s="2"/>
      <c r="AU932" s="2"/>
      <c r="AV932" s="600"/>
      <c r="AW932" s="600"/>
      <c r="AX932" s="600"/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/>
      <c r="AN933" s="2"/>
      <c r="AO933" s="2"/>
      <c r="AR933" s="2"/>
      <c r="AT933" s="2"/>
      <c r="AU933" s="2"/>
      <c r="AV933" s="600"/>
      <c r="AW933" s="600"/>
      <c r="AX933" s="600"/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/>
      <c r="AN934" s="2"/>
      <c r="AO934" s="2"/>
      <c r="AR934" s="2"/>
      <c r="AT934" s="2"/>
      <c r="AU934" s="2"/>
      <c r="AV934" s="600"/>
      <c r="AW934" s="600"/>
      <c r="AX934" s="600"/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/>
      <c r="AN935" s="2"/>
      <c r="AO935" s="2"/>
      <c r="AR935" s="2"/>
      <c r="AT935" s="2"/>
      <c r="AU935" s="2"/>
      <c r="AV935" s="600"/>
      <c r="AW935" s="600"/>
      <c r="AX935" s="600"/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/>
      <c r="AN936" s="2"/>
      <c r="AO936" s="2"/>
      <c r="AR936" s="2"/>
      <c r="AT936" s="2"/>
      <c r="AU936" s="2"/>
      <c r="AV936" s="600"/>
      <c r="AW936" s="600"/>
      <c r="AX936" s="600"/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/>
      <c r="AN937" s="2"/>
      <c r="AO937" s="2"/>
      <c r="AR937" s="2"/>
      <c r="AT937" s="2"/>
      <c r="AU937" s="2"/>
      <c r="AV937" s="600"/>
      <c r="AW937" s="600"/>
      <c r="AX937" s="600"/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/>
      <c r="AN938" s="2"/>
      <c r="AO938" s="2"/>
      <c r="AR938" s="2"/>
      <c r="AT938" s="2"/>
      <c r="AU938" s="2"/>
      <c r="AV938" s="600"/>
      <c r="AW938" s="600"/>
      <c r="AX938" s="600"/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/>
      <c r="AN939" s="2"/>
      <c r="AO939" s="2"/>
      <c r="AR939" s="2"/>
      <c r="AT939" s="2"/>
      <c r="AU939" s="2"/>
      <c r="AV939" s="600"/>
      <c r="AW939" s="600"/>
      <c r="AX939" s="600"/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/>
      <c r="AN940" s="2"/>
      <c r="AO940" s="2"/>
      <c r="AR940" s="2"/>
      <c r="AT940" s="2"/>
      <c r="AU940" s="2"/>
      <c r="AV940" s="600"/>
      <c r="AW940" s="600"/>
      <c r="AX940" s="600"/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/>
      <c r="AN941" s="2"/>
      <c r="AO941" s="2"/>
      <c r="AR941" s="2"/>
      <c r="AT941" s="2"/>
      <c r="AU941" s="2"/>
      <c r="AV941" s="600"/>
      <c r="AW941" s="600"/>
      <c r="AX941" s="600"/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/>
      <c r="AN942" s="2"/>
      <c r="AO942" s="2"/>
      <c r="AR942" s="2"/>
      <c r="AT942" s="2"/>
      <c r="AU942" s="2"/>
      <c r="AV942" s="600"/>
      <c r="AW942" s="600"/>
      <c r="AX942" s="600"/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/>
      <c r="AN943" s="2"/>
      <c r="AO943" s="2"/>
      <c r="AR943" s="2"/>
      <c r="AT943" s="2"/>
      <c r="AU943" s="2"/>
      <c r="AV943" s="600"/>
      <c r="AW943" s="600"/>
      <c r="AX943" s="600"/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/>
      <c r="AN944" s="2"/>
      <c r="AO944" s="2"/>
      <c r="AR944" s="2"/>
      <c r="AT944" s="2"/>
      <c r="AU944" s="2"/>
      <c r="AV944" s="600"/>
      <c r="AW944" s="600"/>
      <c r="AX944" s="600"/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/>
      <c r="AN945" s="2"/>
      <c r="AO945" s="2"/>
      <c r="AR945" s="2"/>
      <c r="AT945" s="2"/>
      <c r="AU945" s="2"/>
      <c r="AV945" s="600"/>
      <c r="AW945" s="600"/>
      <c r="AX945" s="600"/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/>
      <c r="AN946" s="2"/>
      <c r="AO946" s="2"/>
      <c r="AR946" s="2"/>
      <c r="AT946" s="2"/>
      <c r="AU946" s="2"/>
      <c r="AV946" s="600"/>
      <c r="AW946" s="600"/>
      <c r="AX946" s="600"/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/>
      <c r="AN947" s="2"/>
      <c r="AO947" s="2"/>
      <c r="AR947" s="2"/>
      <c r="AT947" s="2"/>
      <c r="AU947" s="2"/>
      <c r="AV947" s="600"/>
      <c r="AW947" s="600"/>
      <c r="AX947" s="600"/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/>
      <c r="AN948" s="2"/>
      <c r="AO948" s="2"/>
      <c r="AR948" s="2"/>
      <c r="AT948" s="2"/>
      <c r="AU948" s="2"/>
      <c r="AV948" s="600"/>
      <c r="AW948" s="600"/>
      <c r="AX948" s="600"/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/>
      <c r="AN949" s="2"/>
      <c r="AO949" s="2"/>
      <c r="AR949" s="2"/>
      <c r="AT949" s="2"/>
      <c r="AU949" s="2"/>
      <c r="AV949" s="600"/>
      <c r="AW949" s="600"/>
      <c r="AX949" s="600"/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/>
      <c r="AN950" s="2"/>
      <c r="AO950" s="2"/>
      <c r="AR950" s="2"/>
      <c r="AT950" s="2"/>
      <c r="AU950" s="2"/>
      <c r="AV950" s="600"/>
      <c r="AW950" s="600"/>
      <c r="AX950" s="600"/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/>
      <c r="AN951" s="2"/>
      <c r="AO951" s="2"/>
      <c r="AR951" s="2"/>
      <c r="AT951" s="2"/>
      <c r="AU951" s="2"/>
      <c r="AV951" s="600"/>
      <c r="AW951" s="600"/>
      <c r="AX951" s="600"/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/>
      <c r="AN952" s="2"/>
      <c r="AO952" s="2"/>
      <c r="AR952" s="2"/>
      <c r="AT952" s="2"/>
      <c r="AU952" s="2"/>
      <c r="AV952" s="600"/>
      <c r="AW952" s="600"/>
      <c r="AX952" s="600"/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/>
      <c r="AN953" s="2"/>
      <c r="AO953" s="2"/>
      <c r="AR953" s="2"/>
      <c r="AT953" s="2"/>
      <c r="AU953" s="2"/>
      <c r="AV953" s="600"/>
      <c r="AW953" s="600"/>
      <c r="AX953" s="600"/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/>
      <c r="AN954" s="2"/>
      <c r="AO954" s="2"/>
      <c r="AR954" s="2"/>
      <c r="AT954" s="2"/>
      <c r="AU954" s="2"/>
      <c r="AV954" s="600"/>
      <c r="AW954" s="600"/>
      <c r="AX954" s="600"/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/>
      <c r="AN955" s="2"/>
      <c r="AO955" s="2"/>
      <c r="AR955" s="2"/>
      <c r="AT955" s="2"/>
      <c r="AU955" s="2"/>
      <c r="AV955" s="600"/>
      <c r="AW955" s="600"/>
      <c r="AX955" s="600"/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/>
      <c r="AN956" s="2"/>
      <c r="AO956" s="2"/>
      <c r="AR956" s="2"/>
      <c r="AT956" s="2"/>
      <c r="AU956" s="2"/>
      <c r="AV956" s="600"/>
      <c r="AW956" s="600"/>
      <c r="AX956" s="600"/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/>
      <c r="AN957" s="2"/>
      <c r="AO957" s="2"/>
      <c r="AR957" s="2"/>
      <c r="AT957" s="2"/>
      <c r="AU957" s="2"/>
      <c r="AV957" s="600"/>
      <c r="AW957" s="600"/>
      <c r="AX957" s="600"/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/>
      <c r="AN958" s="2"/>
      <c r="AO958" s="2"/>
      <c r="AR958" s="2"/>
      <c r="AT958" s="2"/>
      <c r="AU958" s="2"/>
      <c r="AV958" s="600"/>
      <c r="AW958" s="600"/>
      <c r="AX958" s="600"/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/>
      <c r="AN959" s="2"/>
      <c r="AO959" s="2"/>
      <c r="AR959" s="2"/>
      <c r="AT959" s="2"/>
      <c r="AU959" s="2"/>
      <c r="AV959" s="600"/>
      <c r="AW959" s="600"/>
      <c r="AX959" s="600"/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/>
      <c r="AN960" s="2"/>
      <c r="AO960" s="2"/>
      <c r="AR960" s="2"/>
      <c r="AT960" s="2"/>
      <c r="AU960" s="2"/>
      <c r="AV960" s="600"/>
      <c r="AW960" s="600"/>
      <c r="AX960" s="600"/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/>
      <c r="AN961" s="2"/>
      <c r="AO961" s="2"/>
      <c r="AR961" s="2"/>
      <c r="AT961" s="2"/>
      <c r="AU961" s="2"/>
      <c r="AV961" s="600"/>
      <c r="AW961" s="600"/>
      <c r="AX961" s="600"/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/>
      <c r="AN962" s="2"/>
      <c r="AO962" s="2"/>
      <c r="AR962" s="2"/>
      <c r="AT962" s="2"/>
      <c r="AU962" s="2"/>
      <c r="AV962" s="600"/>
      <c r="AW962" s="600"/>
      <c r="AX962" s="600"/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/>
      <c r="AN963" s="2"/>
      <c r="AO963" s="2"/>
      <c r="AR963" s="2"/>
      <c r="AT963" s="2"/>
      <c r="AU963" s="2"/>
      <c r="AV963" s="600"/>
      <c r="AW963" s="600"/>
      <c r="AX963" s="600"/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/>
      <c r="AN964" s="2"/>
      <c r="AO964" s="2"/>
      <c r="AR964" s="2"/>
      <c r="AT964" s="2"/>
      <c r="AU964" s="2"/>
      <c r="AV964" s="600"/>
      <c r="AW964" s="600"/>
      <c r="AX964" s="600"/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/>
      <c r="AN965" s="2"/>
      <c r="AO965" s="2"/>
      <c r="AR965" s="2"/>
      <c r="AT965" s="2"/>
      <c r="AU965" s="2"/>
      <c r="AV965" s="600"/>
      <c r="AW965" s="600"/>
      <c r="AX965" s="600"/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/>
      <c r="AN966" s="2"/>
      <c r="AO966" s="2"/>
      <c r="AR966" s="2"/>
      <c r="AT966" s="2"/>
      <c r="AU966" s="2"/>
      <c r="AV966" s="600"/>
      <c r="AW966" s="600"/>
      <c r="AX966" s="600"/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/>
      <c r="AN967" s="2"/>
      <c r="AO967" s="2"/>
      <c r="AR967" s="2"/>
      <c r="AT967" s="2"/>
      <c r="AU967" s="2"/>
      <c r="AV967" s="600"/>
      <c r="AW967" s="600"/>
      <c r="AX967" s="600"/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/>
      <c r="AN968" s="2"/>
      <c r="AO968" s="2"/>
      <c r="AR968" s="2"/>
      <c r="AT968" s="2"/>
      <c r="AU968" s="2"/>
      <c r="AV968" s="600"/>
      <c r="AW968" s="600"/>
      <c r="AX968" s="600"/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/>
      <c r="AN969" s="2"/>
      <c r="AO969" s="2"/>
      <c r="AR969" s="2"/>
      <c r="AT969" s="2"/>
      <c r="AU969" s="2"/>
      <c r="AV969" s="600"/>
      <c r="AW969" s="600"/>
      <c r="AX969" s="600"/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/>
      <c r="AN970" s="2"/>
      <c r="AO970" s="2"/>
      <c r="AR970" s="2"/>
      <c r="AT970" s="2"/>
      <c r="AU970" s="2"/>
      <c r="AV970" s="600"/>
      <c r="AW970" s="600"/>
      <c r="AX970" s="600"/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/>
      <c r="AN971" s="2"/>
      <c r="AO971" s="2"/>
      <c r="AR971" s="2"/>
      <c r="AT971" s="2"/>
      <c r="AU971" s="2"/>
      <c r="AV971" s="600"/>
      <c r="AW971" s="600"/>
      <c r="AX971" s="600"/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/>
      <c r="AN972" s="2"/>
      <c r="AO972" s="2"/>
      <c r="AR972" s="2"/>
      <c r="AT972" s="2"/>
      <c r="AU972" s="2"/>
      <c r="AV972" s="600"/>
      <c r="AW972" s="600"/>
      <c r="AX972" s="600"/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/>
      <c r="AN973" s="2"/>
      <c r="AO973" s="2"/>
      <c r="AR973" s="2"/>
      <c r="AT973" s="2"/>
      <c r="AU973" s="2"/>
      <c r="AV973" s="600"/>
      <c r="AW973" s="600"/>
      <c r="AX973" s="600"/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/>
      <c r="AN974" s="2"/>
      <c r="AO974" s="2"/>
      <c r="AR974" s="2"/>
      <c r="AT974" s="2"/>
      <c r="AU974" s="2"/>
      <c r="AV974" s="600"/>
      <c r="AW974" s="600"/>
      <c r="AX974" s="600"/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/>
      <c r="AN975" s="2"/>
      <c r="AO975" s="2"/>
      <c r="AR975" s="2"/>
      <c r="AT975" s="2"/>
      <c r="AU975" s="2"/>
      <c r="AV975" s="600"/>
      <c r="AW975" s="600"/>
      <c r="AX975" s="600"/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/>
      <c r="AN976" s="2"/>
      <c r="AO976" s="2"/>
      <c r="AR976" s="2"/>
      <c r="AT976" s="2"/>
      <c r="AU976" s="2"/>
      <c r="AV976" s="600"/>
      <c r="AW976" s="600"/>
      <c r="AX976" s="600"/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/>
      <c r="AN977" s="2"/>
      <c r="AO977" s="2"/>
      <c r="AR977" s="2"/>
      <c r="AT977" s="2"/>
      <c r="AU977" s="2"/>
      <c r="AV977" s="600"/>
      <c r="AW977" s="600"/>
      <c r="AX977" s="600"/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/>
      <c r="AN978" s="2"/>
      <c r="AO978" s="2"/>
      <c r="AR978" s="2"/>
      <c r="AT978" s="2"/>
      <c r="AU978" s="2"/>
      <c r="AV978" s="600"/>
      <c r="AW978" s="600"/>
      <c r="AX978" s="600"/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/>
      <c r="AN979" s="2"/>
      <c r="AO979" s="2"/>
      <c r="AR979" s="2"/>
      <c r="AT979" s="2"/>
      <c r="AU979" s="2"/>
      <c r="AV979" s="600"/>
      <c r="AW979" s="600"/>
      <c r="AX979" s="600"/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/>
      <c r="AN980" s="2"/>
      <c r="AO980" s="2"/>
      <c r="AR980" s="2"/>
      <c r="AT980" s="2"/>
      <c r="AU980" s="2"/>
      <c r="AV980" s="600"/>
      <c r="AW980" s="600"/>
      <c r="AX980" s="600"/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/>
      <c r="AN981" s="2"/>
      <c r="AO981" s="2"/>
      <c r="AR981" s="2"/>
      <c r="AT981" s="2"/>
      <c r="AU981" s="2"/>
      <c r="AV981" s="600"/>
      <c r="AW981" s="600"/>
      <c r="AX981" s="600"/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/>
      <c r="AN982" s="2"/>
      <c r="AO982" s="2"/>
      <c r="AR982" s="2"/>
      <c r="AT982" s="2"/>
      <c r="AU982" s="2"/>
      <c r="AV982" s="600"/>
      <c r="AW982" s="600"/>
      <c r="AX982" s="600"/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/>
      <c r="AN983" s="2"/>
      <c r="AO983" s="2"/>
      <c r="AR983" s="2"/>
      <c r="AT983" s="2"/>
      <c r="AU983" s="2"/>
      <c r="AV983" s="600"/>
      <c r="AW983" s="600"/>
      <c r="AX983" s="600"/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/>
      <c r="AN984" s="2"/>
      <c r="AO984" s="2"/>
      <c r="AR984" s="2"/>
      <c r="AT984" s="2"/>
      <c r="AU984" s="2"/>
      <c r="AV984" s="600"/>
      <c r="AW984" s="600"/>
      <c r="AX984" s="600"/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/>
      <c r="AN985" s="2"/>
      <c r="AO985" s="2"/>
      <c r="AR985" s="2"/>
      <c r="AT985" s="2"/>
      <c r="AU985" s="2"/>
      <c r="AV985" s="600"/>
      <c r="AW985" s="600"/>
      <c r="AX985" s="600"/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/>
      <c r="AN986" s="2"/>
      <c r="AO986" s="2"/>
      <c r="AR986" s="2"/>
      <c r="AT986" s="2"/>
      <c r="AU986" s="2"/>
      <c r="AV986" s="600"/>
      <c r="AW986" s="600"/>
      <c r="AX986" s="600"/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/>
      <c r="AN987" s="2"/>
      <c r="AO987" s="2"/>
      <c r="AR987" s="2"/>
      <c r="AT987" s="2"/>
      <c r="AU987" s="2"/>
      <c r="AV987" s="600"/>
      <c r="AW987" s="600"/>
      <c r="AX987" s="600"/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/>
      <c r="AN988" s="2"/>
      <c r="AO988" s="2"/>
      <c r="AR988" s="2"/>
      <c r="AT988" s="2"/>
      <c r="AU988" s="2"/>
      <c r="AV988" s="600"/>
      <c r="AW988" s="600"/>
      <c r="AX988" s="600"/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/>
      <c r="AN989" s="2"/>
      <c r="AO989" s="2"/>
      <c r="AR989" s="2"/>
      <c r="AT989" s="2"/>
      <c r="AU989" s="2"/>
      <c r="AV989" s="600"/>
      <c r="AW989" s="600"/>
      <c r="AX989" s="600"/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/>
      <c r="AN990" s="2"/>
      <c r="AO990" s="2"/>
      <c r="AR990" s="2"/>
      <c r="AT990" s="2"/>
      <c r="AU990" s="2"/>
      <c r="AV990" s="600"/>
      <c r="AW990" s="600"/>
      <c r="AX990" s="600"/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/>
      <c r="AN991" s="2"/>
      <c r="AO991" s="2"/>
      <c r="AR991" s="2"/>
      <c r="AT991" s="2"/>
      <c r="AU991" s="2"/>
      <c r="AV991" s="600"/>
      <c r="AW991" s="600"/>
      <c r="AX991" s="600"/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/>
      <c r="AN992" s="2"/>
      <c r="AO992" s="2"/>
      <c r="AR992" s="2"/>
      <c r="AT992" s="2"/>
      <c r="AU992" s="2"/>
      <c r="AV992" s="600"/>
      <c r="AW992" s="600"/>
      <c r="AX992" s="600"/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/>
      <c r="AN993" s="2"/>
      <c r="AO993" s="2"/>
      <c r="AR993" s="2"/>
      <c r="AT993" s="2"/>
      <c r="AU993" s="2"/>
      <c r="AV993" s="600"/>
      <c r="AW993" s="600"/>
      <c r="AX993" s="600"/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/>
      <c r="AN994" s="2"/>
      <c r="AO994" s="2"/>
      <c r="AR994" s="2"/>
      <c r="AT994" s="2"/>
      <c r="AU994" s="2"/>
      <c r="AV994" s="600"/>
      <c r="AW994" s="600"/>
      <c r="AX994" s="600"/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/>
      <c r="AN995" s="2"/>
      <c r="AO995" s="2"/>
      <c r="AR995" s="2"/>
      <c r="AT995" s="2"/>
      <c r="AU995" s="2"/>
      <c r="AV995" s="600"/>
      <c r="AW995" s="600"/>
      <c r="AX995" s="600"/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/>
      <c r="AN996" s="2"/>
      <c r="AO996" s="2"/>
      <c r="AR996" s="2"/>
      <c r="AT996" s="2"/>
      <c r="AU996" s="2"/>
      <c r="AV996" s="600"/>
      <c r="AW996" s="600"/>
      <c r="AX996" s="600"/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/>
      <c r="AN997" s="2"/>
      <c r="AO997" s="2"/>
      <c r="AR997" s="2"/>
      <c r="AT997" s="2"/>
      <c r="AU997" s="2"/>
      <c r="AV997" s="600"/>
      <c r="AW997" s="600"/>
      <c r="AX997" s="600"/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600"/>
      <c r="AW998" s="600"/>
      <c r="AX998" s="600"/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600"/>
      <c r="AW999" s="600"/>
      <c r="AX999" s="600"/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600"/>
      <c r="AW1000" s="600"/>
      <c r="AX1000" s="600"/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600"/>
      <c r="AW1001" s="600"/>
      <c r="AX1001" s="600"/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600"/>
      <c r="AW1002" s="600"/>
      <c r="AX1002" s="600"/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/>
      <c r="AN1003" s="2"/>
      <c r="AO1003" s="2"/>
      <c r="AR1003" s="2"/>
      <c r="AT1003" s="2"/>
      <c r="AU1003" s="2"/>
      <c r="AV1003" s="600"/>
      <c r="AW1003" s="600"/>
      <c r="AX1003" s="600"/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600"/>
      <c r="AW1004" s="600"/>
      <c r="AX1004" s="600"/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600"/>
      <c r="AW1005" s="600"/>
      <c r="AX1005" s="600"/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600"/>
      <c r="AW1006" s="600"/>
      <c r="AX1006" s="600"/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600"/>
      <c r="AW1007" s="600"/>
      <c r="AX1007" s="600"/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600"/>
      <c r="AW1008" s="600"/>
      <c r="AX1008" s="600"/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600"/>
      <c r="AW1009" s="600"/>
      <c r="AX1009" s="600"/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600"/>
      <c r="AW1010" s="600"/>
      <c r="AX1010" s="600"/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/>
      <c r="AN1011" s="2"/>
      <c r="AO1011" s="2"/>
      <c r="AR1011" s="2"/>
      <c r="AT1011" s="2"/>
      <c r="AU1011" s="2"/>
      <c r="AV1011" s="600"/>
      <c r="AW1011" s="600"/>
      <c r="AX1011" s="600"/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600"/>
      <c r="AW1012" s="600"/>
      <c r="AX1012" s="600"/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600"/>
      <c r="AW1013" s="600"/>
      <c r="AX1013" s="600"/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600"/>
      <c r="AW1014" s="600"/>
      <c r="AX1014" s="600"/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600"/>
      <c r="AW1015" s="600"/>
      <c r="AX1015" s="600"/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600"/>
      <c r="AW1016" s="600"/>
      <c r="AX1016" s="600"/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600"/>
      <c r="AW1017" s="600"/>
      <c r="AX1017" s="600"/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600"/>
      <c r="AW1018" s="600"/>
      <c r="AX1018" s="600"/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600"/>
      <c r="AW1019" s="600"/>
      <c r="AX1019" s="600"/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600"/>
      <c r="AW1020" s="600"/>
      <c r="AX1020" s="600"/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600"/>
      <c r="AW1021" s="600"/>
      <c r="AX1021" s="600"/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600"/>
      <c r="AW1022" s="600"/>
      <c r="AX1022" s="600"/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600"/>
      <c r="AW1023" s="600"/>
      <c r="AX1023" s="600"/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600"/>
      <c r="AW1024" s="600"/>
      <c r="AX1024" s="600"/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600"/>
      <c r="AW1025" s="600"/>
      <c r="AX1025" s="600"/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600"/>
      <c r="AW1026" s="600"/>
      <c r="AX1026" s="600"/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600"/>
      <c r="AW1027" s="600"/>
      <c r="AX1027" s="600"/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600"/>
      <c r="AW1028" s="600"/>
      <c r="AX1028" s="600"/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600"/>
      <c r="AW1029" s="600"/>
      <c r="AX1029" s="600"/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600"/>
      <c r="AW1030" s="600"/>
      <c r="AX1030" s="600"/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600"/>
      <c r="AW1031" s="600"/>
      <c r="AX1031" s="600"/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600"/>
      <c r="AW1032" s="600"/>
      <c r="AX1032" s="600"/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600"/>
      <c r="AW1033" s="600"/>
      <c r="AX1033" s="600"/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600"/>
      <c r="AW1034" s="600"/>
      <c r="AX1034" s="600"/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600"/>
      <c r="AW1035" s="600"/>
      <c r="AX1035" s="600"/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600"/>
      <c r="AW1036" s="600"/>
      <c r="AX1036" s="600"/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600"/>
      <c r="AW1037" s="600"/>
      <c r="AX1037" s="600"/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600"/>
      <c r="AW1038" s="600"/>
      <c r="AX1038" s="600"/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600"/>
      <c r="AW1039" s="600"/>
      <c r="AX1039" s="600"/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600"/>
      <c r="AW1040" s="600"/>
      <c r="AX1040" s="600"/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600"/>
      <c r="AW1041" s="600"/>
      <c r="AX1041" s="600"/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600"/>
      <c r="AW1042" s="600"/>
      <c r="AX1042" s="600"/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600"/>
      <c r="AW1043" s="600"/>
      <c r="AX1043" s="600"/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600"/>
      <c r="AW1044" s="600"/>
      <c r="AX1044" s="600"/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600"/>
      <c r="AW1045" s="600"/>
      <c r="AX1045" s="600"/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600"/>
      <c r="AW1046" s="600"/>
      <c r="AX1046" s="600"/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600"/>
      <c r="AW1047" s="600"/>
      <c r="AX1047" s="600"/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600"/>
      <c r="AW1048" s="600"/>
      <c r="AX1048" s="600"/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600"/>
      <c r="AW1049" s="600"/>
      <c r="AX1049" s="600"/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600"/>
      <c r="AW1050" s="600"/>
      <c r="AX1050" s="600"/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600"/>
      <c r="AW1051" s="600"/>
      <c r="AX1051" s="600"/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600"/>
      <c r="AW1052" s="600"/>
      <c r="AX1052" s="600"/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600"/>
      <c r="AW1053" s="600"/>
      <c r="AX1053" s="600"/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600"/>
      <c r="AW1054" s="600"/>
      <c r="AX1054" s="600"/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600"/>
      <c r="AW1055" s="600"/>
      <c r="AX1055" s="600"/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600"/>
      <c r="AW1056" s="600"/>
      <c r="AX1056" s="600"/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600"/>
      <c r="AW1057" s="600"/>
      <c r="AX1057" s="600"/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600"/>
      <c r="AW1058" s="600"/>
      <c r="AX1058" s="600"/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600"/>
      <c r="AW1059" s="600"/>
      <c r="AX1059" s="600"/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600"/>
      <c r="AW1060" s="600"/>
      <c r="AX1060" s="600"/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600"/>
      <c r="AW1061" s="600"/>
      <c r="AX1061" s="600"/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600"/>
      <c r="AW1062" s="600"/>
      <c r="AX1062" s="600"/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600"/>
      <c r="AW1063" s="600"/>
      <c r="AX1063" s="600"/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600"/>
      <c r="AW1064" s="600"/>
      <c r="AX1064" s="600"/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600"/>
      <c r="AW1065" s="600"/>
      <c r="AX1065" s="600"/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600"/>
      <c r="AW1066" s="600"/>
      <c r="AX1066" s="600"/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600"/>
      <c r="AW1067" s="600"/>
      <c r="AX1067" s="600"/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600"/>
      <c r="AW1068" s="600"/>
      <c r="AX1068" s="600"/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600"/>
      <c r="AW1069" s="600"/>
      <c r="AX1069" s="600"/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600"/>
      <c r="AW1070" s="600"/>
      <c r="AX1070" s="600"/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600"/>
      <c r="AW1071" s="600"/>
      <c r="AX1071" s="600"/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600"/>
      <c r="AW1072" s="600"/>
      <c r="AX1072" s="600"/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600"/>
      <c r="AW1073" s="600"/>
      <c r="AX1073" s="600"/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600"/>
      <c r="AW1074" s="600"/>
      <c r="AX1074" s="600"/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600"/>
      <c r="AW1075" s="600"/>
      <c r="AX1075" s="600"/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600"/>
      <c r="AW1076" s="600"/>
      <c r="AX1076" s="600"/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600"/>
      <c r="AW1077" s="600"/>
      <c r="AX1077" s="600"/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600"/>
      <c r="AW1078" s="600"/>
      <c r="AX1078" s="600"/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600"/>
      <c r="AW1079" s="600"/>
      <c r="AX1079" s="600"/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600"/>
      <c r="AW1080" s="600"/>
      <c r="AX1080" s="600"/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600"/>
      <c r="AW1081" s="600"/>
      <c r="AX1081" s="600"/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600"/>
      <c r="AW1082" s="600"/>
      <c r="AX1082" s="600"/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600"/>
      <c r="AW1083" s="600"/>
      <c r="AX1083" s="600"/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600"/>
      <c r="AW1084" s="600"/>
      <c r="AX1084" s="600"/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600"/>
      <c r="AW1085" s="600"/>
      <c r="AX1085" s="600"/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600"/>
      <c r="AW1086" s="600"/>
      <c r="AX1086" s="600"/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600"/>
      <c r="AW1087" s="600"/>
      <c r="AX1087" s="600"/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600"/>
      <c r="AW1088" s="600"/>
      <c r="AX1088" s="600"/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600"/>
      <c r="AW1089" s="600"/>
      <c r="AX1089" s="600"/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600"/>
      <c r="AW1090" s="600"/>
      <c r="AX1090" s="600"/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600"/>
      <c r="AW1091" s="600"/>
      <c r="AX1091" s="600"/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600"/>
      <c r="AW1092" s="600"/>
      <c r="AX1092" s="600"/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600"/>
      <c r="AW1093" s="600"/>
      <c r="AX1093" s="600"/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600"/>
      <c r="AW1094" s="600"/>
      <c r="AX1094" s="600"/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600"/>
      <c r="AW1095" s="600"/>
      <c r="AX1095" s="600"/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600"/>
      <c r="AW1096" s="600"/>
      <c r="AX1096" s="600"/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600"/>
      <c r="AW1097" s="600"/>
      <c r="AX1097" s="600"/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600"/>
      <c r="AW1098" s="600"/>
      <c r="AX1098" s="600"/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600"/>
      <c r="AW1099" s="600"/>
      <c r="AX1099" s="600"/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600"/>
      <c r="AW1100" s="600"/>
      <c r="AX1100" s="600"/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600"/>
      <c r="AW1101" s="600"/>
      <c r="AX1101" s="600"/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600"/>
      <c r="AW1102" s="600"/>
      <c r="AX1102" s="600"/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600"/>
      <c r="AW1103" s="600"/>
      <c r="AX1103" s="600"/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600"/>
      <c r="AW1104" s="600"/>
      <c r="AX1104" s="600"/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600"/>
      <c r="AW1105" s="600"/>
      <c r="AX1105" s="600"/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600"/>
      <c r="AW1106" s="600"/>
      <c r="AX1106" s="600"/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600"/>
      <c r="AW1107" s="600"/>
      <c r="AX1107" s="600"/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600"/>
      <c r="AW1108" s="600"/>
      <c r="AX1108" s="600"/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600"/>
      <c r="AW1109" s="600"/>
      <c r="AX1109" s="600"/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600"/>
      <c r="AW1110" s="600"/>
      <c r="AX1110" s="600"/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600"/>
      <c r="AW1111" s="600"/>
      <c r="AX1111" s="600"/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600"/>
      <c r="AW1112" s="600"/>
      <c r="AX1112" s="600"/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600"/>
      <c r="AW1113" s="600"/>
      <c r="AX1113" s="600"/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600"/>
      <c r="AW1114" s="600"/>
      <c r="AX1114" s="600"/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600"/>
      <c r="AW1115" s="600"/>
      <c r="AX1115" s="600"/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600"/>
      <c r="AW1116" s="600"/>
      <c r="AX1116" s="600"/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/>
      <c r="AN1117" s="2"/>
      <c r="AO1117" s="2"/>
      <c r="AR1117" s="2"/>
      <c r="AT1117" s="2"/>
      <c r="AU1117" s="2"/>
      <c r="AV1117" s="600"/>
      <c r="AW1117" s="600"/>
      <c r="AX1117" s="600"/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600"/>
      <c r="AW1118" s="600"/>
      <c r="AX1118" s="600"/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600"/>
      <c r="AW1119" s="600"/>
      <c r="AX1119" s="600"/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600"/>
      <c r="AW1120" s="600"/>
      <c r="AX1120" s="600"/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600"/>
      <c r="AW1121" s="600"/>
      <c r="AX1121" s="600"/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600"/>
      <c r="AW1122" s="600"/>
      <c r="AX1122" s="600"/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600"/>
      <c r="AW1123" s="600"/>
      <c r="AX1123" s="600"/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600"/>
      <c r="AW1124" s="600"/>
      <c r="AX1124" s="600"/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600"/>
      <c r="AW1125" s="600"/>
      <c r="AX1125" s="600"/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600"/>
      <c r="AW1126" s="600"/>
      <c r="AX1126" s="600"/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600"/>
      <c r="AW1127" s="600"/>
      <c r="AX1127" s="600"/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600"/>
      <c r="AW1128" s="600"/>
      <c r="AX1128" s="600"/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600"/>
      <c r="AW1129" s="600"/>
      <c r="AX1129" s="600"/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600"/>
      <c r="AW1130" s="600"/>
      <c r="AX1130" s="600"/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600"/>
      <c r="AW1131" s="600"/>
      <c r="AX1131" s="600"/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600"/>
      <c r="AW1132" s="600"/>
      <c r="AX1132" s="600"/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600"/>
      <c r="AW1133" s="600"/>
      <c r="AX1133" s="600"/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600"/>
      <c r="AW1134" s="600"/>
      <c r="AX1134" s="600"/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600"/>
      <c r="AW1135" s="600"/>
      <c r="AX1135" s="600"/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600"/>
      <c r="AW1136" s="600"/>
      <c r="AX1136" s="600"/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600"/>
      <c r="AW1137" s="600"/>
      <c r="AX1137" s="600"/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600"/>
      <c r="AW1138" s="600"/>
      <c r="AX1138" s="600"/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600"/>
      <c r="AW1139" s="600"/>
      <c r="AX1139" s="600"/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600"/>
      <c r="AW1140" s="600"/>
      <c r="AX1140" s="600"/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600"/>
      <c r="AW1141" s="600"/>
      <c r="AX1141" s="600"/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600"/>
      <c r="AW1142" s="600"/>
      <c r="AX1142" s="600"/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600"/>
      <c r="AW1143" s="600"/>
      <c r="AX1143" s="600"/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600"/>
      <c r="AW1144" s="600"/>
      <c r="AX1144" s="600"/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600"/>
      <c r="AW1145" s="600"/>
      <c r="AX1145" s="600"/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600"/>
      <c r="AW1146" s="600"/>
      <c r="AX1146" s="600"/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600"/>
      <c r="AW1147" s="600"/>
      <c r="AX1147" s="600"/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600"/>
      <c r="AW1148" s="600"/>
      <c r="AX1148" s="600"/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600"/>
      <c r="AW1149" s="600"/>
      <c r="AX1149" s="600"/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600"/>
      <c r="AW1150" s="600"/>
      <c r="AX1150" s="600"/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600"/>
      <c r="AW1151" s="600"/>
      <c r="AX1151" s="600"/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600"/>
      <c r="AW1152" s="600"/>
      <c r="AX1152" s="600"/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600"/>
      <c r="AW1153" s="600"/>
      <c r="AX1153" s="600"/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600"/>
      <c r="AW1154" s="600"/>
      <c r="AX1154" s="600"/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600"/>
      <c r="AW1155" s="600"/>
      <c r="AX1155" s="600"/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600"/>
      <c r="AW1156" s="600"/>
      <c r="AX1156" s="600"/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600"/>
      <c r="AW1157" s="600"/>
      <c r="AX1157" s="600"/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600"/>
      <c r="AW1158" s="600"/>
      <c r="AX1158" s="600"/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600"/>
      <c r="AW1159" s="600"/>
      <c r="AX1159" s="600"/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600"/>
      <c r="AW1160" s="600"/>
      <c r="AX1160" s="600"/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600"/>
      <c r="AW1161" s="600"/>
      <c r="AX1161" s="600"/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600"/>
      <c r="AW1162" s="600"/>
      <c r="AX1162" s="600"/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600"/>
      <c r="AW1163" s="600"/>
      <c r="AX1163" s="600"/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600"/>
      <c r="AW1164" s="600"/>
      <c r="AX1164" s="600"/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600"/>
      <c r="AW1165" s="600"/>
      <c r="AX1165" s="600"/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600"/>
      <c r="AW1166" s="600"/>
      <c r="AX1166" s="600"/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600"/>
      <c r="AW1167" s="600"/>
      <c r="AX1167" s="600"/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600"/>
      <c r="AW1168" s="600"/>
      <c r="AX1168" s="600"/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600"/>
      <c r="AW1169" s="600"/>
      <c r="AX1169" s="600"/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600"/>
      <c r="AW1170" s="600"/>
      <c r="AX1170" s="600"/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600"/>
      <c r="AW1171" s="600"/>
      <c r="AX1171" s="600"/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600"/>
      <c r="AW1172" s="600"/>
      <c r="AX1172" s="600"/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600"/>
      <c r="AW1173" s="600"/>
      <c r="AX1173" s="600"/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/>
      <c r="AN1174" s="2"/>
      <c r="AO1174" s="2"/>
      <c r="AR1174" s="2"/>
      <c r="AT1174" s="2"/>
      <c r="AU1174" s="2"/>
      <c r="AV1174" s="600"/>
      <c r="AW1174" s="600"/>
      <c r="AX1174" s="600"/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600"/>
      <c r="AW1175" s="600"/>
      <c r="AX1175" s="600"/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600"/>
      <c r="AW1176" s="600"/>
      <c r="AX1176" s="600"/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600"/>
      <c r="AW1177" s="600"/>
      <c r="AX1177" s="600"/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600"/>
      <c r="AW1178" s="600"/>
      <c r="AX1178" s="600"/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600"/>
      <c r="AW1179" s="600"/>
      <c r="AX1179" s="600"/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600"/>
      <c r="AW1180" s="600"/>
      <c r="AX1180" s="600"/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600"/>
      <c r="AW1181" s="600"/>
      <c r="AX1181" s="600"/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600"/>
      <c r="AW1182" s="600"/>
      <c r="AX1182" s="600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600"/>
      <c r="AW1183" s="600"/>
      <c r="AX1183" s="600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600"/>
      <c r="AW1184" s="600"/>
      <c r="AX1184" s="600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600"/>
      <c r="AW1185" s="600"/>
      <c r="AX1185" s="600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600"/>
      <c r="AW1186" s="600"/>
      <c r="AX1186" s="600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600"/>
      <c r="AW1187" s="600"/>
      <c r="AX1187" s="600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600"/>
      <c r="AW1188" s="600"/>
      <c r="AX1188" s="600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600"/>
      <c r="AW1189" s="600"/>
      <c r="AX1189" s="600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600"/>
      <c r="AW1190" s="600"/>
      <c r="AX1190" s="600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600"/>
      <c r="AW1191" s="600"/>
      <c r="AX1191" s="600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600"/>
      <c r="AW1192" s="600"/>
      <c r="AX1192" s="600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600"/>
      <c r="AW1193" s="600"/>
      <c r="AX1193" s="600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600"/>
      <c r="AW1194" s="600"/>
      <c r="AX1194" s="600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600"/>
      <c r="AW1195" s="600"/>
      <c r="AX1195" s="600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600"/>
      <c r="AW1196" s="600"/>
      <c r="AX1196" s="600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600"/>
      <c r="AW1197" s="600"/>
      <c r="AX1197" s="600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600"/>
      <c r="AW1198" s="600"/>
      <c r="AX1198" s="600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600"/>
      <c r="AW1199" s="600"/>
      <c r="AX1199" s="600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600"/>
      <c r="AW1200" s="600"/>
      <c r="AX1200" s="600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600"/>
      <c r="AW1201" s="600"/>
      <c r="AX1201" s="600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600"/>
      <c r="AW1202" s="600"/>
      <c r="AX1202" s="600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600"/>
      <c r="AW1203" s="600"/>
      <c r="AX1203" s="600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600"/>
      <c r="AW1204" s="600"/>
      <c r="AX1204" s="600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600"/>
      <c r="AW1205" s="600"/>
      <c r="AX1205" s="600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600"/>
      <c r="AW1206" s="600"/>
      <c r="AX1206" s="600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600"/>
      <c r="AW1207" s="600"/>
      <c r="AX1207" s="600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600"/>
      <c r="AW1208" s="600"/>
      <c r="AX1208" s="600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600"/>
      <c r="AW1209" s="600"/>
      <c r="AX1209" s="600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600"/>
      <c r="AW1210" s="600"/>
      <c r="AX1210" s="600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600"/>
      <c r="AW1211" s="600"/>
      <c r="AX1211" s="600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600"/>
      <c r="AW1212" s="600"/>
      <c r="AX1212" s="600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600"/>
      <c r="AW1213" s="600"/>
      <c r="AX1213" s="600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600"/>
      <c r="AW1214" s="600"/>
      <c r="AX1214" s="600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600"/>
      <c r="AW1215" s="600"/>
      <c r="AX1215" s="600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124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15.8</v>
      </c>
      <c r="AB3" s="303"/>
      <c r="AC3" s="303"/>
      <c r="AD3" s="302"/>
      <c r="AE3" s="216"/>
      <c r="AF3" s="464"/>
      <c r="AG3" s="645" t="str">
        <f>$C$5</f>
        <v>Juillet_2026</v>
      </c>
      <c r="AH3" s="646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47" t="str">
        <f>C5</f>
        <v>Juillet_2026</v>
      </c>
      <c r="Y5" s="648"/>
      <c r="Z5" s="451"/>
      <c r="AA5" s="649">
        <f ca="1">NOW()</f>
        <v>46231.442070254627</v>
      </c>
      <c r="AB5" s="650"/>
      <c r="AC5" s="651"/>
      <c r="AD5" s="491"/>
      <c r="AE5" s="216"/>
      <c r="AF5" s="465"/>
      <c r="AG5" s="643" t="s">
        <v>132</v>
      </c>
      <c r="AH5" s="644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14.794444444444441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1">
        <f ca="1">TODAY()</f>
        <v>46231</v>
      </c>
      <c r="AH7" s="642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1">
        <f ca="1">TODAY()</f>
        <v>46231</v>
      </c>
      <c r="AY7" s="642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39"/>
      <c r="D9" s="640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71.250694444444434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71.250694444444434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14.794444444444441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05h10</v>
      </c>
      <c r="U2" s="522" t="str">
        <f ca="1">OFFSET($S$1,$W$2+MATCH("Basse",INDIRECT("S" &amp; $W$2 &amp;":S" &amp; $W$2+5),0)-1,0)</f>
        <v>11h04</v>
      </c>
      <c r="V2" s="524">
        <f ca="1">IF(ISNUMBER(OFFSET($S$1,$W$2+7,0)),OFFSET($S$1,$W$2+7,0),"-")</f>
        <v>61</v>
      </c>
      <c r="W2" s="551">
        <f>MATCH(TEXT(DATEVALUE($S$4&amp;$W$1&amp;$S$1),"jjjj j"),S5:S533,0)+3</f>
        <v>398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17h15</v>
      </c>
      <c r="U3" s="522" t="str">
        <f ca="1">IFERROR(OFFSET($S$1,$W$2+8+MATCH("Basse",INDIRECT("S" &amp; $W$2+8 &amp;":S" &amp; $W$3),0)-1,0),"*****")</f>
        <v>23h25</v>
      </c>
      <c r="V3" s="524">
        <f ca="1">IF(ISNUMBER(OFFSET($S$1,$W$3-1,0)),OFFSET($S$1,$W$3-1,0),"*****")</f>
        <v>65</v>
      </c>
      <c r="W3" s="518">
        <f>IFERROR(MATCH(TEXT(DATEVALUE($S$4&amp;$W$1&amp;$S$1)+1,"jjjj j"),S5:S519,0)+3,COUNTA(S:S))</f>
        <v>413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28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20.3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0.56999999999999995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7.9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11.5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11.503690783229171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0.27986111111111112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11.5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0.90416666666666667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21.113749586132975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0.62430555555555556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15.8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2" t="s">
        <v>644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220</v>
      </c>
      <c r="N18" s="662"/>
      <c r="O18" s="662"/>
      <c r="P18" s="583"/>
      <c r="Q18" s="541"/>
      <c r="R18" s="635" t="s">
        <v>640</v>
      </c>
      <c r="S18" s="612" t="s">
        <v>368</v>
      </c>
      <c r="W18" s="548"/>
      <c r="X18" s="620">
        <f>X15-X16-X17</f>
        <v>139.19999999999999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0.56999999999999995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124</v>
      </c>
      <c r="Z22" s="382" t="s">
        <v>18</v>
      </c>
      <c r="AA22" s="381">
        <f>AA23</f>
        <v>124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124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876</v>
      </c>
      <c r="AA24" s="378">
        <f>AA23/60/24</f>
        <v>8.6111111111111124E-2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56.999999999999993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05h10</v>
      </c>
      <c r="E31" s="540">
        <f ca="1">V2</f>
        <v>61</v>
      </c>
      <c r="F31" s="544" t="str">
        <f ca="1">U2</f>
        <v>11h04</v>
      </c>
      <c r="G31" s="552"/>
      <c r="H31" s="553">
        <f>Relevés!R5+Relevés!V5</f>
        <v>0</v>
      </c>
      <c r="I31" s="666">
        <f>Juillet_2026!AL5+Relevés!R5</f>
        <v>0.33472222222222225</v>
      </c>
      <c r="J31" s="666"/>
      <c r="K31" s="529">
        <f>Juillet_2026!BP81+Relevés!R5</f>
        <v>6.5888888888888895</v>
      </c>
      <c r="L31" s="371"/>
      <c r="M31" s="544" t="str">
        <f ca="1">T3</f>
        <v>17h15</v>
      </c>
      <c r="N31" s="540">
        <f ca="1">V3</f>
        <v>65</v>
      </c>
      <c r="O31" s="544" t="str">
        <f ca="1">U3</f>
        <v>23h25</v>
      </c>
      <c r="P31" s="371"/>
      <c r="Q31" s="541"/>
      <c r="S31" s="614" t="s">
        <v>193</v>
      </c>
      <c r="V31" s="547"/>
      <c r="X31" s="627">
        <f>X27-X29-X30</f>
        <v>71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67">
        <f ca="1">NOW()</f>
        <v>46231.442070254627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20.3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38.200000000000003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15.4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43.1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topLeftCell="A13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46231.442070254627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2026-07-28T08:37:41Z</dcterms:modified>
</cp:coreProperties>
</file>