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2B132DA-A05F-46AF-AD28-F248E205399E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E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<sst xmlns="http://schemas.openxmlformats.org/spreadsheetml/2006/main" count="474" uniqueCount="262">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</sst>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86</c:v>
                </c:pt>
                <c:pt idx="79">
                  <c:v>87</c:v>
                </c:pt>
                <c:pt idx="80">
                  <c:v>87</c:v>
                </c:pt>
                <c:pt idx="81">
                  <c:v>86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86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80</c:v>
                </c:pt>
                <c:pt idx="170">
                  <c:v>80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79</c:v>
                </c:pt>
                <c:pt idx="179">
                  <c:v>79</c:v>
                </c:pt>
                <c:pt idx="180">
                  <c:v>78</c:v>
                </c:pt>
                <c:pt idx="181">
                  <c:v>77</c:v>
                </c:pt>
                <c:pt idx="182">
                  <c:v>77</c:v>
                </c:pt>
                <c:pt idx="183">
                  <c:v>78</c:v>
                </c:pt>
                <c:pt idx="184">
                  <c:v>79</c:v>
                </c:pt>
                <c:pt idx="185">
                  <c:v>78</c:v>
                </c:pt>
                <c:pt idx="186">
                  <c:v>77</c:v>
                </c:pt>
                <c:pt idx="187">
                  <c:v>78</c:v>
                </c:pt>
                <c:pt idx="188">
                  <c:v>77</c:v>
                </c:pt>
                <c:pt idx="189">
                  <c:v>77</c:v>
                </c:pt>
                <c:pt idx="190">
                  <c:v>76</c:v>
                </c:pt>
                <c:pt idx="191">
                  <c:v>77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75</c:v>
                </c:pt>
                <c:pt idx="197">
                  <c:v>76</c:v>
                </c:pt>
                <c:pt idx="198">
                  <c:v>76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74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75</c:v>
                </c:pt>
                <c:pt idx="216">
                  <c:v>74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76</c:v>
                </c:pt>
                <c:pt idx="222">
                  <c:v>76</c:v>
                </c:pt>
                <c:pt idx="223">
                  <c:v>76</c:v>
                </c:pt>
                <c:pt idx="224">
                  <c:v>75</c:v>
                </c:pt>
                <c:pt idx="225">
                  <c:v>74</c:v>
                </c:pt>
                <c:pt idx="226">
                  <c:v>74</c:v>
                </c:pt>
                <c:pt idx="227">
                  <c:v>74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76</c:v>
                </c:pt>
                <c:pt idx="237">
                  <c:v>75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74</c:v>
                </c:pt>
                <c:pt idx="247">
                  <c:v>75</c:v>
                </c:pt>
                <c:pt idx="248">
                  <c:v>74</c:v>
                </c:pt>
                <c:pt idx="249">
                  <c:v>76</c:v>
                </c:pt>
                <c:pt idx="250">
                  <c:v>76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77</c:v>
                </c:pt>
                <c:pt idx="257">
                  <c:v>76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78</c:v>
                </c:pt>
                <c:pt idx="262">
                  <c:v>77</c:v>
                </c:pt>
                <c:pt idx="263">
                  <c:v>78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78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80</c:v>
                </c:pt>
                <c:pt idx="284">
                  <c:v>80</c:v>
                </c:pt>
                <c:pt idx="285">
                  <c:v>79</c:v>
                </c:pt>
                <c:pt idx="286">
                  <c:v>80</c:v>
                </c:pt>
                <c:pt idx="287">
                  <c:v>80</c:v>
                </c:pt>
                <c:pt idx="288">
                  <c:v>79</c:v>
                </c:pt>
                <c:pt idx="289">
                  <c:v>80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78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80</c:v>
                </c:pt>
                <c:pt idx="300">
                  <c:v>79</c:v>
                </c:pt>
                <c:pt idx="301">
                  <c:v>79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80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82</c:v>
                </c:pt>
                <c:pt idx="323">
                  <c:v>81</c:v>
                </c:pt>
                <c:pt idx="324">
                  <c:v>82</c:v>
                </c:pt>
                <c:pt idx="325">
                  <c:v>82</c:v>
                </c:pt>
                <c:pt idx="326">
                  <c:v>81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81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83</c:v>
                </c:pt>
                <c:pt idx="337">
                  <c:v>83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83</c:v>
                </c:pt>
                <c:pt idx="342">
                  <c:v>83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82</c:v>
                </c:pt>
                <c:pt idx="354">
                  <c:v>82</c:v>
                </c:pt>
                <c:pt idx="355">
                  <c:v>83</c:v>
                </c:pt>
                <c:pt idx="356">
                  <c:v>82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82</c:v>
                </c:pt>
                <c:pt idx="377">
                  <c:v>83</c:v>
                </c:pt>
                <c:pt idx="378">
                  <c:v>83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83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83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83</c:v>
                </c:pt>
                <c:pt idx="393">
                  <c:v>84</c:v>
                </c:pt>
                <c:pt idx="394">
                  <c:v>84</c:v>
                </c:pt>
                <c:pt idx="395">
                  <c:v>83</c:v>
                </c:pt>
                <c:pt idx="396">
                  <c:v>83</c:v>
                </c:pt>
                <c:pt idx="397">
                  <c:v>84</c:v>
                </c:pt>
                <c:pt idx="398">
                  <c:v>84</c:v>
                </c:pt>
                <c:pt idx="399">
                  <c:v>83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83</c:v>
                </c:pt>
                <c:pt idx="409">
                  <c:v>84</c:v>
                </c:pt>
                <c:pt idx="410">
                  <c:v>83</c:v>
                </c:pt>
                <c:pt idx="411">
                  <c:v>83</c:v>
                </c:pt>
                <c:pt idx="412">
                  <c:v>84</c:v>
                </c:pt>
                <c:pt idx="413">
                  <c:v>84</c:v>
                </c:pt>
                <c:pt idx="414">
                  <c:v>83</c:v>
                </c:pt>
                <c:pt idx="415">
                  <c:v>84</c:v>
                </c:pt>
                <c:pt idx="416">
                  <c:v>83</c:v>
                </c:pt>
                <c:pt idx="417">
                  <c:v>84</c:v>
                </c:pt>
                <c:pt idx="418">
                  <c:v>83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86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87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83</c:v>
                </c:pt>
                <c:pt idx="690">
                  <c:v>84</c:v>
                </c:pt>
                <c:pt idx="691">
                  <c:v>84</c:v>
                </c:pt>
                <c:pt idx="692">
                  <c:v>83</c:v>
                </c:pt>
                <c:pt idx="693">
                  <c:v>83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84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83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87</c:v>
                </c:pt>
                <c:pt idx="746">
                  <c:v>86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7.2</c:v>
                </c:pt>
                <c:pt idx="1">
                  <c:v>7.1</c:v>
                </c:pt>
                <c:pt idx="2">
                  <c:v>7.1</c:v>
                </c:pt>
                <c:pt idx="3">
                  <c:v>7.1</c:v>
                </c:pt>
                <c:pt idx="4">
                  <c:v>7.1</c:v>
                </c:pt>
                <c:pt idx="5">
                  <c:v>7.1</c:v>
                </c:pt>
                <c:pt idx="6">
                  <c:v>7.1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7.1</c:v>
                </c:pt>
                <c:pt idx="11">
                  <c:v>7.1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7.1</c:v>
                </c:pt>
                <c:pt idx="17">
                  <c:v>7.1</c:v>
                </c:pt>
                <c:pt idx="18">
                  <c:v>7.1</c:v>
                </c:pt>
                <c:pt idx="19">
                  <c:v>7.1</c:v>
                </c:pt>
                <c:pt idx="20">
                  <c:v>7.1</c:v>
                </c:pt>
                <c:pt idx="21">
                  <c:v>7.1</c:v>
                </c:pt>
                <c:pt idx="22">
                  <c:v>7.1</c:v>
                </c:pt>
                <c:pt idx="23">
                  <c:v>7.1</c:v>
                </c:pt>
                <c:pt idx="24">
                  <c:v>7.1</c:v>
                </c:pt>
                <c:pt idx="25">
                  <c:v>7.1</c:v>
                </c:pt>
                <c:pt idx="26">
                  <c:v>7.1</c:v>
                </c:pt>
                <c:pt idx="27">
                  <c:v>7.1</c:v>
                </c:pt>
                <c:pt idx="28">
                  <c:v>7.1</c:v>
                </c:pt>
                <c:pt idx="29">
                  <c:v>7.1</c:v>
                </c:pt>
                <c:pt idx="30">
                  <c:v>7.1</c:v>
                </c:pt>
                <c:pt idx="31">
                  <c:v>7.1</c:v>
                </c:pt>
                <c:pt idx="32">
                  <c:v>7.1</c:v>
                </c:pt>
                <c:pt idx="33">
                  <c:v>7.1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6.8</c:v>
                </c:pt>
                <c:pt idx="48">
                  <c:v>6.8</c:v>
                </c:pt>
                <c:pt idx="49">
                  <c:v>6.8</c:v>
                </c:pt>
                <c:pt idx="50">
                  <c:v>6.8</c:v>
                </c:pt>
                <c:pt idx="51">
                  <c:v>6.8</c:v>
                </c:pt>
                <c:pt idx="52">
                  <c:v>6.8</c:v>
                </c:pt>
                <c:pt idx="53">
                  <c:v>6.8</c:v>
                </c:pt>
                <c:pt idx="54">
                  <c:v>6.8</c:v>
                </c:pt>
                <c:pt idx="55">
                  <c:v>6.8</c:v>
                </c:pt>
                <c:pt idx="56">
                  <c:v>6.8</c:v>
                </c:pt>
                <c:pt idx="57">
                  <c:v>6.8</c:v>
                </c:pt>
                <c:pt idx="58">
                  <c:v>6.8</c:v>
                </c:pt>
                <c:pt idx="59">
                  <c:v>6.8</c:v>
                </c:pt>
                <c:pt idx="60">
                  <c:v>6.8</c:v>
                </c:pt>
                <c:pt idx="61">
                  <c:v>6.7</c:v>
                </c:pt>
                <c:pt idx="62">
                  <c:v>6.8</c:v>
                </c:pt>
                <c:pt idx="63">
                  <c:v>6.8</c:v>
                </c:pt>
                <c:pt idx="64">
                  <c:v>6.7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6.8</c:v>
                </c:pt>
                <c:pt idx="71">
                  <c:v>6.7</c:v>
                </c:pt>
                <c:pt idx="72">
                  <c:v>6.7</c:v>
                </c:pt>
                <c:pt idx="73">
                  <c:v>6.7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6.8</c:v>
                </c:pt>
                <c:pt idx="81">
                  <c:v>6.8</c:v>
                </c:pt>
                <c:pt idx="82">
                  <c:v>6.8</c:v>
                </c:pt>
                <c:pt idx="83">
                  <c:v>6.7</c:v>
                </c:pt>
                <c:pt idx="84">
                  <c:v>6.7</c:v>
                </c:pt>
                <c:pt idx="85">
                  <c:v>6.7</c:v>
                </c:pt>
                <c:pt idx="86">
                  <c:v>6.7</c:v>
                </c:pt>
                <c:pt idx="87">
                  <c:v>6.7</c:v>
                </c:pt>
                <c:pt idx="88">
                  <c:v>6.7</c:v>
                </c:pt>
                <c:pt idx="89">
                  <c:v>6.7</c:v>
                </c:pt>
                <c:pt idx="90">
                  <c:v>6.7</c:v>
                </c:pt>
                <c:pt idx="91">
                  <c:v>6.7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6.8</c:v>
                </c:pt>
                <c:pt idx="109">
                  <c:v>6.8</c:v>
                </c:pt>
                <c:pt idx="110">
                  <c:v>6.8</c:v>
                </c:pt>
                <c:pt idx="111">
                  <c:v>6.8</c:v>
                </c:pt>
                <c:pt idx="112">
                  <c:v>6.8</c:v>
                </c:pt>
                <c:pt idx="113">
                  <c:v>6.8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6.9</c:v>
                </c:pt>
                <c:pt idx="123">
                  <c:v>6.9</c:v>
                </c:pt>
                <c:pt idx="124">
                  <c:v>6.9</c:v>
                </c:pt>
                <c:pt idx="125">
                  <c:v>6.9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7.1</c:v>
                </c:pt>
                <c:pt idx="137">
                  <c:v>7.1</c:v>
                </c:pt>
                <c:pt idx="138">
                  <c:v>7.1</c:v>
                </c:pt>
                <c:pt idx="139">
                  <c:v>7.1</c:v>
                </c:pt>
                <c:pt idx="140">
                  <c:v>7.1</c:v>
                </c:pt>
                <c:pt idx="141">
                  <c:v>7.1</c:v>
                </c:pt>
                <c:pt idx="142">
                  <c:v>7.1</c:v>
                </c:pt>
                <c:pt idx="143">
                  <c:v>7.1</c:v>
                </c:pt>
                <c:pt idx="144">
                  <c:v>7.1</c:v>
                </c:pt>
                <c:pt idx="145">
                  <c:v>7.1</c:v>
                </c:pt>
                <c:pt idx="146">
                  <c:v>7.2</c:v>
                </c:pt>
                <c:pt idx="147">
                  <c:v>7.2</c:v>
                </c:pt>
                <c:pt idx="148">
                  <c:v>7.2</c:v>
                </c:pt>
                <c:pt idx="149">
                  <c:v>7.2</c:v>
                </c:pt>
                <c:pt idx="150">
                  <c:v>7.3</c:v>
                </c:pt>
                <c:pt idx="151">
                  <c:v>7.2</c:v>
                </c:pt>
                <c:pt idx="152">
                  <c:v>7.3</c:v>
                </c:pt>
                <c:pt idx="153">
                  <c:v>7.2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7.4</c:v>
                </c:pt>
                <c:pt idx="162">
                  <c:v>7.4</c:v>
                </c:pt>
                <c:pt idx="163">
                  <c:v>7.4</c:v>
                </c:pt>
                <c:pt idx="164">
                  <c:v>7.4</c:v>
                </c:pt>
                <c:pt idx="165">
                  <c:v>7.6</c:v>
                </c:pt>
                <c:pt idx="166">
                  <c:v>7.6</c:v>
                </c:pt>
                <c:pt idx="167">
                  <c:v>7.7</c:v>
                </c:pt>
                <c:pt idx="168">
                  <c:v>7.7</c:v>
                </c:pt>
                <c:pt idx="169">
                  <c:v>8</c:v>
                </c:pt>
                <c:pt idx="170">
                  <c:v>8.1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8.3000000000000007</c:v>
                </c:pt>
                <c:pt idx="174">
                  <c:v>8.4</c:v>
                </c:pt>
                <c:pt idx="175">
                  <c:v>8.5</c:v>
                </c:pt>
                <c:pt idx="176">
                  <c:v>8.5</c:v>
                </c:pt>
                <c:pt idx="177">
                  <c:v>8.4</c:v>
                </c:pt>
                <c:pt idx="178">
                  <c:v>8.5</c:v>
                </c:pt>
                <c:pt idx="179">
                  <c:v>8.4</c:v>
                </c:pt>
                <c:pt idx="180">
                  <c:v>8.6</c:v>
                </c:pt>
                <c:pt idx="181">
                  <c:v>8.6999999999999993</c:v>
                </c:pt>
                <c:pt idx="182">
                  <c:v>8.8000000000000007</c:v>
                </c:pt>
                <c:pt idx="183">
                  <c:v>8.6</c:v>
                </c:pt>
                <c:pt idx="184">
                  <c:v>8.4</c:v>
                </c:pt>
                <c:pt idx="185">
                  <c:v>8.6999999999999993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8.9</c:v>
                </c:pt>
                <c:pt idx="189">
                  <c:v>9</c:v>
                </c:pt>
                <c:pt idx="190">
                  <c:v>9</c:v>
                </c:pt>
                <c:pt idx="191">
                  <c:v>8.9</c:v>
                </c:pt>
                <c:pt idx="192">
                  <c:v>9.1</c:v>
                </c:pt>
                <c:pt idx="193">
                  <c:v>9.1</c:v>
                </c:pt>
                <c:pt idx="194">
                  <c:v>9.1999999999999993</c:v>
                </c:pt>
                <c:pt idx="195">
                  <c:v>9.1</c:v>
                </c:pt>
                <c:pt idx="196">
                  <c:v>9.3000000000000007</c:v>
                </c:pt>
                <c:pt idx="197">
                  <c:v>9.1999999999999993</c:v>
                </c:pt>
                <c:pt idx="198">
                  <c:v>9</c:v>
                </c:pt>
                <c:pt idx="199">
                  <c:v>8.9</c:v>
                </c:pt>
                <c:pt idx="200">
                  <c:v>9</c:v>
                </c:pt>
                <c:pt idx="201">
                  <c:v>9.1</c:v>
                </c:pt>
                <c:pt idx="202">
                  <c:v>9.1999999999999993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9.6</c:v>
                </c:pt>
                <c:pt idx="209">
                  <c:v>9.6999999999999993</c:v>
                </c:pt>
                <c:pt idx="210">
                  <c:v>9.8000000000000007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</c:v>
                </c:pt>
                <c:pt idx="214">
                  <c:v>9.5</c:v>
                </c:pt>
                <c:pt idx="215">
                  <c:v>9.4</c:v>
                </c:pt>
                <c:pt idx="216">
                  <c:v>9.4</c:v>
                </c:pt>
                <c:pt idx="217">
                  <c:v>9.4</c:v>
                </c:pt>
                <c:pt idx="218">
                  <c:v>9.3000000000000007</c:v>
                </c:pt>
                <c:pt idx="219">
                  <c:v>9.3000000000000007</c:v>
                </c:pt>
                <c:pt idx="220">
                  <c:v>9.1999999999999993</c:v>
                </c:pt>
                <c:pt idx="221">
                  <c:v>9.1</c:v>
                </c:pt>
                <c:pt idx="222">
                  <c:v>9.1999999999999993</c:v>
                </c:pt>
                <c:pt idx="223">
                  <c:v>9.3000000000000007</c:v>
                </c:pt>
                <c:pt idx="224">
                  <c:v>9.4</c:v>
                </c:pt>
                <c:pt idx="225">
                  <c:v>9.6</c:v>
                </c:pt>
                <c:pt idx="226">
                  <c:v>9.6</c:v>
                </c:pt>
                <c:pt idx="227">
                  <c:v>9.5</c:v>
                </c:pt>
                <c:pt idx="228">
                  <c:v>9.4</c:v>
                </c:pt>
                <c:pt idx="229">
                  <c:v>9.4</c:v>
                </c:pt>
                <c:pt idx="230">
                  <c:v>9.4</c:v>
                </c:pt>
                <c:pt idx="231">
                  <c:v>9.3000000000000007</c:v>
                </c:pt>
                <c:pt idx="232">
                  <c:v>9.3000000000000007</c:v>
                </c:pt>
                <c:pt idx="233">
                  <c:v>9.3000000000000007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9.4</c:v>
                </c:pt>
                <c:pt idx="238">
                  <c:v>9.6</c:v>
                </c:pt>
                <c:pt idx="239">
                  <c:v>9.5</c:v>
                </c:pt>
                <c:pt idx="240">
                  <c:v>9.5</c:v>
                </c:pt>
                <c:pt idx="241">
                  <c:v>9.4</c:v>
                </c:pt>
                <c:pt idx="242">
                  <c:v>9.3000000000000007</c:v>
                </c:pt>
                <c:pt idx="243">
                  <c:v>9.3000000000000007</c:v>
                </c:pt>
                <c:pt idx="244">
                  <c:v>9.1999999999999993</c:v>
                </c:pt>
                <c:pt idx="245">
                  <c:v>9.4</c:v>
                </c:pt>
                <c:pt idx="246">
                  <c:v>9.5</c:v>
                </c:pt>
                <c:pt idx="247">
                  <c:v>9.4</c:v>
                </c:pt>
                <c:pt idx="248">
                  <c:v>9.3000000000000007</c:v>
                </c:pt>
                <c:pt idx="249">
                  <c:v>8.9</c:v>
                </c:pt>
                <c:pt idx="250">
                  <c:v>8.8000000000000007</c:v>
                </c:pt>
                <c:pt idx="251">
                  <c:v>8.6</c:v>
                </c:pt>
                <c:pt idx="252">
                  <c:v>8.5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8.6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</c:v>
                </c:pt>
                <c:pt idx="262">
                  <c:v>8.5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8.3000000000000007</c:v>
                </c:pt>
                <c:pt idx="266">
                  <c:v>8.4</c:v>
                </c:pt>
                <c:pt idx="267">
                  <c:v>8.3000000000000007</c:v>
                </c:pt>
                <c:pt idx="268">
                  <c:v>8.4</c:v>
                </c:pt>
                <c:pt idx="269">
                  <c:v>8.5</c:v>
                </c:pt>
                <c:pt idx="270">
                  <c:v>8.5</c:v>
                </c:pt>
                <c:pt idx="271">
                  <c:v>8.6</c:v>
                </c:pt>
                <c:pt idx="272">
                  <c:v>8.6999999999999993</c:v>
                </c:pt>
                <c:pt idx="273">
                  <c:v>8.6999999999999993</c:v>
                </c:pt>
                <c:pt idx="274">
                  <c:v>8.6999999999999993</c:v>
                </c:pt>
                <c:pt idx="275">
                  <c:v>8.8000000000000007</c:v>
                </c:pt>
                <c:pt idx="276">
                  <c:v>8.6999999999999993</c:v>
                </c:pt>
                <c:pt idx="277">
                  <c:v>8.6</c:v>
                </c:pt>
                <c:pt idx="278">
                  <c:v>8.5</c:v>
                </c:pt>
                <c:pt idx="279">
                  <c:v>8.3000000000000007</c:v>
                </c:pt>
                <c:pt idx="280">
                  <c:v>8.1999999999999993</c:v>
                </c:pt>
                <c:pt idx="281">
                  <c:v>8.1999999999999993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</c:v>
                </c:pt>
                <c:pt idx="287">
                  <c:v>8</c:v>
                </c:pt>
                <c:pt idx="288">
                  <c:v>8</c:v>
                </c:pt>
                <c:pt idx="289">
                  <c:v>8</c:v>
                </c:pt>
                <c:pt idx="290">
                  <c:v>8.1</c:v>
                </c:pt>
                <c:pt idx="291">
                  <c:v>8.1999999999999993</c:v>
                </c:pt>
                <c:pt idx="292">
                  <c:v>8.3000000000000007</c:v>
                </c:pt>
                <c:pt idx="293">
                  <c:v>8.4</c:v>
                </c:pt>
                <c:pt idx="294">
                  <c:v>8.4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8.1999999999999993</c:v>
                </c:pt>
                <c:pt idx="298">
                  <c:v>8.1</c:v>
                </c:pt>
                <c:pt idx="299">
                  <c:v>8.1</c:v>
                </c:pt>
                <c:pt idx="300">
                  <c:v>8.1</c:v>
                </c:pt>
                <c:pt idx="301">
                  <c:v>7.9</c:v>
                </c:pt>
                <c:pt idx="302">
                  <c:v>7.8</c:v>
                </c:pt>
                <c:pt idx="303">
                  <c:v>7.8</c:v>
                </c:pt>
                <c:pt idx="304">
                  <c:v>7.7</c:v>
                </c:pt>
                <c:pt idx="305">
                  <c:v>7.6</c:v>
                </c:pt>
                <c:pt idx="306">
                  <c:v>7.6</c:v>
                </c:pt>
                <c:pt idx="307">
                  <c:v>7.7</c:v>
                </c:pt>
                <c:pt idx="308">
                  <c:v>7.8</c:v>
                </c:pt>
                <c:pt idx="309">
                  <c:v>7.8</c:v>
                </c:pt>
                <c:pt idx="310">
                  <c:v>7.7</c:v>
                </c:pt>
                <c:pt idx="311">
                  <c:v>7.6</c:v>
                </c:pt>
                <c:pt idx="312">
                  <c:v>7.5</c:v>
                </c:pt>
                <c:pt idx="313">
                  <c:v>7.5</c:v>
                </c:pt>
                <c:pt idx="314">
                  <c:v>7.5</c:v>
                </c:pt>
                <c:pt idx="315">
                  <c:v>7.5</c:v>
                </c:pt>
                <c:pt idx="316">
                  <c:v>7.5</c:v>
                </c:pt>
                <c:pt idx="317">
                  <c:v>7.5</c:v>
                </c:pt>
                <c:pt idx="318">
                  <c:v>7.5</c:v>
                </c:pt>
                <c:pt idx="319">
                  <c:v>7.5</c:v>
                </c:pt>
                <c:pt idx="320">
                  <c:v>7.5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7.3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7.3</c:v>
                </c:pt>
                <c:pt idx="338">
                  <c:v>7.3</c:v>
                </c:pt>
                <c:pt idx="339">
                  <c:v>7.3</c:v>
                </c:pt>
                <c:pt idx="340">
                  <c:v>7.3</c:v>
                </c:pt>
                <c:pt idx="341">
                  <c:v>7.2</c:v>
                </c:pt>
                <c:pt idx="342">
                  <c:v>7.3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7.2</c:v>
                </c:pt>
                <c:pt idx="348">
                  <c:v>7.2</c:v>
                </c:pt>
                <c:pt idx="349">
                  <c:v>7.2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7.1</c:v>
                </c:pt>
                <c:pt idx="356">
                  <c:v>7.1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6.9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6.8</c:v>
                </c:pt>
                <c:pt idx="373">
                  <c:v>6.9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6.8</c:v>
                </c:pt>
                <c:pt idx="391">
                  <c:v>6.8</c:v>
                </c:pt>
                <c:pt idx="392">
                  <c:v>6.7</c:v>
                </c:pt>
                <c:pt idx="393">
                  <c:v>6.8</c:v>
                </c:pt>
                <c:pt idx="394">
                  <c:v>6.8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6.8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6.8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6.8</c:v>
                </c:pt>
                <c:pt idx="424">
                  <c:v>6.8</c:v>
                </c:pt>
                <c:pt idx="425">
                  <c:v>6.8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6.8</c:v>
                </c:pt>
                <c:pt idx="430">
                  <c:v>6.8</c:v>
                </c:pt>
                <c:pt idx="431">
                  <c:v>6.8</c:v>
                </c:pt>
                <c:pt idx="432">
                  <c:v>6.7</c:v>
                </c:pt>
                <c:pt idx="433">
                  <c:v>6.7</c:v>
                </c:pt>
                <c:pt idx="434">
                  <c:v>6.7</c:v>
                </c:pt>
                <c:pt idx="435">
                  <c:v>6.7</c:v>
                </c:pt>
                <c:pt idx="436">
                  <c:v>6.7</c:v>
                </c:pt>
                <c:pt idx="437">
                  <c:v>6.7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6.7</c:v>
                </c:pt>
                <c:pt idx="444">
                  <c:v>6.7</c:v>
                </c:pt>
                <c:pt idx="445">
                  <c:v>6.7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6.5</c:v>
                </c:pt>
                <c:pt idx="450">
                  <c:v>6.5</c:v>
                </c:pt>
                <c:pt idx="451">
                  <c:v>6.5</c:v>
                </c:pt>
                <c:pt idx="452">
                  <c:v>6.4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6.4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6.5</c:v>
                </c:pt>
                <c:pt idx="461">
                  <c:v>6.5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6.3</c:v>
                </c:pt>
                <c:pt idx="468">
                  <c:v>6.3</c:v>
                </c:pt>
                <c:pt idx="469">
                  <c:v>6.3</c:v>
                </c:pt>
                <c:pt idx="470">
                  <c:v>6.3</c:v>
                </c:pt>
                <c:pt idx="471">
                  <c:v>6.3</c:v>
                </c:pt>
                <c:pt idx="472">
                  <c:v>6.3</c:v>
                </c:pt>
                <c:pt idx="473">
                  <c:v>6.3</c:v>
                </c:pt>
                <c:pt idx="474">
                  <c:v>6.3</c:v>
                </c:pt>
                <c:pt idx="475">
                  <c:v>6.3</c:v>
                </c:pt>
                <c:pt idx="476">
                  <c:v>6.2</c:v>
                </c:pt>
                <c:pt idx="477">
                  <c:v>6.2</c:v>
                </c:pt>
                <c:pt idx="478">
                  <c:v>6.2</c:v>
                </c:pt>
                <c:pt idx="479">
                  <c:v>6.2</c:v>
                </c:pt>
                <c:pt idx="480">
                  <c:v>6.2</c:v>
                </c:pt>
                <c:pt idx="481">
                  <c:v>6.2</c:v>
                </c:pt>
                <c:pt idx="482">
                  <c:v>6.2</c:v>
                </c:pt>
                <c:pt idx="483">
                  <c:v>6.2</c:v>
                </c:pt>
                <c:pt idx="484">
                  <c:v>6.2</c:v>
                </c:pt>
                <c:pt idx="485">
                  <c:v>6.2</c:v>
                </c:pt>
                <c:pt idx="486">
                  <c:v>6.2</c:v>
                </c:pt>
                <c:pt idx="487">
                  <c:v>6.1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6.1</c:v>
                </c:pt>
                <c:pt idx="494">
                  <c:v>6.1</c:v>
                </c:pt>
                <c:pt idx="495">
                  <c:v>6.1</c:v>
                </c:pt>
                <c:pt idx="496">
                  <c:v>6.1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</c:v>
                </c:pt>
                <c:pt idx="507">
                  <c:v>5.9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5.9</c:v>
                </c:pt>
                <c:pt idx="529">
                  <c:v>5.9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5.9</c:v>
                </c:pt>
                <c:pt idx="534">
                  <c:v>6</c:v>
                </c:pt>
                <c:pt idx="535">
                  <c:v>5.9</c:v>
                </c:pt>
                <c:pt idx="536">
                  <c:v>5.9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5.9</c:v>
                </c:pt>
                <c:pt idx="549">
                  <c:v>5.9</c:v>
                </c:pt>
                <c:pt idx="550">
                  <c:v>5.9</c:v>
                </c:pt>
                <c:pt idx="551">
                  <c:v>5.8</c:v>
                </c:pt>
                <c:pt idx="552">
                  <c:v>5.8</c:v>
                </c:pt>
                <c:pt idx="553">
                  <c:v>5.8</c:v>
                </c:pt>
                <c:pt idx="554">
                  <c:v>5.9</c:v>
                </c:pt>
                <c:pt idx="555">
                  <c:v>5.8</c:v>
                </c:pt>
                <c:pt idx="556">
                  <c:v>5.8</c:v>
                </c:pt>
                <c:pt idx="557">
                  <c:v>5.8</c:v>
                </c:pt>
                <c:pt idx="558">
                  <c:v>5.8</c:v>
                </c:pt>
                <c:pt idx="559">
                  <c:v>5.8</c:v>
                </c:pt>
                <c:pt idx="560">
                  <c:v>5.8</c:v>
                </c:pt>
                <c:pt idx="561">
                  <c:v>5.8</c:v>
                </c:pt>
                <c:pt idx="562">
                  <c:v>5.9</c:v>
                </c:pt>
                <c:pt idx="563">
                  <c:v>5.8</c:v>
                </c:pt>
                <c:pt idx="564">
                  <c:v>5.8</c:v>
                </c:pt>
                <c:pt idx="565">
                  <c:v>5.8</c:v>
                </c:pt>
                <c:pt idx="566">
                  <c:v>5.8</c:v>
                </c:pt>
                <c:pt idx="567">
                  <c:v>5.8</c:v>
                </c:pt>
                <c:pt idx="568">
                  <c:v>5.9</c:v>
                </c:pt>
                <c:pt idx="569">
                  <c:v>5.8</c:v>
                </c:pt>
                <c:pt idx="570">
                  <c:v>5.9</c:v>
                </c:pt>
                <c:pt idx="571">
                  <c:v>5.9</c:v>
                </c:pt>
                <c:pt idx="572">
                  <c:v>5.9</c:v>
                </c:pt>
                <c:pt idx="573">
                  <c:v>5.9</c:v>
                </c:pt>
                <c:pt idx="574">
                  <c:v>5.9</c:v>
                </c:pt>
                <c:pt idx="575">
                  <c:v>5.9</c:v>
                </c:pt>
                <c:pt idx="576">
                  <c:v>5.9</c:v>
                </c:pt>
                <c:pt idx="577">
                  <c:v>5.9</c:v>
                </c:pt>
                <c:pt idx="578">
                  <c:v>5.9</c:v>
                </c:pt>
                <c:pt idx="579">
                  <c:v>5.9</c:v>
                </c:pt>
                <c:pt idx="580">
                  <c:v>5.9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5.8</c:v>
                </c:pt>
                <c:pt idx="593">
                  <c:v>5.8</c:v>
                </c:pt>
                <c:pt idx="594">
                  <c:v>5.8</c:v>
                </c:pt>
                <c:pt idx="595">
                  <c:v>5.8</c:v>
                </c:pt>
                <c:pt idx="596">
                  <c:v>5.8</c:v>
                </c:pt>
                <c:pt idx="597">
                  <c:v>5.8</c:v>
                </c:pt>
                <c:pt idx="598">
                  <c:v>5.8</c:v>
                </c:pt>
                <c:pt idx="599">
                  <c:v>5.8</c:v>
                </c:pt>
                <c:pt idx="600">
                  <c:v>5.8</c:v>
                </c:pt>
                <c:pt idx="601">
                  <c:v>5.8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5.7</c:v>
                </c:pt>
                <c:pt idx="614">
                  <c:v>5.7</c:v>
                </c:pt>
                <c:pt idx="615">
                  <c:v>5.7</c:v>
                </c:pt>
                <c:pt idx="616">
                  <c:v>5.7</c:v>
                </c:pt>
                <c:pt idx="617">
                  <c:v>5.7</c:v>
                </c:pt>
                <c:pt idx="618">
                  <c:v>5.7</c:v>
                </c:pt>
                <c:pt idx="619">
                  <c:v>5.7</c:v>
                </c:pt>
                <c:pt idx="620">
                  <c:v>5.7</c:v>
                </c:pt>
                <c:pt idx="621">
                  <c:v>5.7</c:v>
                </c:pt>
                <c:pt idx="622">
                  <c:v>5.8</c:v>
                </c:pt>
                <c:pt idx="623">
                  <c:v>5.8</c:v>
                </c:pt>
                <c:pt idx="624">
                  <c:v>5.8</c:v>
                </c:pt>
                <c:pt idx="625">
                  <c:v>5.8</c:v>
                </c:pt>
                <c:pt idx="626">
                  <c:v>5.8</c:v>
                </c:pt>
                <c:pt idx="627">
                  <c:v>5.8</c:v>
                </c:pt>
                <c:pt idx="628">
                  <c:v>5.8</c:v>
                </c:pt>
                <c:pt idx="629">
                  <c:v>5.8</c:v>
                </c:pt>
                <c:pt idx="630">
                  <c:v>5.8</c:v>
                </c:pt>
                <c:pt idx="631">
                  <c:v>5.8</c:v>
                </c:pt>
                <c:pt idx="632">
                  <c:v>5.8</c:v>
                </c:pt>
                <c:pt idx="633">
                  <c:v>5.8</c:v>
                </c:pt>
                <c:pt idx="634">
                  <c:v>5.8</c:v>
                </c:pt>
                <c:pt idx="635">
                  <c:v>5.8</c:v>
                </c:pt>
                <c:pt idx="636">
                  <c:v>5.8</c:v>
                </c:pt>
                <c:pt idx="637">
                  <c:v>5.8</c:v>
                </c:pt>
                <c:pt idx="638">
                  <c:v>5.8</c:v>
                </c:pt>
                <c:pt idx="639">
                  <c:v>5.8</c:v>
                </c:pt>
                <c:pt idx="640">
                  <c:v>5.8</c:v>
                </c:pt>
                <c:pt idx="641">
                  <c:v>5.8</c:v>
                </c:pt>
                <c:pt idx="642">
                  <c:v>5.8</c:v>
                </c:pt>
                <c:pt idx="643">
                  <c:v>5.9</c:v>
                </c:pt>
                <c:pt idx="644">
                  <c:v>5.9</c:v>
                </c:pt>
                <c:pt idx="645">
                  <c:v>5.9</c:v>
                </c:pt>
                <c:pt idx="646">
                  <c:v>5.9</c:v>
                </c:pt>
                <c:pt idx="647">
                  <c:v>5.9</c:v>
                </c:pt>
                <c:pt idx="648">
                  <c:v>5.9</c:v>
                </c:pt>
                <c:pt idx="649">
                  <c:v>5.9</c:v>
                </c:pt>
                <c:pt idx="650">
                  <c:v>5.9</c:v>
                </c:pt>
                <c:pt idx="651">
                  <c:v>5.9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6.1</c:v>
                </c:pt>
                <c:pt idx="662">
                  <c:v>6.1</c:v>
                </c:pt>
                <c:pt idx="663">
                  <c:v>6.1</c:v>
                </c:pt>
                <c:pt idx="664">
                  <c:v>6</c:v>
                </c:pt>
                <c:pt idx="665">
                  <c:v>6.1</c:v>
                </c:pt>
                <c:pt idx="666">
                  <c:v>6.1</c:v>
                </c:pt>
                <c:pt idx="667">
                  <c:v>6.1</c:v>
                </c:pt>
                <c:pt idx="668">
                  <c:v>6.1</c:v>
                </c:pt>
                <c:pt idx="669">
                  <c:v>6.1</c:v>
                </c:pt>
                <c:pt idx="670">
                  <c:v>6.1</c:v>
                </c:pt>
                <c:pt idx="671">
                  <c:v>6.1</c:v>
                </c:pt>
                <c:pt idx="672">
                  <c:v>6.1</c:v>
                </c:pt>
                <c:pt idx="673">
                  <c:v>6.1</c:v>
                </c:pt>
                <c:pt idx="674">
                  <c:v>6.1</c:v>
                </c:pt>
                <c:pt idx="675">
                  <c:v>6.1</c:v>
                </c:pt>
                <c:pt idx="676">
                  <c:v>6.1</c:v>
                </c:pt>
                <c:pt idx="677">
                  <c:v>6.1</c:v>
                </c:pt>
                <c:pt idx="678">
                  <c:v>6.1</c:v>
                </c:pt>
                <c:pt idx="679">
                  <c:v>6.1</c:v>
                </c:pt>
                <c:pt idx="680">
                  <c:v>6.1</c:v>
                </c:pt>
                <c:pt idx="681">
                  <c:v>6.1</c:v>
                </c:pt>
                <c:pt idx="682">
                  <c:v>6.1</c:v>
                </c:pt>
                <c:pt idx="683">
                  <c:v>6.1</c:v>
                </c:pt>
                <c:pt idx="684">
                  <c:v>6.1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6.2</c:v>
                </c:pt>
                <c:pt idx="692">
                  <c:v>6.2</c:v>
                </c:pt>
                <c:pt idx="693">
                  <c:v>6.2</c:v>
                </c:pt>
                <c:pt idx="694">
                  <c:v>6.2</c:v>
                </c:pt>
                <c:pt idx="695">
                  <c:v>6.2</c:v>
                </c:pt>
                <c:pt idx="696">
                  <c:v>6.2</c:v>
                </c:pt>
                <c:pt idx="697">
                  <c:v>6.2</c:v>
                </c:pt>
                <c:pt idx="698">
                  <c:v>6.2</c:v>
                </c:pt>
                <c:pt idx="699">
                  <c:v>6.2</c:v>
                </c:pt>
                <c:pt idx="700">
                  <c:v>6.2</c:v>
                </c:pt>
                <c:pt idx="701">
                  <c:v>6.2</c:v>
                </c:pt>
                <c:pt idx="702">
                  <c:v>6.2</c:v>
                </c:pt>
                <c:pt idx="703">
                  <c:v>6.2</c:v>
                </c:pt>
                <c:pt idx="704">
                  <c:v>6.2</c:v>
                </c:pt>
                <c:pt idx="705">
                  <c:v>6.2</c:v>
                </c:pt>
                <c:pt idx="706">
                  <c:v>6.2</c:v>
                </c:pt>
                <c:pt idx="707">
                  <c:v>6.3</c:v>
                </c:pt>
                <c:pt idx="708">
                  <c:v>6.2</c:v>
                </c:pt>
                <c:pt idx="709">
                  <c:v>6.3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6.2</c:v>
                </c:pt>
                <c:pt idx="715">
                  <c:v>6.1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6.1</c:v>
                </c:pt>
                <c:pt idx="726">
                  <c:v>6.1</c:v>
                </c:pt>
                <c:pt idx="727">
                  <c:v>6.1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5.9</c:v>
                </c:pt>
                <c:pt idx="736">
                  <c:v>5.9</c:v>
                </c:pt>
                <c:pt idx="737">
                  <c:v>5.9</c:v>
                </c:pt>
                <c:pt idx="738">
                  <c:v>5.8</c:v>
                </c:pt>
                <c:pt idx="739">
                  <c:v>5.8</c:v>
                </c:pt>
                <c:pt idx="740">
                  <c:v>5.8</c:v>
                </c:pt>
                <c:pt idx="741">
                  <c:v>5.7</c:v>
                </c:pt>
                <c:pt idx="742">
                  <c:v>5.7</c:v>
                </c:pt>
                <c:pt idx="743">
                  <c:v>5.7</c:v>
                </c:pt>
                <c:pt idx="744">
                  <c:v>5.6</c:v>
                </c:pt>
                <c:pt idx="745">
                  <c:v>5.6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</c:v>
                </c:pt>
                <c:pt idx="2">
                  <c:v>5.4</c:v>
                </c:pt>
                <c:pt idx="3">
                  <c:v>9</c:v>
                </c:pt>
                <c:pt idx="4">
                  <c:v>9.4</c:v>
                </c:pt>
                <c:pt idx="5">
                  <c:v>7.9</c:v>
                </c:pt>
                <c:pt idx="6">
                  <c:v>5.8</c:v>
                </c:pt>
                <c:pt idx="7">
                  <c:v>7.2</c:v>
                </c:pt>
                <c:pt idx="8">
                  <c:v>4</c:v>
                </c:pt>
                <c:pt idx="9">
                  <c:v>6.1</c:v>
                </c:pt>
                <c:pt idx="10">
                  <c:v>9</c:v>
                </c:pt>
                <c:pt idx="11">
                  <c:v>7.6</c:v>
                </c:pt>
                <c:pt idx="12">
                  <c:v>7.6</c:v>
                </c:pt>
                <c:pt idx="13">
                  <c:v>6.1</c:v>
                </c:pt>
                <c:pt idx="14">
                  <c:v>7.9</c:v>
                </c:pt>
                <c:pt idx="15">
                  <c:v>7.2</c:v>
                </c:pt>
                <c:pt idx="16">
                  <c:v>11.5</c:v>
                </c:pt>
                <c:pt idx="17">
                  <c:v>4.3</c:v>
                </c:pt>
                <c:pt idx="18">
                  <c:v>9</c:v>
                </c:pt>
                <c:pt idx="19">
                  <c:v>8.6</c:v>
                </c:pt>
                <c:pt idx="20">
                  <c:v>8.3000000000000007</c:v>
                </c:pt>
                <c:pt idx="21">
                  <c:v>7.2</c:v>
                </c:pt>
                <c:pt idx="22">
                  <c:v>8.6</c:v>
                </c:pt>
                <c:pt idx="23">
                  <c:v>7.9</c:v>
                </c:pt>
                <c:pt idx="24">
                  <c:v>8.6</c:v>
                </c:pt>
                <c:pt idx="25">
                  <c:v>7.2</c:v>
                </c:pt>
                <c:pt idx="26">
                  <c:v>7.6</c:v>
                </c:pt>
                <c:pt idx="27">
                  <c:v>6.8</c:v>
                </c:pt>
                <c:pt idx="28">
                  <c:v>5</c:v>
                </c:pt>
                <c:pt idx="29">
                  <c:v>5.8</c:v>
                </c:pt>
                <c:pt idx="30">
                  <c:v>4.7</c:v>
                </c:pt>
                <c:pt idx="31">
                  <c:v>9.4</c:v>
                </c:pt>
                <c:pt idx="32">
                  <c:v>7.6</c:v>
                </c:pt>
                <c:pt idx="33">
                  <c:v>8.3000000000000007</c:v>
                </c:pt>
                <c:pt idx="34">
                  <c:v>6.8</c:v>
                </c:pt>
                <c:pt idx="35">
                  <c:v>9</c:v>
                </c:pt>
                <c:pt idx="36">
                  <c:v>10.1</c:v>
                </c:pt>
                <c:pt idx="37">
                  <c:v>8.3000000000000007</c:v>
                </c:pt>
                <c:pt idx="38">
                  <c:v>7.6</c:v>
                </c:pt>
                <c:pt idx="39">
                  <c:v>9.4</c:v>
                </c:pt>
                <c:pt idx="40">
                  <c:v>7.2</c:v>
                </c:pt>
                <c:pt idx="41">
                  <c:v>5.4</c:v>
                </c:pt>
                <c:pt idx="42">
                  <c:v>14.4</c:v>
                </c:pt>
                <c:pt idx="43">
                  <c:v>8.6</c:v>
                </c:pt>
                <c:pt idx="44">
                  <c:v>6.8</c:v>
                </c:pt>
                <c:pt idx="45">
                  <c:v>4.7</c:v>
                </c:pt>
                <c:pt idx="46">
                  <c:v>6.8</c:v>
                </c:pt>
                <c:pt idx="47">
                  <c:v>7.9</c:v>
                </c:pt>
                <c:pt idx="48">
                  <c:v>5.4</c:v>
                </c:pt>
                <c:pt idx="49">
                  <c:v>4.3</c:v>
                </c:pt>
                <c:pt idx="50">
                  <c:v>6.1</c:v>
                </c:pt>
                <c:pt idx="51">
                  <c:v>3.2</c:v>
                </c:pt>
                <c:pt idx="52">
                  <c:v>4.7</c:v>
                </c:pt>
                <c:pt idx="53">
                  <c:v>4.7</c:v>
                </c:pt>
                <c:pt idx="54">
                  <c:v>8.3000000000000007</c:v>
                </c:pt>
                <c:pt idx="55">
                  <c:v>9.4</c:v>
                </c:pt>
                <c:pt idx="56">
                  <c:v>6.8</c:v>
                </c:pt>
                <c:pt idx="57">
                  <c:v>5.4</c:v>
                </c:pt>
                <c:pt idx="58">
                  <c:v>6.5</c:v>
                </c:pt>
                <c:pt idx="59">
                  <c:v>6.8</c:v>
                </c:pt>
                <c:pt idx="60">
                  <c:v>4.3</c:v>
                </c:pt>
                <c:pt idx="61">
                  <c:v>9.4</c:v>
                </c:pt>
                <c:pt idx="62">
                  <c:v>4.3</c:v>
                </c:pt>
                <c:pt idx="63">
                  <c:v>4.7</c:v>
                </c:pt>
                <c:pt idx="64">
                  <c:v>5.4</c:v>
                </c:pt>
                <c:pt idx="65">
                  <c:v>6.5</c:v>
                </c:pt>
                <c:pt idx="66">
                  <c:v>4.3</c:v>
                </c:pt>
                <c:pt idx="67">
                  <c:v>5.4</c:v>
                </c:pt>
                <c:pt idx="68">
                  <c:v>2.9</c:v>
                </c:pt>
                <c:pt idx="69">
                  <c:v>7.2</c:v>
                </c:pt>
                <c:pt idx="70">
                  <c:v>4</c:v>
                </c:pt>
                <c:pt idx="71">
                  <c:v>5</c:v>
                </c:pt>
                <c:pt idx="72">
                  <c:v>4</c:v>
                </c:pt>
                <c:pt idx="73">
                  <c:v>6.5</c:v>
                </c:pt>
                <c:pt idx="74">
                  <c:v>6.8</c:v>
                </c:pt>
                <c:pt idx="75">
                  <c:v>4.7</c:v>
                </c:pt>
                <c:pt idx="76">
                  <c:v>10.4</c:v>
                </c:pt>
                <c:pt idx="77">
                  <c:v>7.2</c:v>
                </c:pt>
                <c:pt idx="78">
                  <c:v>4.7</c:v>
                </c:pt>
                <c:pt idx="79">
                  <c:v>7.2</c:v>
                </c:pt>
                <c:pt idx="80">
                  <c:v>7.9</c:v>
                </c:pt>
                <c:pt idx="81">
                  <c:v>2.9</c:v>
                </c:pt>
                <c:pt idx="82">
                  <c:v>5.8</c:v>
                </c:pt>
                <c:pt idx="83">
                  <c:v>5</c:v>
                </c:pt>
                <c:pt idx="84">
                  <c:v>3.2</c:v>
                </c:pt>
                <c:pt idx="85">
                  <c:v>15.5</c:v>
                </c:pt>
                <c:pt idx="86">
                  <c:v>4.7</c:v>
                </c:pt>
                <c:pt idx="87">
                  <c:v>3.6</c:v>
                </c:pt>
                <c:pt idx="88">
                  <c:v>5.8</c:v>
                </c:pt>
                <c:pt idx="89">
                  <c:v>7.9</c:v>
                </c:pt>
                <c:pt idx="90">
                  <c:v>4.7</c:v>
                </c:pt>
                <c:pt idx="91">
                  <c:v>9</c:v>
                </c:pt>
                <c:pt idx="92">
                  <c:v>6.1</c:v>
                </c:pt>
                <c:pt idx="93">
                  <c:v>6.5</c:v>
                </c:pt>
                <c:pt idx="94">
                  <c:v>8.6</c:v>
                </c:pt>
                <c:pt idx="95">
                  <c:v>5.8</c:v>
                </c:pt>
                <c:pt idx="96">
                  <c:v>5</c:v>
                </c:pt>
                <c:pt idx="97">
                  <c:v>10.4</c:v>
                </c:pt>
                <c:pt idx="98">
                  <c:v>4.3</c:v>
                </c:pt>
                <c:pt idx="99">
                  <c:v>5</c:v>
                </c:pt>
                <c:pt idx="100">
                  <c:v>4.7</c:v>
                </c:pt>
                <c:pt idx="101">
                  <c:v>3.2</c:v>
                </c:pt>
                <c:pt idx="102">
                  <c:v>5.4</c:v>
                </c:pt>
                <c:pt idx="103">
                  <c:v>5.4</c:v>
                </c:pt>
                <c:pt idx="104">
                  <c:v>5.8</c:v>
                </c:pt>
                <c:pt idx="105">
                  <c:v>4</c:v>
                </c:pt>
                <c:pt idx="106">
                  <c:v>5.4</c:v>
                </c:pt>
                <c:pt idx="107">
                  <c:v>5.4</c:v>
                </c:pt>
                <c:pt idx="108">
                  <c:v>6.8</c:v>
                </c:pt>
                <c:pt idx="109">
                  <c:v>6.1</c:v>
                </c:pt>
                <c:pt idx="110">
                  <c:v>2.5</c:v>
                </c:pt>
                <c:pt idx="111">
                  <c:v>6.1</c:v>
                </c:pt>
                <c:pt idx="112">
                  <c:v>5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5.4</c:v>
                </c:pt>
                <c:pt idx="117">
                  <c:v>4.7</c:v>
                </c:pt>
                <c:pt idx="118">
                  <c:v>5</c:v>
                </c:pt>
                <c:pt idx="119">
                  <c:v>5.4</c:v>
                </c:pt>
                <c:pt idx="120">
                  <c:v>5.8</c:v>
                </c:pt>
                <c:pt idx="121">
                  <c:v>4.7</c:v>
                </c:pt>
                <c:pt idx="122">
                  <c:v>6.1</c:v>
                </c:pt>
                <c:pt idx="123">
                  <c:v>5.4</c:v>
                </c:pt>
                <c:pt idx="124">
                  <c:v>4</c:v>
                </c:pt>
                <c:pt idx="125">
                  <c:v>6.5</c:v>
                </c:pt>
                <c:pt idx="126">
                  <c:v>3.2</c:v>
                </c:pt>
                <c:pt idx="127">
                  <c:v>3.2</c:v>
                </c:pt>
                <c:pt idx="128">
                  <c:v>4.7</c:v>
                </c:pt>
                <c:pt idx="129">
                  <c:v>10.1</c:v>
                </c:pt>
                <c:pt idx="130">
                  <c:v>3.6</c:v>
                </c:pt>
                <c:pt idx="131">
                  <c:v>5</c:v>
                </c:pt>
                <c:pt idx="132">
                  <c:v>6.5</c:v>
                </c:pt>
                <c:pt idx="133">
                  <c:v>5</c:v>
                </c:pt>
                <c:pt idx="134">
                  <c:v>5.8</c:v>
                </c:pt>
                <c:pt idx="135">
                  <c:v>5</c:v>
                </c:pt>
                <c:pt idx="136">
                  <c:v>4.7</c:v>
                </c:pt>
                <c:pt idx="137">
                  <c:v>6.5</c:v>
                </c:pt>
                <c:pt idx="138">
                  <c:v>5</c:v>
                </c:pt>
                <c:pt idx="139">
                  <c:v>2.9</c:v>
                </c:pt>
                <c:pt idx="140">
                  <c:v>6.5</c:v>
                </c:pt>
                <c:pt idx="141">
                  <c:v>6.8</c:v>
                </c:pt>
                <c:pt idx="142">
                  <c:v>4.3</c:v>
                </c:pt>
                <c:pt idx="143">
                  <c:v>7.9</c:v>
                </c:pt>
                <c:pt idx="144">
                  <c:v>7.2</c:v>
                </c:pt>
                <c:pt idx="145">
                  <c:v>3.6</c:v>
                </c:pt>
                <c:pt idx="146">
                  <c:v>5.4</c:v>
                </c:pt>
                <c:pt idx="147">
                  <c:v>6.5</c:v>
                </c:pt>
                <c:pt idx="148">
                  <c:v>9.6999999999999993</c:v>
                </c:pt>
                <c:pt idx="149">
                  <c:v>5.8</c:v>
                </c:pt>
                <c:pt idx="150">
                  <c:v>2.5</c:v>
                </c:pt>
                <c:pt idx="151">
                  <c:v>5.4</c:v>
                </c:pt>
                <c:pt idx="152">
                  <c:v>6.5</c:v>
                </c:pt>
                <c:pt idx="153">
                  <c:v>5</c:v>
                </c:pt>
                <c:pt idx="154">
                  <c:v>6.1</c:v>
                </c:pt>
                <c:pt idx="155">
                  <c:v>5.4</c:v>
                </c:pt>
                <c:pt idx="156">
                  <c:v>6.1</c:v>
                </c:pt>
                <c:pt idx="157">
                  <c:v>4</c:v>
                </c:pt>
                <c:pt idx="158">
                  <c:v>5</c:v>
                </c:pt>
                <c:pt idx="159">
                  <c:v>5</c:v>
                </c:pt>
                <c:pt idx="160">
                  <c:v>8.3000000000000007</c:v>
                </c:pt>
                <c:pt idx="161">
                  <c:v>6.5</c:v>
                </c:pt>
                <c:pt idx="162">
                  <c:v>6.5</c:v>
                </c:pt>
                <c:pt idx="163">
                  <c:v>7.6</c:v>
                </c:pt>
                <c:pt idx="164">
                  <c:v>5.4</c:v>
                </c:pt>
                <c:pt idx="165">
                  <c:v>5</c:v>
                </c:pt>
                <c:pt idx="166">
                  <c:v>9.6999999999999993</c:v>
                </c:pt>
                <c:pt idx="167">
                  <c:v>8.3000000000000007</c:v>
                </c:pt>
                <c:pt idx="168">
                  <c:v>8.3000000000000007</c:v>
                </c:pt>
                <c:pt idx="169">
                  <c:v>7.9</c:v>
                </c:pt>
                <c:pt idx="170">
                  <c:v>4</c:v>
                </c:pt>
                <c:pt idx="171">
                  <c:v>6.8</c:v>
                </c:pt>
                <c:pt idx="172">
                  <c:v>0</c:v>
                </c:pt>
                <c:pt idx="173">
                  <c:v>5.4</c:v>
                </c:pt>
                <c:pt idx="174">
                  <c:v>6.5</c:v>
                </c:pt>
                <c:pt idx="175">
                  <c:v>8.3000000000000007</c:v>
                </c:pt>
                <c:pt idx="176">
                  <c:v>4.7</c:v>
                </c:pt>
                <c:pt idx="177">
                  <c:v>5</c:v>
                </c:pt>
                <c:pt idx="178">
                  <c:v>5</c:v>
                </c:pt>
                <c:pt idx="179">
                  <c:v>4.7</c:v>
                </c:pt>
                <c:pt idx="180">
                  <c:v>7.2</c:v>
                </c:pt>
                <c:pt idx="181">
                  <c:v>7.2</c:v>
                </c:pt>
                <c:pt idx="182">
                  <c:v>13.7</c:v>
                </c:pt>
                <c:pt idx="183">
                  <c:v>7.2</c:v>
                </c:pt>
                <c:pt idx="184">
                  <c:v>5.4</c:v>
                </c:pt>
                <c:pt idx="185">
                  <c:v>5.4</c:v>
                </c:pt>
                <c:pt idx="186">
                  <c:v>6.1</c:v>
                </c:pt>
                <c:pt idx="187">
                  <c:v>2.2000000000000002</c:v>
                </c:pt>
                <c:pt idx="188">
                  <c:v>6.1</c:v>
                </c:pt>
                <c:pt idx="189">
                  <c:v>6.5</c:v>
                </c:pt>
                <c:pt idx="190">
                  <c:v>4.7</c:v>
                </c:pt>
                <c:pt idx="191">
                  <c:v>5.8</c:v>
                </c:pt>
                <c:pt idx="192">
                  <c:v>3.2</c:v>
                </c:pt>
                <c:pt idx="193">
                  <c:v>4</c:v>
                </c:pt>
                <c:pt idx="194">
                  <c:v>2.9</c:v>
                </c:pt>
                <c:pt idx="195">
                  <c:v>4</c:v>
                </c:pt>
                <c:pt idx="196">
                  <c:v>4.3</c:v>
                </c:pt>
                <c:pt idx="197">
                  <c:v>8.3000000000000007</c:v>
                </c:pt>
                <c:pt idx="198">
                  <c:v>6.1</c:v>
                </c:pt>
                <c:pt idx="199">
                  <c:v>6.8</c:v>
                </c:pt>
                <c:pt idx="200">
                  <c:v>6.5</c:v>
                </c:pt>
                <c:pt idx="201">
                  <c:v>5.4</c:v>
                </c:pt>
                <c:pt idx="202">
                  <c:v>2.2000000000000002</c:v>
                </c:pt>
                <c:pt idx="203">
                  <c:v>4</c:v>
                </c:pt>
                <c:pt idx="204">
                  <c:v>2.5</c:v>
                </c:pt>
                <c:pt idx="205">
                  <c:v>5</c:v>
                </c:pt>
                <c:pt idx="206">
                  <c:v>6.1</c:v>
                </c:pt>
                <c:pt idx="207">
                  <c:v>2.9</c:v>
                </c:pt>
                <c:pt idx="208">
                  <c:v>5.4</c:v>
                </c:pt>
                <c:pt idx="209">
                  <c:v>4</c:v>
                </c:pt>
                <c:pt idx="210">
                  <c:v>4.3</c:v>
                </c:pt>
                <c:pt idx="211">
                  <c:v>7.9</c:v>
                </c:pt>
                <c:pt idx="212">
                  <c:v>2.2000000000000002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4.7</c:v>
                </c:pt>
                <c:pt idx="216">
                  <c:v>10.4</c:v>
                </c:pt>
                <c:pt idx="217">
                  <c:v>7.9</c:v>
                </c:pt>
                <c:pt idx="218">
                  <c:v>11.2</c:v>
                </c:pt>
                <c:pt idx="219">
                  <c:v>7.9</c:v>
                </c:pt>
                <c:pt idx="220">
                  <c:v>7.6</c:v>
                </c:pt>
                <c:pt idx="221">
                  <c:v>7.6</c:v>
                </c:pt>
                <c:pt idx="222">
                  <c:v>4.3</c:v>
                </c:pt>
                <c:pt idx="223">
                  <c:v>3.2</c:v>
                </c:pt>
                <c:pt idx="224">
                  <c:v>6.1</c:v>
                </c:pt>
                <c:pt idx="225">
                  <c:v>6.1</c:v>
                </c:pt>
                <c:pt idx="226">
                  <c:v>10.1</c:v>
                </c:pt>
                <c:pt idx="227">
                  <c:v>9</c:v>
                </c:pt>
                <c:pt idx="228">
                  <c:v>4.7</c:v>
                </c:pt>
                <c:pt idx="229">
                  <c:v>6.5</c:v>
                </c:pt>
                <c:pt idx="230">
                  <c:v>7.2</c:v>
                </c:pt>
                <c:pt idx="231">
                  <c:v>6.5</c:v>
                </c:pt>
                <c:pt idx="232">
                  <c:v>4.3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8.3000000000000007</c:v>
                </c:pt>
                <c:pt idx="236">
                  <c:v>5.4</c:v>
                </c:pt>
                <c:pt idx="237">
                  <c:v>7.6</c:v>
                </c:pt>
                <c:pt idx="238">
                  <c:v>4.7</c:v>
                </c:pt>
                <c:pt idx="239">
                  <c:v>8.3000000000000007</c:v>
                </c:pt>
                <c:pt idx="240">
                  <c:v>9.4</c:v>
                </c:pt>
                <c:pt idx="241">
                  <c:v>6.8</c:v>
                </c:pt>
                <c:pt idx="242">
                  <c:v>9</c:v>
                </c:pt>
                <c:pt idx="243">
                  <c:v>6.5</c:v>
                </c:pt>
                <c:pt idx="244">
                  <c:v>3.2</c:v>
                </c:pt>
                <c:pt idx="245">
                  <c:v>6.5</c:v>
                </c:pt>
                <c:pt idx="246">
                  <c:v>9.4</c:v>
                </c:pt>
                <c:pt idx="247">
                  <c:v>6.1</c:v>
                </c:pt>
                <c:pt idx="248">
                  <c:v>13.7</c:v>
                </c:pt>
                <c:pt idx="249">
                  <c:v>11.5</c:v>
                </c:pt>
                <c:pt idx="250">
                  <c:v>6.8</c:v>
                </c:pt>
                <c:pt idx="251">
                  <c:v>6.8</c:v>
                </c:pt>
                <c:pt idx="252">
                  <c:v>7.2</c:v>
                </c:pt>
                <c:pt idx="253">
                  <c:v>9</c:v>
                </c:pt>
                <c:pt idx="254">
                  <c:v>4.3</c:v>
                </c:pt>
                <c:pt idx="255">
                  <c:v>5.8</c:v>
                </c:pt>
                <c:pt idx="256">
                  <c:v>4.7</c:v>
                </c:pt>
                <c:pt idx="257">
                  <c:v>5</c:v>
                </c:pt>
                <c:pt idx="258">
                  <c:v>4.7</c:v>
                </c:pt>
                <c:pt idx="259">
                  <c:v>2.9</c:v>
                </c:pt>
                <c:pt idx="260">
                  <c:v>7.6</c:v>
                </c:pt>
                <c:pt idx="261">
                  <c:v>4.3</c:v>
                </c:pt>
                <c:pt idx="262">
                  <c:v>9.4</c:v>
                </c:pt>
                <c:pt idx="263">
                  <c:v>6.5</c:v>
                </c:pt>
                <c:pt idx="264">
                  <c:v>5.8</c:v>
                </c:pt>
                <c:pt idx="265">
                  <c:v>4.7</c:v>
                </c:pt>
                <c:pt idx="266">
                  <c:v>9.4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2.9</c:v>
                </c:pt>
                <c:pt idx="271">
                  <c:v>4</c:v>
                </c:pt>
                <c:pt idx="272">
                  <c:v>6.8</c:v>
                </c:pt>
                <c:pt idx="273">
                  <c:v>6.1</c:v>
                </c:pt>
                <c:pt idx="274">
                  <c:v>2.9</c:v>
                </c:pt>
                <c:pt idx="275">
                  <c:v>5.8</c:v>
                </c:pt>
                <c:pt idx="276">
                  <c:v>4.7</c:v>
                </c:pt>
                <c:pt idx="277">
                  <c:v>13.7</c:v>
                </c:pt>
                <c:pt idx="278">
                  <c:v>8.3000000000000007</c:v>
                </c:pt>
                <c:pt idx="279">
                  <c:v>8.6</c:v>
                </c:pt>
                <c:pt idx="280">
                  <c:v>5.4</c:v>
                </c:pt>
                <c:pt idx="281">
                  <c:v>7.2</c:v>
                </c:pt>
                <c:pt idx="282">
                  <c:v>7.6</c:v>
                </c:pt>
                <c:pt idx="283">
                  <c:v>10.1</c:v>
                </c:pt>
                <c:pt idx="284">
                  <c:v>8.6</c:v>
                </c:pt>
                <c:pt idx="285">
                  <c:v>10.8</c:v>
                </c:pt>
                <c:pt idx="286">
                  <c:v>5.8</c:v>
                </c:pt>
                <c:pt idx="287">
                  <c:v>6.5</c:v>
                </c:pt>
                <c:pt idx="288">
                  <c:v>6.5</c:v>
                </c:pt>
                <c:pt idx="289">
                  <c:v>10.1</c:v>
                </c:pt>
                <c:pt idx="290">
                  <c:v>5.8</c:v>
                </c:pt>
                <c:pt idx="291">
                  <c:v>5.8</c:v>
                </c:pt>
                <c:pt idx="292">
                  <c:v>6.1</c:v>
                </c:pt>
                <c:pt idx="293">
                  <c:v>4.7</c:v>
                </c:pt>
                <c:pt idx="294">
                  <c:v>8.3000000000000007</c:v>
                </c:pt>
                <c:pt idx="295">
                  <c:v>3.6</c:v>
                </c:pt>
                <c:pt idx="296">
                  <c:v>5</c:v>
                </c:pt>
                <c:pt idx="297">
                  <c:v>7.9</c:v>
                </c:pt>
                <c:pt idx="298">
                  <c:v>4.3</c:v>
                </c:pt>
                <c:pt idx="299">
                  <c:v>4.3</c:v>
                </c:pt>
                <c:pt idx="300">
                  <c:v>6.1</c:v>
                </c:pt>
                <c:pt idx="301">
                  <c:v>6.1</c:v>
                </c:pt>
                <c:pt idx="302">
                  <c:v>5</c:v>
                </c:pt>
                <c:pt idx="303">
                  <c:v>4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5</c:v>
                </c:pt>
                <c:pt idx="307">
                  <c:v>2.5</c:v>
                </c:pt>
                <c:pt idx="308">
                  <c:v>6.8</c:v>
                </c:pt>
                <c:pt idx="309">
                  <c:v>5.4</c:v>
                </c:pt>
                <c:pt idx="310">
                  <c:v>8.3000000000000007</c:v>
                </c:pt>
                <c:pt idx="311">
                  <c:v>9.6999999999999993</c:v>
                </c:pt>
                <c:pt idx="312">
                  <c:v>10.8</c:v>
                </c:pt>
                <c:pt idx="313">
                  <c:v>4.3</c:v>
                </c:pt>
                <c:pt idx="314">
                  <c:v>4</c:v>
                </c:pt>
                <c:pt idx="315">
                  <c:v>4</c:v>
                </c:pt>
                <c:pt idx="316">
                  <c:v>5.8</c:v>
                </c:pt>
                <c:pt idx="317">
                  <c:v>6.8</c:v>
                </c:pt>
                <c:pt idx="318">
                  <c:v>1.8</c:v>
                </c:pt>
                <c:pt idx="319">
                  <c:v>4</c:v>
                </c:pt>
                <c:pt idx="320">
                  <c:v>7.2</c:v>
                </c:pt>
                <c:pt idx="321">
                  <c:v>7.6</c:v>
                </c:pt>
                <c:pt idx="322">
                  <c:v>11.9</c:v>
                </c:pt>
                <c:pt idx="323">
                  <c:v>5</c:v>
                </c:pt>
                <c:pt idx="324">
                  <c:v>4</c:v>
                </c:pt>
                <c:pt idx="325">
                  <c:v>2.9</c:v>
                </c:pt>
                <c:pt idx="326">
                  <c:v>4.3</c:v>
                </c:pt>
                <c:pt idx="327">
                  <c:v>7.6</c:v>
                </c:pt>
                <c:pt idx="328">
                  <c:v>4</c:v>
                </c:pt>
                <c:pt idx="329">
                  <c:v>4.3</c:v>
                </c:pt>
                <c:pt idx="330">
                  <c:v>5</c:v>
                </c:pt>
                <c:pt idx="331">
                  <c:v>8.3000000000000007</c:v>
                </c:pt>
                <c:pt idx="332">
                  <c:v>8.6</c:v>
                </c:pt>
                <c:pt idx="333">
                  <c:v>7.2</c:v>
                </c:pt>
                <c:pt idx="334">
                  <c:v>6.8</c:v>
                </c:pt>
                <c:pt idx="335">
                  <c:v>5.8</c:v>
                </c:pt>
                <c:pt idx="336">
                  <c:v>4</c:v>
                </c:pt>
                <c:pt idx="337">
                  <c:v>5</c:v>
                </c:pt>
                <c:pt idx="338">
                  <c:v>5</c:v>
                </c:pt>
                <c:pt idx="339">
                  <c:v>4.3</c:v>
                </c:pt>
                <c:pt idx="340">
                  <c:v>11.5</c:v>
                </c:pt>
                <c:pt idx="341">
                  <c:v>3.2</c:v>
                </c:pt>
                <c:pt idx="342">
                  <c:v>8.3000000000000007</c:v>
                </c:pt>
                <c:pt idx="343">
                  <c:v>5.4</c:v>
                </c:pt>
                <c:pt idx="344">
                  <c:v>4</c:v>
                </c:pt>
                <c:pt idx="345">
                  <c:v>7.9</c:v>
                </c:pt>
                <c:pt idx="346">
                  <c:v>5</c:v>
                </c:pt>
                <c:pt idx="347">
                  <c:v>6.5</c:v>
                </c:pt>
                <c:pt idx="348">
                  <c:v>2.5</c:v>
                </c:pt>
                <c:pt idx="349">
                  <c:v>11.5</c:v>
                </c:pt>
                <c:pt idx="350">
                  <c:v>7.2</c:v>
                </c:pt>
                <c:pt idx="351">
                  <c:v>5.4</c:v>
                </c:pt>
                <c:pt idx="352">
                  <c:v>5.4</c:v>
                </c:pt>
                <c:pt idx="353">
                  <c:v>3.2</c:v>
                </c:pt>
                <c:pt idx="354">
                  <c:v>7.2</c:v>
                </c:pt>
                <c:pt idx="355">
                  <c:v>9.4</c:v>
                </c:pt>
                <c:pt idx="356">
                  <c:v>7.6</c:v>
                </c:pt>
                <c:pt idx="357">
                  <c:v>7.2</c:v>
                </c:pt>
                <c:pt idx="358">
                  <c:v>4.3</c:v>
                </c:pt>
                <c:pt idx="359">
                  <c:v>3.2</c:v>
                </c:pt>
                <c:pt idx="360">
                  <c:v>7.6</c:v>
                </c:pt>
                <c:pt idx="361">
                  <c:v>4</c:v>
                </c:pt>
                <c:pt idx="362">
                  <c:v>5.8</c:v>
                </c:pt>
                <c:pt idx="363">
                  <c:v>7.2</c:v>
                </c:pt>
                <c:pt idx="364">
                  <c:v>9.4</c:v>
                </c:pt>
                <c:pt idx="365">
                  <c:v>8.6</c:v>
                </c:pt>
                <c:pt idx="366">
                  <c:v>8.3000000000000007</c:v>
                </c:pt>
                <c:pt idx="367">
                  <c:v>11.2</c:v>
                </c:pt>
                <c:pt idx="368">
                  <c:v>8.3000000000000007</c:v>
                </c:pt>
                <c:pt idx="369">
                  <c:v>4.3</c:v>
                </c:pt>
                <c:pt idx="370">
                  <c:v>5.8</c:v>
                </c:pt>
                <c:pt idx="371">
                  <c:v>6.1</c:v>
                </c:pt>
                <c:pt idx="372">
                  <c:v>4</c:v>
                </c:pt>
                <c:pt idx="373">
                  <c:v>3.6</c:v>
                </c:pt>
                <c:pt idx="374">
                  <c:v>2.2000000000000002</c:v>
                </c:pt>
                <c:pt idx="375">
                  <c:v>5</c:v>
                </c:pt>
                <c:pt idx="376">
                  <c:v>4</c:v>
                </c:pt>
                <c:pt idx="377">
                  <c:v>1.8</c:v>
                </c:pt>
                <c:pt idx="378">
                  <c:v>3.2</c:v>
                </c:pt>
                <c:pt idx="379">
                  <c:v>6.8</c:v>
                </c:pt>
                <c:pt idx="380">
                  <c:v>7.9</c:v>
                </c:pt>
                <c:pt idx="381">
                  <c:v>4.3</c:v>
                </c:pt>
                <c:pt idx="382">
                  <c:v>5</c:v>
                </c:pt>
                <c:pt idx="383">
                  <c:v>5.4</c:v>
                </c:pt>
                <c:pt idx="384">
                  <c:v>10.4</c:v>
                </c:pt>
                <c:pt idx="385">
                  <c:v>7.9</c:v>
                </c:pt>
                <c:pt idx="386">
                  <c:v>4.3</c:v>
                </c:pt>
                <c:pt idx="387">
                  <c:v>4.7</c:v>
                </c:pt>
                <c:pt idx="388">
                  <c:v>7.2</c:v>
                </c:pt>
                <c:pt idx="389">
                  <c:v>11.9</c:v>
                </c:pt>
                <c:pt idx="390">
                  <c:v>4</c:v>
                </c:pt>
                <c:pt idx="391">
                  <c:v>11.2</c:v>
                </c:pt>
                <c:pt idx="392">
                  <c:v>4.7</c:v>
                </c:pt>
                <c:pt idx="393">
                  <c:v>5.8</c:v>
                </c:pt>
                <c:pt idx="394">
                  <c:v>4</c:v>
                </c:pt>
                <c:pt idx="395">
                  <c:v>9.4</c:v>
                </c:pt>
                <c:pt idx="396">
                  <c:v>5.8</c:v>
                </c:pt>
                <c:pt idx="397">
                  <c:v>5.4</c:v>
                </c:pt>
                <c:pt idx="398">
                  <c:v>6.8</c:v>
                </c:pt>
                <c:pt idx="399">
                  <c:v>9.4</c:v>
                </c:pt>
                <c:pt idx="400">
                  <c:v>4.7</c:v>
                </c:pt>
                <c:pt idx="401">
                  <c:v>5.4</c:v>
                </c:pt>
                <c:pt idx="402">
                  <c:v>6.1</c:v>
                </c:pt>
                <c:pt idx="403">
                  <c:v>5.8</c:v>
                </c:pt>
                <c:pt idx="404">
                  <c:v>8.6</c:v>
                </c:pt>
                <c:pt idx="405">
                  <c:v>4.7</c:v>
                </c:pt>
                <c:pt idx="406">
                  <c:v>6.5</c:v>
                </c:pt>
                <c:pt idx="407">
                  <c:v>8.3000000000000007</c:v>
                </c:pt>
                <c:pt idx="408">
                  <c:v>5</c:v>
                </c:pt>
                <c:pt idx="409">
                  <c:v>5.4</c:v>
                </c:pt>
                <c:pt idx="410">
                  <c:v>3.2</c:v>
                </c:pt>
                <c:pt idx="411">
                  <c:v>5.4</c:v>
                </c:pt>
                <c:pt idx="412">
                  <c:v>3.6</c:v>
                </c:pt>
                <c:pt idx="413">
                  <c:v>4</c:v>
                </c:pt>
                <c:pt idx="414">
                  <c:v>6.5</c:v>
                </c:pt>
                <c:pt idx="415">
                  <c:v>3.2</c:v>
                </c:pt>
                <c:pt idx="416">
                  <c:v>3.6</c:v>
                </c:pt>
                <c:pt idx="417">
                  <c:v>4.7</c:v>
                </c:pt>
                <c:pt idx="418">
                  <c:v>4.7</c:v>
                </c:pt>
                <c:pt idx="419">
                  <c:v>5.4</c:v>
                </c:pt>
                <c:pt idx="420">
                  <c:v>4</c:v>
                </c:pt>
                <c:pt idx="421">
                  <c:v>6.5</c:v>
                </c:pt>
                <c:pt idx="422">
                  <c:v>6.1</c:v>
                </c:pt>
                <c:pt idx="423">
                  <c:v>6.1</c:v>
                </c:pt>
                <c:pt idx="424">
                  <c:v>4.7</c:v>
                </c:pt>
                <c:pt idx="425">
                  <c:v>8.3000000000000007</c:v>
                </c:pt>
                <c:pt idx="426">
                  <c:v>4.7</c:v>
                </c:pt>
                <c:pt idx="427">
                  <c:v>4.3</c:v>
                </c:pt>
                <c:pt idx="428">
                  <c:v>3.6</c:v>
                </c:pt>
                <c:pt idx="429">
                  <c:v>3.6</c:v>
                </c:pt>
                <c:pt idx="430">
                  <c:v>5.8</c:v>
                </c:pt>
                <c:pt idx="431">
                  <c:v>5.4</c:v>
                </c:pt>
                <c:pt idx="432">
                  <c:v>2.2000000000000002</c:v>
                </c:pt>
                <c:pt idx="433">
                  <c:v>7.2</c:v>
                </c:pt>
                <c:pt idx="434">
                  <c:v>3.6</c:v>
                </c:pt>
                <c:pt idx="435">
                  <c:v>4.7</c:v>
                </c:pt>
                <c:pt idx="436">
                  <c:v>6.1</c:v>
                </c:pt>
                <c:pt idx="437">
                  <c:v>7.2</c:v>
                </c:pt>
                <c:pt idx="438">
                  <c:v>2.5</c:v>
                </c:pt>
                <c:pt idx="439">
                  <c:v>5</c:v>
                </c:pt>
                <c:pt idx="440">
                  <c:v>6.1</c:v>
                </c:pt>
                <c:pt idx="441">
                  <c:v>4</c:v>
                </c:pt>
                <c:pt idx="442">
                  <c:v>4.7</c:v>
                </c:pt>
                <c:pt idx="443">
                  <c:v>5.8</c:v>
                </c:pt>
                <c:pt idx="444">
                  <c:v>4.3</c:v>
                </c:pt>
                <c:pt idx="445">
                  <c:v>8.6</c:v>
                </c:pt>
                <c:pt idx="446">
                  <c:v>6.1</c:v>
                </c:pt>
                <c:pt idx="447">
                  <c:v>6.5</c:v>
                </c:pt>
                <c:pt idx="448">
                  <c:v>7.6</c:v>
                </c:pt>
                <c:pt idx="449">
                  <c:v>6.8</c:v>
                </c:pt>
                <c:pt idx="450">
                  <c:v>7.6</c:v>
                </c:pt>
                <c:pt idx="451">
                  <c:v>7.9</c:v>
                </c:pt>
                <c:pt idx="452">
                  <c:v>5.8</c:v>
                </c:pt>
                <c:pt idx="453">
                  <c:v>5.8</c:v>
                </c:pt>
                <c:pt idx="454">
                  <c:v>6.8</c:v>
                </c:pt>
                <c:pt idx="455">
                  <c:v>9</c:v>
                </c:pt>
                <c:pt idx="456">
                  <c:v>6.1</c:v>
                </c:pt>
                <c:pt idx="457">
                  <c:v>7.6</c:v>
                </c:pt>
                <c:pt idx="458">
                  <c:v>4.7</c:v>
                </c:pt>
                <c:pt idx="459">
                  <c:v>6.5</c:v>
                </c:pt>
                <c:pt idx="460">
                  <c:v>4.3</c:v>
                </c:pt>
                <c:pt idx="461">
                  <c:v>5</c:v>
                </c:pt>
                <c:pt idx="462">
                  <c:v>7.6</c:v>
                </c:pt>
                <c:pt idx="463">
                  <c:v>5.4</c:v>
                </c:pt>
                <c:pt idx="464">
                  <c:v>4</c:v>
                </c:pt>
                <c:pt idx="465">
                  <c:v>4.7</c:v>
                </c:pt>
                <c:pt idx="466">
                  <c:v>6.8</c:v>
                </c:pt>
                <c:pt idx="467">
                  <c:v>8.6</c:v>
                </c:pt>
                <c:pt idx="468">
                  <c:v>5.8</c:v>
                </c:pt>
                <c:pt idx="469">
                  <c:v>5.8</c:v>
                </c:pt>
                <c:pt idx="470">
                  <c:v>5.4</c:v>
                </c:pt>
                <c:pt idx="471">
                  <c:v>4</c:v>
                </c:pt>
                <c:pt idx="472">
                  <c:v>7.2</c:v>
                </c:pt>
                <c:pt idx="473">
                  <c:v>4.7</c:v>
                </c:pt>
                <c:pt idx="474">
                  <c:v>5.8</c:v>
                </c:pt>
                <c:pt idx="475">
                  <c:v>10.1</c:v>
                </c:pt>
                <c:pt idx="476">
                  <c:v>5</c:v>
                </c:pt>
                <c:pt idx="477">
                  <c:v>6.1</c:v>
                </c:pt>
                <c:pt idx="478">
                  <c:v>4</c:v>
                </c:pt>
                <c:pt idx="479">
                  <c:v>6.5</c:v>
                </c:pt>
                <c:pt idx="480">
                  <c:v>5</c:v>
                </c:pt>
                <c:pt idx="481">
                  <c:v>4.3</c:v>
                </c:pt>
                <c:pt idx="482">
                  <c:v>2.9</c:v>
                </c:pt>
                <c:pt idx="483">
                  <c:v>6.8</c:v>
                </c:pt>
                <c:pt idx="484">
                  <c:v>5</c:v>
                </c:pt>
                <c:pt idx="485">
                  <c:v>5</c:v>
                </c:pt>
                <c:pt idx="486">
                  <c:v>4.7</c:v>
                </c:pt>
                <c:pt idx="487">
                  <c:v>6.5</c:v>
                </c:pt>
                <c:pt idx="488">
                  <c:v>0</c:v>
                </c:pt>
                <c:pt idx="489">
                  <c:v>3.6</c:v>
                </c:pt>
                <c:pt idx="490">
                  <c:v>3.6</c:v>
                </c:pt>
                <c:pt idx="491">
                  <c:v>4.7</c:v>
                </c:pt>
                <c:pt idx="492">
                  <c:v>4.3</c:v>
                </c:pt>
                <c:pt idx="493">
                  <c:v>12.2</c:v>
                </c:pt>
                <c:pt idx="494">
                  <c:v>6.8</c:v>
                </c:pt>
                <c:pt idx="495">
                  <c:v>6.8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5.8</c:v>
                </c:pt>
                <c:pt idx="500">
                  <c:v>4.7</c:v>
                </c:pt>
                <c:pt idx="501">
                  <c:v>4.3</c:v>
                </c:pt>
                <c:pt idx="502">
                  <c:v>4.3</c:v>
                </c:pt>
                <c:pt idx="503">
                  <c:v>2.5</c:v>
                </c:pt>
                <c:pt idx="504">
                  <c:v>4.7</c:v>
                </c:pt>
                <c:pt idx="505">
                  <c:v>8.3000000000000007</c:v>
                </c:pt>
                <c:pt idx="506">
                  <c:v>6.1</c:v>
                </c:pt>
                <c:pt idx="507">
                  <c:v>4</c:v>
                </c:pt>
                <c:pt idx="508">
                  <c:v>3.6</c:v>
                </c:pt>
                <c:pt idx="509">
                  <c:v>6.5</c:v>
                </c:pt>
                <c:pt idx="510">
                  <c:v>5</c:v>
                </c:pt>
                <c:pt idx="511">
                  <c:v>3.6</c:v>
                </c:pt>
                <c:pt idx="512">
                  <c:v>5.8</c:v>
                </c:pt>
                <c:pt idx="513">
                  <c:v>4</c:v>
                </c:pt>
                <c:pt idx="514">
                  <c:v>4.7</c:v>
                </c:pt>
                <c:pt idx="515">
                  <c:v>3.2</c:v>
                </c:pt>
                <c:pt idx="516">
                  <c:v>4.7</c:v>
                </c:pt>
                <c:pt idx="517">
                  <c:v>9</c:v>
                </c:pt>
                <c:pt idx="518">
                  <c:v>5</c:v>
                </c:pt>
                <c:pt idx="519">
                  <c:v>6.8</c:v>
                </c:pt>
                <c:pt idx="520">
                  <c:v>7.9</c:v>
                </c:pt>
                <c:pt idx="521">
                  <c:v>6.5</c:v>
                </c:pt>
                <c:pt idx="522">
                  <c:v>4.3</c:v>
                </c:pt>
                <c:pt idx="523">
                  <c:v>4</c:v>
                </c:pt>
                <c:pt idx="524">
                  <c:v>5.4</c:v>
                </c:pt>
                <c:pt idx="525">
                  <c:v>3.2</c:v>
                </c:pt>
                <c:pt idx="526">
                  <c:v>5</c:v>
                </c:pt>
                <c:pt idx="527">
                  <c:v>5.4</c:v>
                </c:pt>
                <c:pt idx="528">
                  <c:v>5</c:v>
                </c:pt>
                <c:pt idx="529">
                  <c:v>6.1</c:v>
                </c:pt>
                <c:pt idx="530">
                  <c:v>4.3</c:v>
                </c:pt>
                <c:pt idx="531">
                  <c:v>4</c:v>
                </c:pt>
                <c:pt idx="532">
                  <c:v>5.8</c:v>
                </c:pt>
                <c:pt idx="533">
                  <c:v>6.1</c:v>
                </c:pt>
                <c:pt idx="534">
                  <c:v>5.4</c:v>
                </c:pt>
                <c:pt idx="535">
                  <c:v>5.4</c:v>
                </c:pt>
                <c:pt idx="536">
                  <c:v>7.9</c:v>
                </c:pt>
                <c:pt idx="537">
                  <c:v>7.9</c:v>
                </c:pt>
                <c:pt idx="538">
                  <c:v>4</c:v>
                </c:pt>
                <c:pt idx="539">
                  <c:v>5</c:v>
                </c:pt>
                <c:pt idx="540">
                  <c:v>5.8</c:v>
                </c:pt>
                <c:pt idx="541">
                  <c:v>4.7</c:v>
                </c:pt>
                <c:pt idx="542">
                  <c:v>6.1</c:v>
                </c:pt>
                <c:pt idx="543">
                  <c:v>5</c:v>
                </c:pt>
                <c:pt idx="544">
                  <c:v>7.6</c:v>
                </c:pt>
                <c:pt idx="545">
                  <c:v>3.2</c:v>
                </c:pt>
                <c:pt idx="546">
                  <c:v>4.3</c:v>
                </c:pt>
                <c:pt idx="547">
                  <c:v>3.6</c:v>
                </c:pt>
                <c:pt idx="548">
                  <c:v>6.8</c:v>
                </c:pt>
                <c:pt idx="549">
                  <c:v>6.5</c:v>
                </c:pt>
                <c:pt idx="550">
                  <c:v>6.8</c:v>
                </c:pt>
                <c:pt idx="551">
                  <c:v>4.7</c:v>
                </c:pt>
                <c:pt idx="552">
                  <c:v>5.8</c:v>
                </c:pt>
                <c:pt idx="553">
                  <c:v>7.2</c:v>
                </c:pt>
                <c:pt idx="554">
                  <c:v>5.4</c:v>
                </c:pt>
                <c:pt idx="555">
                  <c:v>6.8</c:v>
                </c:pt>
                <c:pt idx="556">
                  <c:v>7.6</c:v>
                </c:pt>
                <c:pt idx="557">
                  <c:v>4.3</c:v>
                </c:pt>
                <c:pt idx="558">
                  <c:v>5</c:v>
                </c:pt>
                <c:pt idx="559">
                  <c:v>4.3</c:v>
                </c:pt>
                <c:pt idx="560">
                  <c:v>2.9</c:v>
                </c:pt>
                <c:pt idx="561">
                  <c:v>4</c:v>
                </c:pt>
                <c:pt idx="562">
                  <c:v>8.6</c:v>
                </c:pt>
                <c:pt idx="563">
                  <c:v>9</c:v>
                </c:pt>
                <c:pt idx="564">
                  <c:v>6.8</c:v>
                </c:pt>
                <c:pt idx="565">
                  <c:v>7.6</c:v>
                </c:pt>
                <c:pt idx="566">
                  <c:v>4.7</c:v>
                </c:pt>
                <c:pt idx="567">
                  <c:v>4</c:v>
                </c:pt>
                <c:pt idx="568">
                  <c:v>5.8</c:v>
                </c:pt>
                <c:pt idx="569">
                  <c:v>5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6.8</c:v>
                </c:pt>
                <c:pt idx="573">
                  <c:v>4.3</c:v>
                </c:pt>
                <c:pt idx="574">
                  <c:v>5.8</c:v>
                </c:pt>
                <c:pt idx="575">
                  <c:v>7.2</c:v>
                </c:pt>
                <c:pt idx="576">
                  <c:v>6.1</c:v>
                </c:pt>
                <c:pt idx="577">
                  <c:v>6.5</c:v>
                </c:pt>
                <c:pt idx="578">
                  <c:v>4</c:v>
                </c:pt>
                <c:pt idx="579">
                  <c:v>7.6</c:v>
                </c:pt>
                <c:pt idx="580">
                  <c:v>8.6</c:v>
                </c:pt>
                <c:pt idx="581">
                  <c:v>4.7</c:v>
                </c:pt>
                <c:pt idx="582">
                  <c:v>4.7</c:v>
                </c:pt>
                <c:pt idx="583">
                  <c:v>4.3</c:v>
                </c:pt>
                <c:pt idx="584">
                  <c:v>4</c:v>
                </c:pt>
                <c:pt idx="585">
                  <c:v>9.4</c:v>
                </c:pt>
                <c:pt idx="586">
                  <c:v>6.1</c:v>
                </c:pt>
                <c:pt idx="587">
                  <c:v>5</c:v>
                </c:pt>
                <c:pt idx="588">
                  <c:v>5.4</c:v>
                </c:pt>
                <c:pt idx="589">
                  <c:v>5</c:v>
                </c:pt>
                <c:pt idx="590">
                  <c:v>3.2</c:v>
                </c:pt>
                <c:pt idx="591">
                  <c:v>5.4</c:v>
                </c:pt>
                <c:pt idx="592">
                  <c:v>5</c:v>
                </c:pt>
                <c:pt idx="593">
                  <c:v>5.8</c:v>
                </c:pt>
                <c:pt idx="594">
                  <c:v>9.6999999999999993</c:v>
                </c:pt>
                <c:pt idx="595">
                  <c:v>4.3</c:v>
                </c:pt>
                <c:pt idx="596">
                  <c:v>5</c:v>
                </c:pt>
                <c:pt idx="597">
                  <c:v>8.6</c:v>
                </c:pt>
                <c:pt idx="598">
                  <c:v>6.1</c:v>
                </c:pt>
                <c:pt idx="599">
                  <c:v>5</c:v>
                </c:pt>
                <c:pt idx="600">
                  <c:v>7.2</c:v>
                </c:pt>
                <c:pt idx="601">
                  <c:v>8.3000000000000007</c:v>
                </c:pt>
                <c:pt idx="602">
                  <c:v>6.8</c:v>
                </c:pt>
                <c:pt idx="603">
                  <c:v>6.1</c:v>
                </c:pt>
                <c:pt idx="604">
                  <c:v>5.4</c:v>
                </c:pt>
                <c:pt idx="605">
                  <c:v>4</c:v>
                </c:pt>
                <c:pt idx="606">
                  <c:v>10.8</c:v>
                </c:pt>
                <c:pt idx="607">
                  <c:v>7.9</c:v>
                </c:pt>
                <c:pt idx="608">
                  <c:v>11.9</c:v>
                </c:pt>
                <c:pt idx="609">
                  <c:v>8.6</c:v>
                </c:pt>
                <c:pt idx="610">
                  <c:v>9.6999999999999993</c:v>
                </c:pt>
                <c:pt idx="611">
                  <c:v>8.6</c:v>
                </c:pt>
                <c:pt idx="612">
                  <c:v>5</c:v>
                </c:pt>
                <c:pt idx="613">
                  <c:v>7.2</c:v>
                </c:pt>
                <c:pt idx="614">
                  <c:v>3.2</c:v>
                </c:pt>
                <c:pt idx="615">
                  <c:v>5</c:v>
                </c:pt>
                <c:pt idx="616">
                  <c:v>7.9</c:v>
                </c:pt>
                <c:pt idx="617">
                  <c:v>4.7</c:v>
                </c:pt>
                <c:pt idx="618">
                  <c:v>4</c:v>
                </c:pt>
                <c:pt idx="619">
                  <c:v>7.2</c:v>
                </c:pt>
                <c:pt idx="620">
                  <c:v>4</c:v>
                </c:pt>
                <c:pt idx="621">
                  <c:v>4.3</c:v>
                </c:pt>
                <c:pt idx="622">
                  <c:v>3.6</c:v>
                </c:pt>
                <c:pt idx="623">
                  <c:v>2.2000000000000002</c:v>
                </c:pt>
                <c:pt idx="624">
                  <c:v>3.2</c:v>
                </c:pt>
                <c:pt idx="625">
                  <c:v>3.2</c:v>
                </c:pt>
                <c:pt idx="626">
                  <c:v>4</c:v>
                </c:pt>
                <c:pt idx="627">
                  <c:v>8.3000000000000007</c:v>
                </c:pt>
                <c:pt idx="628">
                  <c:v>6.8</c:v>
                </c:pt>
                <c:pt idx="629">
                  <c:v>2.5</c:v>
                </c:pt>
                <c:pt idx="630">
                  <c:v>8.6</c:v>
                </c:pt>
                <c:pt idx="631">
                  <c:v>10.1</c:v>
                </c:pt>
                <c:pt idx="632">
                  <c:v>4.7</c:v>
                </c:pt>
                <c:pt idx="633">
                  <c:v>6.1</c:v>
                </c:pt>
                <c:pt idx="634">
                  <c:v>5.4</c:v>
                </c:pt>
                <c:pt idx="635">
                  <c:v>4.3</c:v>
                </c:pt>
                <c:pt idx="636">
                  <c:v>4.3</c:v>
                </c:pt>
                <c:pt idx="637">
                  <c:v>4.3</c:v>
                </c:pt>
                <c:pt idx="638">
                  <c:v>3.2</c:v>
                </c:pt>
                <c:pt idx="639">
                  <c:v>7.2</c:v>
                </c:pt>
                <c:pt idx="640">
                  <c:v>5.8</c:v>
                </c:pt>
                <c:pt idx="641">
                  <c:v>3.2</c:v>
                </c:pt>
                <c:pt idx="642">
                  <c:v>6.5</c:v>
                </c:pt>
                <c:pt idx="643">
                  <c:v>4.3</c:v>
                </c:pt>
                <c:pt idx="644">
                  <c:v>3.6</c:v>
                </c:pt>
                <c:pt idx="645">
                  <c:v>4.7</c:v>
                </c:pt>
                <c:pt idx="646">
                  <c:v>4.3</c:v>
                </c:pt>
                <c:pt idx="647">
                  <c:v>4.3</c:v>
                </c:pt>
                <c:pt idx="648">
                  <c:v>1.8</c:v>
                </c:pt>
                <c:pt idx="649">
                  <c:v>1.8</c:v>
                </c:pt>
                <c:pt idx="650">
                  <c:v>9</c:v>
                </c:pt>
                <c:pt idx="651">
                  <c:v>5.4</c:v>
                </c:pt>
                <c:pt idx="652">
                  <c:v>2.5</c:v>
                </c:pt>
                <c:pt idx="653">
                  <c:v>4.7</c:v>
                </c:pt>
                <c:pt idx="654">
                  <c:v>4</c:v>
                </c:pt>
                <c:pt idx="655">
                  <c:v>5.8</c:v>
                </c:pt>
                <c:pt idx="656">
                  <c:v>3.6</c:v>
                </c:pt>
                <c:pt idx="657">
                  <c:v>4</c:v>
                </c:pt>
                <c:pt idx="658">
                  <c:v>3.2</c:v>
                </c:pt>
                <c:pt idx="659">
                  <c:v>4.7</c:v>
                </c:pt>
                <c:pt idx="660">
                  <c:v>7.2</c:v>
                </c:pt>
                <c:pt idx="661">
                  <c:v>5.8</c:v>
                </c:pt>
                <c:pt idx="662">
                  <c:v>8.3000000000000007</c:v>
                </c:pt>
                <c:pt idx="663">
                  <c:v>4.3</c:v>
                </c:pt>
                <c:pt idx="664">
                  <c:v>8.3000000000000007</c:v>
                </c:pt>
                <c:pt idx="665">
                  <c:v>2.9</c:v>
                </c:pt>
                <c:pt idx="666">
                  <c:v>4.7</c:v>
                </c:pt>
                <c:pt idx="667">
                  <c:v>5</c:v>
                </c:pt>
                <c:pt idx="668">
                  <c:v>5.8</c:v>
                </c:pt>
                <c:pt idx="669">
                  <c:v>4.7</c:v>
                </c:pt>
                <c:pt idx="670">
                  <c:v>5.4</c:v>
                </c:pt>
                <c:pt idx="671">
                  <c:v>6.5</c:v>
                </c:pt>
                <c:pt idx="672">
                  <c:v>7.6</c:v>
                </c:pt>
                <c:pt idx="673">
                  <c:v>3.2</c:v>
                </c:pt>
                <c:pt idx="674">
                  <c:v>5.4</c:v>
                </c:pt>
                <c:pt idx="675">
                  <c:v>7.2</c:v>
                </c:pt>
                <c:pt idx="676">
                  <c:v>5.4</c:v>
                </c:pt>
                <c:pt idx="677">
                  <c:v>6.8</c:v>
                </c:pt>
                <c:pt idx="678">
                  <c:v>4.7</c:v>
                </c:pt>
                <c:pt idx="679">
                  <c:v>6.5</c:v>
                </c:pt>
                <c:pt idx="680">
                  <c:v>7.2</c:v>
                </c:pt>
                <c:pt idx="681">
                  <c:v>4.3</c:v>
                </c:pt>
                <c:pt idx="682">
                  <c:v>6.5</c:v>
                </c:pt>
                <c:pt idx="683">
                  <c:v>9.4</c:v>
                </c:pt>
                <c:pt idx="684">
                  <c:v>5.8</c:v>
                </c:pt>
                <c:pt idx="685">
                  <c:v>5.4</c:v>
                </c:pt>
                <c:pt idx="686">
                  <c:v>5.4</c:v>
                </c:pt>
                <c:pt idx="687">
                  <c:v>5.4</c:v>
                </c:pt>
                <c:pt idx="688">
                  <c:v>7.9</c:v>
                </c:pt>
                <c:pt idx="689">
                  <c:v>7.6</c:v>
                </c:pt>
                <c:pt idx="690">
                  <c:v>7.9</c:v>
                </c:pt>
                <c:pt idx="691">
                  <c:v>7.6</c:v>
                </c:pt>
                <c:pt idx="692">
                  <c:v>8.3000000000000007</c:v>
                </c:pt>
                <c:pt idx="693">
                  <c:v>8.6</c:v>
                </c:pt>
                <c:pt idx="694">
                  <c:v>4.3</c:v>
                </c:pt>
                <c:pt idx="695">
                  <c:v>5.4</c:v>
                </c:pt>
                <c:pt idx="696">
                  <c:v>6.8</c:v>
                </c:pt>
                <c:pt idx="697">
                  <c:v>6.5</c:v>
                </c:pt>
                <c:pt idx="698">
                  <c:v>3.6</c:v>
                </c:pt>
                <c:pt idx="699">
                  <c:v>6.1</c:v>
                </c:pt>
                <c:pt idx="700">
                  <c:v>10.1</c:v>
                </c:pt>
                <c:pt idx="701">
                  <c:v>8.3000000000000007</c:v>
                </c:pt>
                <c:pt idx="702">
                  <c:v>4.7</c:v>
                </c:pt>
                <c:pt idx="703">
                  <c:v>5.8</c:v>
                </c:pt>
                <c:pt idx="704">
                  <c:v>6.1</c:v>
                </c:pt>
                <c:pt idx="705">
                  <c:v>6.5</c:v>
                </c:pt>
                <c:pt idx="706">
                  <c:v>8.6</c:v>
                </c:pt>
                <c:pt idx="707">
                  <c:v>7.9</c:v>
                </c:pt>
                <c:pt idx="708">
                  <c:v>10.4</c:v>
                </c:pt>
                <c:pt idx="709">
                  <c:v>7.6</c:v>
                </c:pt>
                <c:pt idx="710">
                  <c:v>6.8</c:v>
                </c:pt>
                <c:pt idx="711">
                  <c:v>7.2</c:v>
                </c:pt>
                <c:pt idx="712">
                  <c:v>6.5</c:v>
                </c:pt>
                <c:pt idx="713">
                  <c:v>9</c:v>
                </c:pt>
                <c:pt idx="714">
                  <c:v>8.6</c:v>
                </c:pt>
                <c:pt idx="715">
                  <c:v>5</c:v>
                </c:pt>
                <c:pt idx="716">
                  <c:v>5.8</c:v>
                </c:pt>
                <c:pt idx="717">
                  <c:v>8.3000000000000007</c:v>
                </c:pt>
                <c:pt idx="718">
                  <c:v>4</c:v>
                </c:pt>
                <c:pt idx="719">
                  <c:v>4.3</c:v>
                </c:pt>
                <c:pt idx="720">
                  <c:v>11.5</c:v>
                </c:pt>
                <c:pt idx="721">
                  <c:v>11.5</c:v>
                </c:pt>
                <c:pt idx="722">
                  <c:v>6.5</c:v>
                </c:pt>
                <c:pt idx="723">
                  <c:v>5</c:v>
                </c:pt>
                <c:pt idx="724">
                  <c:v>4.3</c:v>
                </c:pt>
                <c:pt idx="725">
                  <c:v>5.4</c:v>
                </c:pt>
                <c:pt idx="726">
                  <c:v>2.9</c:v>
                </c:pt>
                <c:pt idx="727">
                  <c:v>7.2</c:v>
                </c:pt>
                <c:pt idx="728">
                  <c:v>5.8</c:v>
                </c:pt>
                <c:pt idx="729">
                  <c:v>8.3000000000000007</c:v>
                </c:pt>
                <c:pt idx="730">
                  <c:v>7.9</c:v>
                </c:pt>
                <c:pt idx="731">
                  <c:v>4</c:v>
                </c:pt>
                <c:pt idx="732">
                  <c:v>5.4</c:v>
                </c:pt>
                <c:pt idx="733">
                  <c:v>4.3</c:v>
                </c:pt>
                <c:pt idx="734">
                  <c:v>8.6</c:v>
                </c:pt>
                <c:pt idx="735">
                  <c:v>5.4</c:v>
                </c:pt>
                <c:pt idx="736">
                  <c:v>6.8</c:v>
                </c:pt>
                <c:pt idx="737">
                  <c:v>9.4</c:v>
                </c:pt>
                <c:pt idx="738">
                  <c:v>3.2</c:v>
                </c:pt>
                <c:pt idx="739">
                  <c:v>5.4</c:v>
                </c:pt>
                <c:pt idx="740">
                  <c:v>8.6</c:v>
                </c:pt>
                <c:pt idx="741">
                  <c:v>8.3000000000000007</c:v>
                </c:pt>
                <c:pt idx="742">
                  <c:v>10.4</c:v>
                </c:pt>
                <c:pt idx="743">
                  <c:v>12.2</c:v>
                </c:pt>
                <c:pt idx="744">
                  <c:v>7.6</c:v>
                </c:pt>
                <c:pt idx="745">
                  <c:v>11.5</c:v>
                </c:pt>
                <c:pt idx="746">
                  <c:v>7.2</c:v>
                </c:pt>
                <c:pt idx="747">
                  <c:v>5.4</c:v>
                </c:pt>
                <c:pt idx="748">
                  <c:v>9</c:v>
                </c:pt>
                <c:pt idx="749">
                  <c:v>14</c:v>
                </c:pt>
                <c:pt idx="750">
                  <c:v>13</c:v>
                </c:pt>
                <c:pt idx="751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1.9000000000000004</c:v>
                </c:pt>
                <c:pt idx="361">
                  <c:v>1.9000000000000004</c:v>
                </c:pt>
                <c:pt idx="362">
                  <c:v>1.9000000000000004</c:v>
                </c:pt>
                <c:pt idx="363">
                  <c:v>1.6999999999999993</c:v>
                </c:pt>
                <c:pt idx="364">
                  <c:v>1.6999999999999993</c:v>
                </c:pt>
                <c:pt idx="365">
                  <c:v>1.6999999999999993</c:v>
                </c:pt>
                <c:pt idx="366">
                  <c:v>1.7999999999999989</c:v>
                </c:pt>
                <c:pt idx="367">
                  <c:v>1.8999999999999995</c:v>
                </c:pt>
                <c:pt idx="368">
                  <c:v>1.8999999999999995</c:v>
                </c:pt>
                <c:pt idx="369">
                  <c:v>1.8999999999999995</c:v>
                </c:pt>
                <c:pt idx="370">
                  <c:v>1.7999999999999998</c:v>
                </c:pt>
                <c:pt idx="371">
                  <c:v>1.7999999999999998</c:v>
                </c:pt>
                <c:pt idx="372">
                  <c:v>1.7999999999999998</c:v>
                </c:pt>
                <c:pt idx="373">
                  <c:v>1.5999999999999996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1.4000000000000004</c:v>
                </c:pt>
                <c:pt idx="379">
                  <c:v>1.3000000000000007</c:v>
                </c:pt>
                <c:pt idx="380">
                  <c:v>1.3000000000000007</c:v>
                </c:pt>
                <c:pt idx="382">
                  <c:v>1.4000000000000004</c:v>
                </c:pt>
                <c:pt idx="383">
                  <c:v>1.4000000000000004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1.6000000000000005</c:v>
                </c:pt>
                <c:pt idx="391">
                  <c:v>1.6000000000000005</c:v>
                </c:pt>
                <c:pt idx="392">
                  <c:v>1.6000000000000005</c:v>
                </c:pt>
                <c:pt idx="393">
                  <c:v>1.5000000000000009</c:v>
                </c:pt>
                <c:pt idx="394">
                  <c:v>1.5000000000000009</c:v>
                </c:pt>
                <c:pt idx="395">
                  <c:v>1.5000000000000009</c:v>
                </c:pt>
                <c:pt idx="396">
                  <c:v>1.5000000000000009</c:v>
                </c:pt>
                <c:pt idx="397">
                  <c:v>1.5000000000000009</c:v>
                </c:pt>
                <c:pt idx="398">
                  <c:v>1.4000000000000004</c:v>
                </c:pt>
                <c:pt idx="399">
                  <c:v>1.5000000000000009</c:v>
                </c:pt>
                <c:pt idx="400">
                  <c:v>1.6000000000000005</c:v>
                </c:pt>
                <c:pt idx="401">
                  <c:v>1.5000000000000009</c:v>
                </c:pt>
                <c:pt idx="402">
                  <c:v>1.3999999999999995</c:v>
                </c:pt>
                <c:pt idx="403">
                  <c:v>1.3999999999999995</c:v>
                </c:pt>
                <c:pt idx="404">
                  <c:v>1.3999999999999995</c:v>
                </c:pt>
                <c:pt idx="405">
                  <c:v>1.3999999999999995</c:v>
                </c:pt>
                <c:pt idx="406">
                  <c:v>1.3999999999999995</c:v>
                </c:pt>
                <c:pt idx="407">
                  <c:v>1.2999999999999989</c:v>
                </c:pt>
                <c:pt idx="408">
                  <c:v>1.3999999999999995</c:v>
                </c:pt>
                <c:pt idx="409">
                  <c:v>1.3999999999999995</c:v>
                </c:pt>
                <c:pt idx="410">
                  <c:v>1.3999999999999995</c:v>
                </c:pt>
                <c:pt idx="411">
                  <c:v>1.3999999999999995</c:v>
                </c:pt>
                <c:pt idx="412">
                  <c:v>1.2999999999999989</c:v>
                </c:pt>
                <c:pt idx="413">
                  <c:v>1.1999999999999993</c:v>
                </c:pt>
                <c:pt idx="414">
                  <c:v>1.1999999999999993</c:v>
                </c:pt>
                <c:pt idx="415">
                  <c:v>1.2999999999999998</c:v>
                </c:pt>
                <c:pt idx="416">
                  <c:v>1.1999999999999993</c:v>
                </c:pt>
                <c:pt idx="417">
                  <c:v>1.1999999999999993</c:v>
                </c:pt>
                <c:pt idx="418">
                  <c:v>1.1999999999999993</c:v>
                </c:pt>
                <c:pt idx="419">
                  <c:v>1.1999999999999993</c:v>
                </c:pt>
                <c:pt idx="420">
                  <c:v>1.1999999999999993</c:v>
                </c:pt>
                <c:pt idx="421">
                  <c:v>1.1999999999999993</c:v>
                </c:pt>
                <c:pt idx="422">
                  <c:v>1.0999999999999996</c:v>
                </c:pt>
                <c:pt idx="423">
                  <c:v>1.2000000000000002</c:v>
                </c:pt>
                <c:pt idx="424">
                  <c:v>1.2000000000000002</c:v>
                </c:pt>
                <c:pt idx="425">
                  <c:v>1.1000000000000005</c:v>
                </c:pt>
                <c:pt idx="426">
                  <c:v>1.1000000000000005</c:v>
                </c:pt>
                <c:pt idx="427">
                  <c:v>1.1000000000000005</c:v>
                </c:pt>
                <c:pt idx="428">
                  <c:v>1.1000000000000005</c:v>
                </c:pt>
                <c:pt idx="429">
                  <c:v>1.0000000000000009</c:v>
                </c:pt>
                <c:pt idx="430">
                  <c:v>1.0000000000000009</c:v>
                </c:pt>
                <c:pt idx="431">
                  <c:v>1.0000000000000009</c:v>
                </c:pt>
                <c:pt idx="432">
                  <c:v>0.99999999999999911</c:v>
                </c:pt>
                <c:pt idx="433">
                  <c:v>0.99999999999999911</c:v>
                </c:pt>
                <c:pt idx="434">
                  <c:v>0.99999999999999911</c:v>
                </c:pt>
                <c:pt idx="435">
                  <c:v>0.99999999999999911</c:v>
                </c:pt>
                <c:pt idx="436">
                  <c:v>0.89999999999999947</c:v>
                </c:pt>
                <c:pt idx="437">
                  <c:v>0.89999999999999947</c:v>
                </c:pt>
                <c:pt idx="438">
                  <c:v>0.79999999999999982</c:v>
                </c:pt>
                <c:pt idx="439">
                  <c:v>0.79999999999999982</c:v>
                </c:pt>
                <c:pt idx="440">
                  <c:v>0.79999999999999982</c:v>
                </c:pt>
                <c:pt idx="441">
                  <c:v>0.79999999999999982</c:v>
                </c:pt>
                <c:pt idx="442">
                  <c:v>0.79999999999999982</c:v>
                </c:pt>
                <c:pt idx="443">
                  <c:v>0.70000000000000018</c:v>
                </c:pt>
                <c:pt idx="444">
                  <c:v>0.70000000000000018</c:v>
                </c:pt>
                <c:pt idx="445">
                  <c:v>0.70000000000000018</c:v>
                </c:pt>
                <c:pt idx="446">
                  <c:v>0.80000000000000071</c:v>
                </c:pt>
                <c:pt idx="447">
                  <c:v>0.80000000000000071</c:v>
                </c:pt>
                <c:pt idx="448">
                  <c:v>0.80000000000000071</c:v>
                </c:pt>
                <c:pt idx="449">
                  <c:v>0.90000000000000036</c:v>
                </c:pt>
                <c:pt idx="450">
                  <c:v>-9.9999999999999645E-2</c:v>
                </c:pt>
                <c:pt idx="451">
                  <c:v>-0.19999999999999929</c:v>
                </c:pt>
                <c:pt idx="452">
                  <c:v>-1.0999999999999996</c:v>
                </c:pt>
                <c:pt idx="453">
                  <c:v>-1.1999999999999993</c:v>
                </c:pt>
                <c:pt idx="454">
                  <c:v>-1.3000000000000007</c:v>
                </c:pt>
                <c:pt idx="455">
                  <c:v>-1.3000000000000007</c:v>
                </c:pt>
                <c:pt idx="456">
                  <c:v>-1.3000000000000007</c:v>
                </c:pt>
                <c:pt idx="457">
                  <c:v>-1.3000000000000007</c:v>
                </c:pt>
                <c:pt idx="458">
                  <c:v>-1.4000000000000004</c:v>
                </c:pt>
                <c:pt idx="459">
                  <c:v>-1.4000000000000004</c:v>
                </c:pt>
                <c:pt idx="460">
                  <c:v>-1.5</c:v>
                </c:pt>
                <c:pt idx="461">
                  <c:v>-1.5999999999999996</c:v>
                </c:pt>
                <c:pt idx="462">
                  <c:v>-1.5999999999999996</c:v>
                </c:pt>
                <c:pt idx="463">
                  <c:v>-1.5999999999999996</c:v>
                </c:pt>
                <c:pt idx="464">
                  <c:v>-1.5999999999999996</c:v>
                </c:pt>
                <c:pt idx="465">
                  <c:v>-1.5999999999999996</c:v>
                </c:pt>
                <c:pt idx="466">
                  <c:v>-1.7000000000000011</c:v>
                </c:pt>
                <c:pt idx="467">
                  <c:v>-1.6000000000000005</c:v>
                </c:pt>
                <c:pt idx="468">
                  <c:v>-1.6000000000000005</c:v>
                </c:pt>
                <c:pt idx="469">
                  <c:v>-1.7000000000000002</c:v>
                </c:pt>
                <c:pt idx="470">
                  <c:v>-1.7000000000000002</c:v>
                </c:pt>
                <c:pt idx="471">
                  <c:v>-1.7000000000000002</c:v>
                </c:pt>
                <c:pt idx="472">
                  <c:v>-1.7000000000000002</c:v>
                </c:pt>
                <c:pt idx="473">
                  <c:v>-1.7000000000000002</c:v>
                </c:pt>
                <c:pt idx="474">
                  <c:v>-1.7000000000000002</c:v>
                </c:pt>
                <c:pt idx="475">
                  <c:v>-1.7999999999999998</c:v>
                </c:pt>
                <c:pt idx="476">
                  <c:v>-1.7000000000000002</c:v>
                </c:pt>
                <c:pt idx="477">
                  <c:v>-1.7000000000000002</c:v>
                </c:pt>
                <c:pt idx="478">
                  <c:v>-1.7999999999999998</c:v>
                </c:pt>
                <c:pt idx="479">
                  <c:v>-1.7999999999999998</c:v>
                </c:pt>
                <c:pt idx="480">
                  <c:v>-1.7999999999999998</c:v>
                </c:pt>
                <c:pt idx="481">
                  <c:v>-1.7999999999999998</c:v>
                </c:pt>
                <c:pt idx="482">
                  <c:v>-1.8999999999999995</c:v>
                </c:pt>
                <c:pt idx="483">
                  <c:v>-1.8999999999999995</c:v>
                </c:pt>
                <c:pt idx="484">
                  <c:v>-1.8999999999999995</c:v>
                </c:pt>
                <c:pt idx="485">
                  <c:v>-2.0000000000000009</c:v>
                </c:pt>
                <c:pt idx="486">
                  <c:v>-2.0000000000000009</c:v>
                </c:pt>
                <c:pt idx="487">
                  <c:v>-1.9000000000000004</c:v>
                </c:pt>
                <c:pt idx="488">
                  <c:v>-1.9000000000000004</c:v>
                </c:pt>
                <c:pt idx="489">
                  <c:v>-2.0000000000000009</c:v>
                </c:pt>
                <c:pt idx="490">
                  <c:v>-2.1000000000000005</c:v>
                </c:pt>
                <c:pt idx="491">
                  <c:v>-2.1000000000000005</c:v>
                </c:pt>
                <c:pt idx="492">
                  <c:v>-2.1000000000000005</c:v>
                </c:pt>
                <c:pt idx="493">
                  <c:v>-2</c:v>
                </c:pt>
                <c:pt idx="494">
                  <c:v>-2.0999999999999996</c:v>
                </c:pt>
                <c:pt idx="495">
                  <c:v>-2.0999999999999996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-2.3999999999999995</c:v>
                </c:pt>
                <c:pt idx="504">
                  <c:v>-2.3999999999999995</c:v>
                </c:pt>
                <c:pt idx="505">
                  <c:v>-2.3999999999999995</c:v>
                </c:pt>
                <c:pt idx="506">
                  <c:v>-2.2999999999999998</c:v>
                </c:pt>
                <c:pt idx="507">
                  <c:v>-2.2000000000000002</c:v>
                </c:pt>
                <c:pt idx="508">
                  <c:v>-2.2999999999999998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-2.5</c:v>
                </c:pt>
                <c:pt idx="514">
                  <c:v>-2.5</c:v>
                </c:pt>
                <c:pt idx="515">
                  <c:v>-2.5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-2.5</c:v>
                </c:pt>
                <c:pt idx="523">
                  <c:v>-2.5</c:v>
                </c:pt>
                <c:pt idx="524">
                  <c:v>-2.5999999999999996</c:v>
                </c:pt>
                <c:pt idx="525">
                  <c:v>-2.5999999999999996</c:v>
                </c:pt>
                <c:pt idx="526">
                  <c:v>-2.5999999999999996</c:v>
                </c:pt>
                <c:pt idx="527">
                  <c:v>-2.5999999999999996</c:v>
                </c:pt>
                <c:pt idx="528">
                  <c:v>-2.6000000000000005</c:v>
                </c:pt>
                <c:pt idx="529">
                  <c:v>-2.6000000000000005</c:v>
                </c:pt>
                <c:pt idx="530">
                  <c:v>-2.7</c:v>
                </c:pt>
                <c:pt idx="531">
                  <c:v>-2.7</c:v>
                </c:pt>
                <c:pt idx="532">
                  <c:v>-2.7</c:v>
                </c:pt>
                <c:pt idx="533">
                  <c:v>-2.6000000000000005</c:v>
                </c:pt>
                <c:pt idx="534">
                  <c:v>-2.7</c:v>
                </c:pt>
                <c:pt idx="535">
                  <c:v>-2.6000000000000005</c:v>
                </c:pt>
                <c:pt idx="536">
                  <c:v>-2.6000000000000005</c:v>
                </c:pt>
                <c:pt idx="537">
                  <c:v>-2.6000000000000005</c:v>
                </c:pt>
                <c:pt idx="538">
                  <c:v>-2.6000000000000005</c:v>
                </c:pt>
                <c:pt idx="539">
                  <c:v>-2.6000000000000005</c:v>
                </c:pt>
                <c:pt idx="540">
                  <c:v>-2.6000000000000005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-2.7</c:v>
                </c:pt>
                <c:pt idx="548">
                  <c:v>-2.7</c:v>
                </c:pt>
                <c:pt idx="549">
                  <c:v>-2.8000000000000007</c:v>
                </c:pt>
                <c:pt idx="550">
                  <c:v>-2.8000000000000007</c:v>
                </c:pt>
                <c:pt idx="551">
                  <c:v>-2.7</c:v>
                </c:pt>
                <c:pt idx="552">
                  <c:v>-0.70000000000000018</c:v>
                </c:pt>
                <c:pt idx="553">
                  <c:v>-0.70000000000000018</c:v>
                </c:pt>
                <c:pt idx="554">
                  <c:v>-0.80000000000000071</c:v>
                </c:pt>
                <c:pt idx="555">
                  <c:v>-0.70000000000000018</c:v>
                </c:pt>
                <c:pt idx="556">
                  <c:v>-0.70000000000000018</c:v>
                </c:pt>
                <c:pt idx="557">
                  <c:v>-0.70000000000000018</c:v>
                </c:pt>
                <c:pt idx="558">
                  <c:v>-0.79999999999999982</c:v>
                </c:pt>
                <c:pt idx="559">
                  <c:v>-0.79999999999999982</c:v>
                </c:pt>
                <c:pt idx="560">
                  <c:v>-0.79999999999999982</c:v>
                </c:pt>
                <c:pt idx="561">
                  <c:v>-0.79999999999999982</c:v>
                </c:pt>
                <c:pt idx="562">
                  <c:v>-1</c:v>
                </c:pt>
                <c:pt idx="563">
                  <c:v>-0.89999999999999947</c:v>
                </c:pt>
                <c:pt idx="564">
                  <c:v>-0.89999999999999947</c:v>
                </c:pt>
                <c:pt idx="565">
                  <c:v>-0.89999999999999947</c:v>
                </c:pt>
                <c:pt idx="566">
                  <c:v>-0.89999999999999947</c:v>
                </c:pt>
                <c:pt idx="567">
                  <c:v>-0.89999999999999947</c:v>
                </c:pt>
                <c:pt idx="568">
                  <c:v>-1</c:v>
                </c:pt>
                <c:pt idx="569">
                  <c:v>-1</c:v>
                </c:pt>
                <c:pt idx="570">
                  <c:v>-1.1000000000000005</c:v>
                </c:pt>
                <c:pt idx="571">
                  <c:v>-1.1000000000000005</c:v>
                </c:pt>
                <c:pt idx="572">
                  <c:v>-1.1000000000000005</c:v>
                </c:pt>
                <c:pt idx="573">
                  <c:v>-1.1000000000000005</c:v>
                </c:pt>
                <c:pt idx="574">
                  <c:v>-1.2000000000000002</c:v>
                </c:pt>
                <c:pt idx="575">
                  <c:v>-1.2000000000000002</c:v>
                </c:pt>
                <c:pt idx="576">
                  <c:v>-1.2000000000000002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-1.2000000000000002</c:v>
                </c:pt>
                <c:pt idx="580">
                  <c:v>-1.2000000000000002</c:v>
                </c:pt>
                <c:pt idx="581">
                  <c:v>-1.2000000000000002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-1.2000000000000002</c:v>
                </c:pt>
                <c:pt idx="585">
                  <c:v>-1.2000000000000002</c:v>
                </c:pt>
                <c:pt idx="586">
                  <c:v>-1.2000000000000002</c:v>
                </c:pt>
                <c:pt idx="587">
                  <c:v>-1.2000000000000002</c:v>
                </c:pt>
                <c:pt idx="588">
                  <c:v>-1.2000000000000002</c:v>
                </c:pt>
                <c:pt idx="589">
                  <c:v>-1.2000000000000002</c:v>
                </c:pt>
                <c:pt idx="590">
                  <c:v>-1.2000000000000002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-1.2999999999999998</c:v>
                </c:pt>
                <c:pt idx="595">
                  <c:v>-1.2999999999999998</c:v>
                </c:pt>
                <c:pt idx="596">
                  <c:v>-1.2999999999999998</c:v>
                </c:pt>
                <c:pt idx="597">
                  <c:v>-1.2999999999999998</c:v>
                </c:pt>
                <c:pt idx="598">
                  <c:v>-1.2999999999999998</c:v>
                </c:pt>
                <c:pt idx="599">
                  <c:v>-1.3999999999999995</c:v>
                </c:pt>
                <c:pt idx="600">
                  <c:v>-1.3999999999999995</c:v>
                </c:pt>
                <c:pt idx="601">
                  <c:v>-1.3999999999999995</c:v>
                </c:pt>
                <c:pt idx="602">
                  <c:v>-1.2999999999999998</c:v>
                </c:pt>
                <c:pt idx="603">
                  <c:v>-1.2999999999999998</c:v>
                </c:pt>
                <c:pt idx="604">
                  <c:v>-1.2999999999999998</c:v>
                </c:pt>
                <c:pt idx="605">
                  <c:v>-1.2999999999999998</c:v>
                </c:pt>
                <c:pt idx="606">
                  <c:v>-1.2999999999999998</c:v>
                </c:pt>
                <c:pt idx="607">
                  <c:v>-1.2999999999999998</c:v>
                </c:pt>
                <c:pt idx="608">
                  <c:v>-1.4000000000000004</c:v>
                </c:pt>
                <c:pt idx="609">
                  <c:v>-1.2999999999999998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-3.4000000000000004</c:v>
                </c:pt>
                <c:pt idx="621">
                  <c:v>-3.4000000000000004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-3.5</c:v>
                </c:pt>
                <c:pt idx="629">
                  <c:v>-3.5</c:v>
                </c:pt>
                <c:pt idx="630">
                  <c:v>-3.5</c:v>
                </c:pt>
                <c:pt idx="631">
                  <c:v>-3.5</c:v>
                </c:pt>
                <c:pt idx="632">
                  <c:v>-3.5</c:v>
                </c:pt>
                <c:pt idx="633">
                  <c:v>-3.5</c:v>
                </c:pt>
                <c:pt idx="634">
                  <c:v>-3.5</c:v>
                </c:pt>
                <c:pt idx="635">
                  <c:v>-3.5</c:v>
                </c:pt>
                <c:pt idx="636">
                  <c:v>-3.5</c:v>
                </c:pt>
                <c:pt idx="637">
                  <c:v>-3.5</c:v>
                </c:pt>
                <c:pt idx="638">
                  <c:v>-3.5</c:v>
                </c:pt>
                <c:pt idx="639">
                  <c:v>-3.5</c:v>
                </c:pt>
                <c:pt idx="640">
                  <c:v>-3.5</c:v>
                </c:pt>
                <c:pt idx="641">
                  <c:v>-3.5</c:v>
                </c:pt>
                <c:pt idx="642">
                  <c:v>-3.5</c:v>
                </c:pt>
                <c:pt idx="643">
                  <c:v>-3.6000000000000005</c:v>
                </c:pt>
                <c:pt idx="644">
                  <c:v>-3.6000000000000005</c:v>
                </c:pt>
                <c:pt idx="645">
                  <c:v>-3.6000000000000005</c:v>
                </c:pt>
                <c:pt idx="646">
                  <c:v>-3.6000000000000005</c:v>
                </c:pt>
                <c:pt idx="647">
                  <c:v>-2.6000000000000005</c:v>
                </c:pt>
                <c:pt idx="648">
                  <c:v>-2.6000000000000005</c:v>
                </c:pt>
                <c:pt idx="649">
                  <c:v>-2.6000000000000005</c:v>
                </c:pt>
                <c:pt idx="650">
                  <c:v>-2.6000000000000005</c:v>
                </c:pt>
                <c:pt idx="651">
                  <c:v>-2.6000000000000005</c:v>
                </c:pt>
                <c:pt idx="652">
                  <c:v>-2.7</c:v>
                </c:pt>
                <c:pt idx="653">
                  <c:v>-2.7</c:v>
                </c:pt>
                <c:pt idx="654">
                  <c:v>-2.7</c:v>
                </c:pt>
                <c:pt idx="655">
                  <c:v>-2.7</c:v>
                </c:pt>
                <c:pt idx="656">
                  <c:v>-2.7</c:v>
                </c:pt>
                <c:pt idx="657">
                  <c:v>-2.7</c:v>
                </c:pt>
                <c:pt idx="658">
                  <c:v>-2.7</c:v>
                </c:pt>
                <c:pt idx="659">
                  <c:v>-2.7</c:v>
                </c:pt>
                <c:pt idx="660">
                  <c:v>-2.7</c:v>
                </c:pt>
                <c:pt idx="661">
                  <c:v>-2.8</c:v>
                </c:pt>
                <c:pt idx="662">
                  <c:v>-2.8</c:v>
                </c:pt>
                <c:pt idx="663">
                  <c:v>-2.8</c:v>
                </c:pt>
                <c:pt idx="664">
                  <c:v>-2.7</c:v>
                </c:pt>
                <c:pt idx="665">
                  <c:v>-2.8</c:v>
                </c:pt>
                <c:pt idx="666">
                  <c:v>-2.8</c:v>
                </c:pt>
                <c:pt idx="667">
                  <c:v>-2.6999999999999993</c:v>
                </c:pt>
                <c:pt idx="668">
                  <c:v>-2.6999999999999993</c:v>
                </c:pt>
                <c:pt idx="669">
                  <c:v>-2.8</c:v>
                </c:pt>
                <c:pt idx="670">
                  <c:v>-2.6999999999999993</c:v>
                </c:pt>
                <c:pt idx="671">
                  <c:v>-2.6999999999999993</c:v>
                </c:pt>
                <c:pt idx="672">
                  <c:v>-2.6999999999999993</c:v>
                </c:pt>
                <c:pt idx="673">
                  <c:v>-2.6999999999999993</c:v>
                </c:pt>
                <c:pt idx="674">
                  <c:v>-2.6999999999999993</c:v>
                </c:pt>
                <c:pt idx="675">
                  <c:v>-2.6999999999999993</c:v>
                </c:pt>
                <c:pt idx="676">
                  <c:v>-2.6999999999999993</c:v>
                </c:pt>
                <c:pt idx="677">
                  <c:v>-2.6999999999999993</c:v>
                </c:pt>
                <c:pt idx="678">
                  <c:v>-2.6999999999999993</c:v>
                </c:pt>
                <c:pt idx="679">
                  <c:v>-2.6999999999999993</c:v>
                </c:pt>
                <c:pt idx="680">
                  <c:v>-2.6999999999999993</c:v>
                </c:pt>
                <c:pt idx="681">
                  <c:v>-2.6999999999999993</c:v>
                </c:pt>
                <c:pt idx="682">
                  <c:v>-2.6999999999999993</c:v>
                </c:pt>
                <c:pt idx="683">
                  <c:v>-2.6999999999999993</c:v>
                </c:pt>
                <c:pt idx="684">
                  <c:v>-2.6999999999999993</c:v>
                </c:pt>
                <c:pt idx="685">
                  <c:v>-2.8</c:v>
                </c:pt>
                <c:pt idx="686">
                  <c:v>-2.8</c:v>
                </c:pt>
                <c:pt idx="687">
                  <c:v>-2.8</c:v>
                </c:pt>
                <c:pt idx="688">
                  <c:v>-2.8</c:v>
                </c:pt>
                <c:pt idx="689">
                  <c:v>-2.8</c:v>
                </c:pt>
                <c:pt idx="690">
                  <c:v>-2.8</c:v>
                </c:pt>
                <c:pt idx="691">
                  <c:v>-2.8</c:v>
                </c:pt>
                <c:pt idx="692">
                  <c:v>-2.8</c:v>
                </c:pt>
                <c:pt idx="693">
                  <c:v>-2.7</c:v>
                </c:pt>
                <c:pt idx="694">
                  <c:v>-2.8</c:v>
                </c:pt>
                <c:pt idx="695">
                  <c:v>-2.8</c:v>
                </c:pt>
                <c:pt idx="696">
                  <c:v>-2.8</c:v>
                </c:pt>
                <c:pt idx="697">
                  <c:v>-2.8</c:v>
                </c:pt>
                <c:pt idx="698">
                  <c:v>-2.8</c:v>
                </c:pt>
                <c:pt idx="699">
                  <c:v>-2.8</c:v>
                </c:pt>
                <c:pt idx="700">
                  <c:v>-2.7</c:v>
                </c:pt>
                <c:pt idx="701">
                  <c:v>-2.8</c:v>
                </c:pt>
                <c:pt idx="702">
                  <c:v>-2.7</c:v>
                </c:pt>
                <c:pt idx="703">
                  <c:v>-2.7</c:v>
                </c:pt>
                <c:pt idx="704">
                  <c:v>-2.7</c:v>
                </c:pt>
                <c:pt idx="705">
                  <c:v>-2.7</c:v>
                </c:pt>
                <c:pt idx="706">
                  <c:v>-2.7</c:v>
                </c:pt>
                <c:pt idx="707">
                  <c:v>-2.8</c:v>
                </c:pt>
                <c:pt idx="708">
                  <c:v>-2.7</c:v>
                </c:pt>
                <c:pt idx="709">
                  <c:v>-2.8</c:v>
                </c:pt>
                <c:pt idx="710">
                  <c:v>-2.7</c:v>
                </c:pt>
                <c:pt idx="711">
                  <c:v>-2.7</c:v>
                </c:pt>
                <c:pt idx="712">
                  <c:v>-2.7</c:v>
                </c:pt>
                <c:pt idx="713">
                  <c:v>-2.7</c:v>
                </c:pt>
                <c:pt idx="714">
                  <c:v>-2.7</c:v>
                </c:pt>
                <c:pt idx="715">
                  <c:v>-2.5999999999999996</c:v>
                </c:pt>
                <c:pt idx="716">
                  <c:v>-2.5999999999999996</c:v>
                </c:pt>
                <c:pt idx="717">
                  <c:v>-2.5999999999999996</c:v>
                </c:pt>
                <c:pt idx="718">
                  <c:v>-2.5999999999999996</c:v>
                </c:pt>
                <c:pt idx="719">
                  <c:v>-2.5999999999999996</c:v>
                </c:pt>
                <c:pt idx="720">
                  <c:v>-2.5999999999999996</c:v>
                </c:pt>
                <c:pt idx="721">
                  <c:v>-2.5999999999999996</c:v>
                </c:pt>
                <c:pt idx="722">
                  <c:v>-2.5999999999999996</c:v>
                </c:pt>
                <c:pt idx="723">
                  <c:v>-2.5999999999999996</c:v>
                </c:pt>
                <c:pt idx="724">
                  <c:v>-2.5999999999999996</c:v>
                </c:pt>
                <c:pt idx="725">
                  <c:v>-2.5999999999999996</c:v>
                </c:pt>
                <c:pt idx="726">
                  <c:v>-2.5999999999999996</c:v>
                </c:pt>
                <c:pt idx="727">
                  <c:v>-2.5999999999999996</c:v>
                </c:pt>
                <c:pt idx="728">
                  <c:v>-2.5</c:v>
                </c:pt>
                <c:pt idx="729">
                  <c:v>-2.5</c:v>
                </c:pt>
                <c:pt idx="730">
                  <c:v>-2.5</c:v>
                </c:pt>
                <c:pt idx="731">
                  <c:v>-2.5</c:v>
                </c:pt>
                <c:pt idx="732">
                  <c:v>-2.5</c:v>
                </c:pt>
                <c:pt idx="733">
                  <c:v>-2.5999999999999996</c:v>
                </c:pt>
                <c:pt idx="734">
                  <c:v>-2.5</c:v>
                </c:pt>
                <c:pt idx="735">
                  <c:v>-2.5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-2.3999999999999995</c:v>
                </c:pt>
                <c:pt idx="739">
                  <c:v>-2.3999999999999995</c:v>
                </c:pt>
                <c:pt idx="740">
                  <c:v>-2.3999999999999995</c:v>
                </c:pt>
                <c:pt idx="741">
                  <c:v>-2.2999999999999998</c:v>
                </c:pt>
                <c:pt idx="742">
                  <c:v>-2.2999999999999998</c:v>
                </c:pt>
                <c:pt idx="743">
                  <c:v>-2.2999999999999998</c:v>
                </c:pt>
                <c:pt idx="744">
                  <c:v>-2.2999999999999998</c:v>
                </c:pt>
                <c:pt idx="745">
                  <c:v>-2.2999999999999998</c:v>
                </c:pt>
                <c:pt idx="746">
                  <c:v>-2.2000000000000002</c:v>
                </c:pt>
                <c:pt idx="747">
                  <c:v>-2.2000000000000002</c:v>
                </c:pt>
                <c:pt idx="748">
                  <c:v>-2.2000000000000002</c:v>
                </c:pt>
                <c:pt idx="749">
                  <c:v>-2.1000000000000005</c:v>
                </c:pt>
                <c:pt idx="750">
                  <c:v>-2.1000000000000005</c:v>
                </c:pt>
                <c:pt idx="751">
                  <c:v>-2.2000000000000002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20</c:v>
                </c:pt>
                <c:pt idx="39">
                  <c:v>20</c:v>
                </c:pt>
                <c:pt idx="40">
                  <c:v>30</c:v>
                </c:pt>
                <c:pt idx="41">
                  <c:v>30</c:v>
                </c:pt>
                <c:pt idx="42">
                  <c:v>40</c:v>
                </c:pt>
                <c:pt idx="43">
                  <c:v>50</c:v>
                </c:pt>
                <c:pt idx="44">
                  <c:v>60</c:v>
                </c:pt>
                <c:pt idx="45">
                  <c:v>70</c:v>
                </c:pt>
                <c:pt idx="46">
                  <c:v>80</c:v>
                </c:pt>
                <c:pt idx="47">
                  <c:v>90</c:v>
                </c:pt>
                <c:pt idx="48">
                  <c:v>100</c:v>
                </c:pt>
                <c:pt idx="49">
                  <c:v>120</c:v>
                </c:pt>
                <c:pt idx="50">
                  <c:v>130</c:v>
                </c:pt>
                <c:pt idx="51">
                  <c:v>150</c:v>
                </c:pt>
                <c:pt idx="52">
                  <c:v>170</c:v>
                </c:pt>
                <c:pt idx="53">
                  <c:v>190</c:v>
                </c:pt>
                <c:pt idx="54">
                  <c:v>210</c:v>
                </c:pt>
                <c:pt idx="55">
                  <c:v>230</c:v>
                </c:pt>
                <c:pt idx="56">
                  <c:v>260</c:v>
                </c:pt>
                <c:pt idx="57">
                  <c:v>290</c:v>
                </c:pt>
                <c:pt idx="58">
                  <c:v>320</c:v>
                </c:pt>
                <c:pt idx="59">
                  <c:v>350</c:v>
                </c:pt>
                <c:pt idx="60">
                  <c:v>380</c:v>
                </c:pt>
                <c:pt idx="61">
                  <c:v>410</c:v>
                </c:pt>
                <c:pt idx="62">
                  <c:v>450</c:v>
                </c:pt>
                <c:pt idx="63">
                  <c:v>490</c:v>
                </c:pt>
                <c:pt idx="64">
                  <c:v>530</c:v>
                </c:pt>
                <c:pt idx="65">
                  <c:v>570</c:v>
                </c:pt>
                <c:pt idx="66">
                  <c:v>610</c:v>
                </c:pt>
                <c:pt idx="67">
                  <c:v>660</c:v>
                </c:pt>
                <c:pt idx="68">
                  <c:v>700</c:v>
                </c:pt>
                <c:pt idx="69">
                  <c:v>750</c:v>
                </c:pt>
                <c:pt idx="70">
                  <c:v>800</c:v>
                </c:pt>
                <c:pt idx="71">
                  <c:v>850</c:v>
                </c:pt>
                <c:pt idx="72">
                  <c:v>900</c:v>
                </c:pt>
                <c:pt idx="73">
                  <c:v>950</c:v>
                </c:pt>
                <c:pt idx="74">
                  <c:v>1000</c:v>
                </c:pt>
                <c:pt idx="75">
                  <c:v>1050</c:v>
                </c:pt>
                <c:pt idx="76">
                  <c:v>1110</c:v>
                </c:pt>
                <c:pt idx="77">
                  <c:v>1160</c:v>
                </c:pt>
                <c:pt idx="78">
                  <c:v>1220</c:v>
                </c:pt>
                <c:pt idx="79">
                  <c:v>1270</c:v>
                </c:pt>
                <c:pt idx="80">
                  <c:v>1320</c:v>
                </c:pt>
                <c:pt idx="81">
                  <c:v>1380</c:v>
                </c:pt>
                <c:pt idx="82">
                  <c:v>1430</c:v>
                </c:pt>
                <c:pt idx="83">
                  <c:v>1490</c:v>
                </c:pt>
                <c:pt idx="84">
                  <c:v>1550</c:v>
                </c:pt>
                <c:pt idx="85">
                  <c:v>1600</c:v>
                </c:pt>
                <c:pt idx="86">
                  <c:v>1660</c:v>
                </c:pt>
                <c:pt idx="87">
                  <c:v>1710</c:v>
                </c:pt>
                <c:pt idx="88">
                  <c:v>1770</c:v>
                </c:pt>
                <c:pt idx="89">
                  <c:v>1820</c:v>
                </c:pt>
                <c:pt idx="90">
                  <c:v>1870</c:v>
                </c:pt>
                <c:pt idx="91">
                  <c:v>1930</c:v>
                </c:pt>
                <c:pt idx="92">
                  <c:v>1980</c:v>
                </c:pt>
                <c:pt idx="93">
                  <c:v>2030</c:v>
                </c:pt>
                <c:pt idx="94">
                  <c:v>2090</c:v>
                </c:pt>
                <c:pt idx="95">
                  <c:v>2150</c:v>
                </c:pt>
                <c:pt idx="96">
                  <c:v>2200</c:v>
                </c:pt>
                <c:pt idx="97">
                  <c:v>2250</c:v>
                </c:pt>
                <c:pt idx="98">
                  <c:v>2310</c:v>
                </c:pt>
                <c:pt idx="99">
                  <c:v>2350</c:v>
                </c:pt>
                <c:pt idx="100">
                  <c:v>2410</c:v>
                </c:pt>
                <c:pt idx="101">
                  <c:v>2450</c:v>
                </c:pt>
                <c:pt idx="102">
                  <c:v>2500</c:v>
                </c:pt>
                <c:pt idx="103">
                  <c:v>2550</c:v>
                </c:pt>
                <c:pt idx="104">
                  <c:v>2600</c:v>
                </c:pt>
                <c:pt idx="105">
                  <c:v>2650</c:v>
                </c:pt>
                <c:pt idx="106">
                  <c:v>2700</c:v>
                </c:pt>
                <c:pt idx="107">
                  <c:v>2750</c:v>
                </c:pt>
                <c:pt idx="108">
                  <c:v>2790</c:v>
                </c:pt>
                <c:pt idx="109">
                  <c:v>2830</c:v>
                </c:pt>
                <c:pt idx="110">
                  <c:v>2880</c:v>
                </c:pt>
                <c:pt idx="111">
                  <c:v>2930</c:v>
                </c:pt>
                <c:pt idx="112">
                  <c:v>2960</c:v>
                </c:pt>
                <c:pt idx="113">
                  <c:v>3010</c:v>
                </c:pt>
                <c:pt idx="114">
                  <c:v>3040</c:v>
                </c:pt>
                <c:pt idx="115">
                  <c:v>3080</c:v>
                </c:pt>
                <c:pt idx="116">
                  <c:v>3120</c:v>
                </c:pt>
                <c:pt idx="117">
                  <c:v>3160</c:v>
                </c:pt>
                <c:pt idx="118">
                  <c:v>3190</c:v>
                </c:pt>
                <c:pt idx="119">
                  <c:v>3240</c:v>
                </c:pt>
                <c:pt idx="120">
                  <c:v>3300</c:v>
                </c:pt>
                <c:pt idx="121">
                  <c:v>3330</c:v>
                </c:pt>
                <c:pt idx="122">
                  <c:v>3360</c:v>
                </c:pt>
                <c:pt idx="123">
                  <c:v>3390</c:v>
                </c:pt>
                <c:pt idx="124">
                  <c:v>3430</c:v>
                </c:pt>
                <c:pt idx="125">
                  <c:v>3470</c:v>
                </c:pt>
                <c:pt idx="126">
                  <c:v>3500</c:v>
                </c:pt>
                <c:pt idx="127">
                  <c:v>3540</c:v>
                </c:pt>
                <c:pt idx="128">
                  <c:v>3570</c:v>
                </c:pt>
                <c:pt idx="129">
                  <c:v>3610</c:v>
                </c:pt>
                <c:pt idx="130">
                  <c:v>3670</c:v>
                </c:pt>
                <c:pt idx="131">
                  <c:v>3690</c:v>
                </c:pt>
                <c:pt idx="132">
                  <c:v>3730</c:v>
                </c:pt>
                <c:pt idx="133">
                  <c:v>3780</c:v>
                </c:pt>
                <c:pt idx="134">
                  <c:v>3800</c:v>
                </c:pt>
                <c:pt idx="135">
                  <c:v>3840</c:v>
                </c:pt>
                <c:pt idx="136">
                  <c:v>3870</c:v>
                </c:pt>
                <c:pt idx="137">
                  <c:v>3890</c:v>
                </c:pt>
                <c:pt idx="138">
                  <c:v>3930</c:v>
                </c:pt>
                <c:pt idx="139">
                  <c:v>3960</c:v>
                </c:pt>
                <c:pt idx="140">
                  <c:v>3990</c:v>
                </c:pt>
                <c:pt idx="141">
                  <c:v>4020</c:v>
                </c:pt>
                <c:pt idx="142">
                  <c:v>4040</c:v>
                </c:pt>
                <c:pt idx="143">
                  <c:v>4070</c:v>
                </c:pt>
                <c:pt idx="144">
                  <c:v>4100</c:v>
                </c:pt>
                <c:pt idx="145">
                  <c:v>4120</c:v>
                </c:pt>
                <c:pt idx="146">
                  <c:v>4160</c:v>
                </c:pt>
                <c:pt idx="147">
                  <c:v>4190</c:v>
                </c:pt>
                <c:pt idx="148">
                  <c:v>4220</c:v>
                </c:pt>
                <c:pt idx="149">
                  <c:v>4240</c:v>
                </c:pt>
                <c:pt idx="150">
                  <c:v>4280</c:v>
                </c:pt>
                <c:pt idx="151">
                  <c:v>4340</c:v>
                </c:pt>
                <c:pt idx="152">
                  <c:v>4350</c:v>
                </c:pt>
                <c:pt idx="153">
                  <c:v>4380</c:v>
                </c:pt>
                <c:pt idx="154">
                  <c:v>4420</c:v>
                </c:pt>
                <c:pt idx="155">
                  <c:v>4530</c:v>
                </c:pt>
                <c:pt idx="156">
                  <c:v>4650</c:v>
                </c:pt>
                <c:pt idx="157">
                  <c:v>4730</c:v>
                </c:pt>
                <c:pt idx="158">
                  <c:v>4670</c:v>
                </c:pt>
                <c:pt idx="159">
                  <c:v>4560</c:v>
                </c:pt>
                <c:pt idx="160">
                  <c:v>4550</c:v>
                </c:pt>
                <c:pt idx="161">
                  <c:v>4590</c:v>
                </c:pt>
                <c:pt idx="162">
                  <c:v>4680</c:v>
                </c:pt>
                <c:pt idx="163">
                  <c:v>5400</c:v>
                </c:pt>
                <c:pt idx="164">
                  <c:v>6850</c:v>
                </c:pt>
                <c:pt idx="165">
                  <c:v>7440</c:v>
                </c:pt>
                <c:pt idx="166">
                  <c:v>8890</c:v>
                </c:pt>
                <c:pt idx="167">
                  <c:v>11120</c:v>
                </c:pt>
                <c:pt idx="168">
                  <c:v>11940</c:v>
                </c:pt>
                <c:pt idx="169">
                  <c:v>12210</c:v>
                </c:pt>
                <c:pt idx="170">
                  <c:v>12420</c:v>
                </c:pt>
                <c:pt idx="171">
                  <c:v>12660</c:v>
                </c:pt>
                <c:pt idx="172">
                  <c:v>12870</c:v>
                </c:pt>
                <c:pt idx="173">
                  <c:v>13060</c:v>
                </c:pt>
                <c:pt idx="174">
                  <c:v>13330</c:v>
                </c:pt>
                <c:pt idx="175">
                  <c:v>13490</c:v>
                </c:pt>
                <c:pt idx="176">
                  <c:v>13780</c:v>
                </c:pt>
                <c:pt idx="177">
                  <c:v>13960</c:v>
                </c:pt>
                <c:pt idx="178">
                  <c:v>14240</c:v>
                </c:pt>
                <c:pt idx="179">
                  <c:v>14450</c:v>
                </c:pt>
                <c:pt idx="180">
                  <c:v>14920</c:v>
                </c:pt>
                <c:pt idx="181">
                  <c:v>14970</c:v>
                </c:pt>
                <c:pt idx="182">
                  <c:v>15350</c:v>
                </c:pt>
                <c:pt idx="183">
                  <c:v>15720</c:v>
                </c:pt>
                <c:pt idx="184">
                  <c:v>15550</c:v>
                </c:pt>
                <c:pt idx="185">
                  <c:v>15850</c:v>
                </c:pt>
                <c:pt idx="186">
                  <c:v>16280</c:v>
                </c:pt>
                <c:pt idx="187">
                  <c:v>16250</c:v>
                </c:pt>
                <c:pt idx="188">
                  <c:v>16870</c:v>
                </c:pt>
                <c:pt idx="189">
                  <c:v>17290</c:v>
                </c:pt>
                <c:pt idx="190">
                  <c:v>17910</c:v>
                </c:pt>
                <c:pt idx="191">
                  <c:v>19970</c:v>
                </c:pt>
                <c:pt idx="192">
                  <c:v>20830</c:v>
                </c:pt>
                <c:pt idx="193">
                  <c:v>19790</c:v>
                </c:pt>
                <c:pt idx="194">
                  <c:v>21170</c:v>
                </c:pt>
                <c:pt idx="195">
                  <c:v>16760</c:v>
                </c:pt>
                <c:pt idx="196">
                  <c:v>15740</c:v>
                </c:pt>
                <c:pt idx="197">
                  <c:v>23680</c:v>
                </c:pt>
                <c:pt idx="198">
                  <c:v>17570</c:v>
                </c:pt>
                <c:pt idx="199">
                  <c:v>23160</c:v>
                </c:pt>
                <c:pt idx="200">
                  <c:v>22740</c:v>
                </c:pt>
                <c:pt idx="201">
                  <c:v>22350</c:v>
                </c:pt>
                <c:pt idx="202">
                  <c:v>23340</c:v>
                </c:pt>
                <c:pt idx="203">
                  <c:v>23900</c:v>
                </c:pt>
                <c:pt idx="204">
                  <c:v>23300</c:v>
                </c:pt>
                <c:pt idx="205">
                  <c:v>23110</c:v>
                </c:pt>
                <c:pt idx="206">
                  <c:v>23260</c:v>
                </c:pt>
                <c:pt idx="207">
                  <c:v>24140</c:v>
                </c:pt>
                <c:pt idx="208">
                  <c:v>23690</c:v>
                </c:pt>
                <c:pt idx="209">
                  <c:v>24350</c:v>
                </c:pt>
                <c:pt idx="210">
                  <c:v>24390</c:v>
                </c:pt>
                <c:pt idx="211">
                  <c:v>25100</c:v>
                </c:pt>
                <c:pt idx="212">
                  <c:v>25880</c:v>
                </c:pt>
                <c:pt idx="213">
                  <c:v>26000</c:v>
                </c:pt>
                <c:pt idx="214">
                  <c:v>26270</c:v>
                </c:pt>
                <c:pt idx="215">
                  <c:v>20900</c:v>
                </c:pt>
                <c:pt idx="216">
                  <c:v>27630</c:v>
                </c:pt>
                <c:pt idx="217">
                  <c:v>27000</c:v>
                </c:pt>
                <c:pt idx="218">
                  <c:v>27460</c:v>
                </c:pt>
                <c:pt idx="219">
                  <c:v>25320</c:v>
                </c:pt>
                <c:pt idx="220">
                  <c:v>25700</c:v>
                </c:pt>
                <c:pt idx="221">
                  <c:v>26670</c:v>
                </c:pt>
                <c:pt idx="222">
                  <c:v>26760</c:v>
                </c:pt>
                <c:pt idx="223">
                  <c:v>26230</c:v>
                </c:pt>
                <c:pt idx="224">
                  <c:v>26340</c:v>
                </c:pt>
                <c:pt idx="225">
                  <c:v>26830</c:v>
                </c:pt>
                <c:pt idx="226">
                  <c:v>28600</c:v>
                </c:pt>
                <c:pt idx="227">
                  <c:v>29540</c:v>
                </c:pt>
                <c:pt idx="228">
                  <c:v>27480</c:v>
                </c:pt>
                <c:pt idx="229">
                  <c:v>25570</c:v>
                </c:pt>
                <c:pt idx="230">
                  <c:v>26390</c:v>
                </c:pt>
                <c:pt idx="231">
                  <c:v>31540</c:v>
                </c:pt>
                <c:pt idx="232">
                  <c:v>31310</c:v>
                </c:pt>
                <c:pt idx="233">
                  <c:v>29580</c:v>
                </c:pt>
                <c:pt idx="234">
                  <c:v>28740</c:v>
                </c:pt>
                <c:pt idx="235">
                  <c:v>33770</c:v>
                </c:pt>
                <c:pt idx="236">
                  <c:v>33130</c:v>
                </c:pt>
                <c:pt idx="237">
                  <c:v>31870</c:v>
                </c:pt>
                <c:pt idx="238">
                  <c:v>28210</c:v>
                </c:pt>
                <c:pt idx="239">
                  <c:v>31630</c:v>
                </c:pt>
                <c:pt idx="240">
                  <c:v>34470</c:v>
                </c:pt>
                <c:pt idx="241">
                  <c:v>33450</c:v>
                </c:pt>
                <c:pt idx="242">
                  <c:v>29050</c:v>
                </c:pt>
                <c:pt idx="243">
                  <c:v>15830</c:v>
                </c:pt>
                <c:pt idx="244">
                  <c:v>36150</c:v>
                </c:pt>
                <c:pt idx="245">
                  <c:v>36670</c:v>
                </c:pt>
                <c:pt idx="246">
                  <c:v>36950</c:v>
                </c:pt>
                <c:pt idx="247">
                  <c:v>18380</c:v>
                </c:pt>
                <c:pt idx="248">
                  <c:v>15290</c:v>
                </c:pt>
                <c:pt idx="249">
                  <c:v>33180</c:v>
                </c:pt>
                <c:pt idx="250">
                  <c:v>15840</c:v>
                </c:pt>
                <c:pt idx="251">
                  <c:v>17020</c:v>
                </c:pt>
                <c:pt idx="252">
                  <c:v>17080</c:v>
                </c:pt>
                <c:pt idx="253">
                  <c:v>19880</c:v>
                </c:pt>
                <c:pt idx="254">
                  <c:v>17540</c:v>
                </c:pt>
                <c:pt idx="255">
                  <c:v>28850</c:v>
                </c:pt>
                <c:pt idx="256">
                  <c:v>35170</c:v>
                </c:pt>
                <c:pt idx="257">
                  <c:v>16820</c:v>
                </c:pt>
                <c:pt idx="258">
                  <c:v>17180</c:v>
                </c:pt>
                <c:pt idx="259">
                  <c:v>19290</c:v>
                </c:pt>
                <c:pt idx="260">
                  <c:v>18630</c:v>
                </c:pt>
                <c:pt idx="261">
                  <c:v>18740</c:v>
                </c:pt>
                <c:pt idx="262">
                  <c:v>18610</c:v>
                </c:pt>
                <c:pt idx="263">
                  <c:v>17850</c:v>
                </c:pt>
                <c:pt idx="264">
                  <c:v>17730</c:v>
                </c:pt>
                <c:pt idx="265">
                  <c:v>17720</c:v>
                </c:pt>
                <c:pt idx="266">
                  <c:v>18870</c:v>
                </c:pt>
                <c:pt idx="267">
                  <c:v>20540</c:v>
                </c:pt>
                <c:pt idx="268">
                  <c:v>23220</c:v>
                </c:pt>
                <c:pt idx="269">
                  <c:v>18540</c:v>
                </c:pt>
                <c:pt idx="270">
                  <c:v>18550</c:v>
                </c:pt>
                <c:pt idx="271">
                  <c:v>22370</c:v>
                </c:pt>
                <c:pt idx="272">
                  <c:v>22040</c:v>
                </c:pt>
                <c:pt idx="273">
                  <c:v>28870</c:v>
                </c:pt>
                <c:pt idx="274">
                  <c:v>23330</c:v>
                </c:pt>
                <c:pt idx="275">
                  <c:v>20420</c:v>
                </c:pt>
                <c:pt idx="276">
                  <c:v>19190</c:v>
                </c:pt>
                <c:pt idx="277">
                  <c:v>18070</c:v>
                </c:pt>
                <c:pt idx="278">
                  <c:v>18480</c:v>
                </c:pt>
                <c:pt idx="279">
                  <c:v>19270</c:v>
                </c:pt>
                <c:pt idx="280">
                  <c:v>17340</c:v>
                </c:pt>
                <c:pt idx="281">
                  <c:v>16070</c:v>
                </c:pt>
                <c:pt idx="282">
                  <c:v>17560</c:v>
                </c:pt>
                <c:pt idx="283">
                  <c:v>19350</c:v>
                </c:pt>
                <c:pt idx="284">
                  <c:v>26380</c:v>
                </c:pt>
                <c:pt idx="285">
                  <c:v>18410</c:v>
                </c:pt>
                <c:pt idx="286">
                  <c:v>17020</c:v>
                </c:pt>
                <c:pt idx="287">
                  <c:v>18250</c:v>
                </c:pt>
                <c:pt idx="288">
                  <c:v>19000</c:v>
                </c:pt>
                <c:pt idx="289">
                  <c:v>22210</c:v>
                </c:pt>
                <c:pt idx="290">
                  <c:v>24470</c:v>
                </c:pt>
                <c:pt idx="291">
                  <c:v>32850</c:v>
                </c:pt>
                <c:pt idx="292">
                  <c:v>19120</c:v>
                </c:pt>
                <c:pt idx="293">
                  <c:v>17070</c:v>
                </c:pt>
                <c:pt idx="294">
                  <c:v>14230</c:v>
                </c:pt>
                <c:pt idx="295">
                  <c:v>13350</c:v>
                </c:pt>
                <c:pt idx="296">
                  <c:v>15230</c:v>
                </c:pt>
                <c:pt idx="297">
                  <c:v>13400</c:v>
                </c:pt>
                <c:pt idx="298">
                  <c:v>14880</c:v>
                </c:pt>
                <c:pt idx="299">
                  <c:v>18250</c:v>
                </c:pt>
                <c:pt idx="300">
                  <c:v>15770</c:v>
                </c:pt>
                <c:pt idx="301">
                  <c:v>12900</c:v>
                </c:pt>
                <c:pt idx="302">
                  <c:v>13430</c:v>
                </c:pt>
                <c:pt idx="303">
                  <c:v>13320</c:v>
                </c:pt>
                <c:pt idx="304">
                  <c:v>12880</c:v>
                </c:pt>
                <c:pt idx="305">
                  <c:v>11830</c:v>
                </c:pt>
                <c:pt idx="306">
                  <c:v>11940</c:v>
                </c:pt>
                <c:pt idx="307">
                  <c:v>12120</c:v>
                </c:pt>
                <c:pt idx="308">
                  <c:v>11360</c:v>
                </c:pt>
                <c:pt idx="309">
                  <c:v>10470</c:v>
                </c:pt>
                <c:pt idx="310">
                  <c:v>11860</c:v>
                </c:pt>
                <c:pt idx="311">
                  <c:v>11660</c:v>
                </c:pt>
                <c:pt idx="312">
                  <c:v>10070</c:v>
                </c:pt>
                <c:pt idx="313">
                  <c:v>10610</c:v>
                </c:pt>
                <c:pt idx="314">
                  <c:v>10220</c:v>
                </c:pt>
                <c:pt idx="315">
                  <c:v>10640</c:v>
                </c:pt>
                <c:pt idx="316">
                  <c:v>11970</c:v>
                </c:pt>
                <c:pt idx="317">
                  <c:v>12990</c:v>
                </c:pt>
                <c:pt idx="318">
                  <c:v>12130</c:v>
                </c:pt>
                <c:pt idx="319">
                  <c:v>11840</c:v>
                </c:pt>
                <c:pt idx="320">
                  <c:v>12070</c:v>
                </c:pt>
                <c:pt idx="321">
                  <c:v>11650</c:v>
                </c:pt>
                <c:pt idx="322">
                  <c:v>11520</c:v>
                </c:pt>
                <c:pt idx="323">
                  <c:v>10500</c:v>
                </c:pt>
                <c:pt idx="324">
                  <c:v>10280</c:v>
                </c:pt>
                <c:pt idx="325">
                  <c:v>10920</c:v>
                </c:pt>
                <c:pt idx="326">
                  <c:v>11080</c:v>
                </c:pt>
                <c:pt idx="327">
                  <c:v>9790</c:v>
                </c:pt>
                <c:pt idx="328">
                  <c:v>10020</c:v>
                </c:pt>
                <c:pt idx="329">
                  <c:v>11430</c:v>
                </c:pt>
                <c:pt idx="330">
                  <c:v>11280</c:v>
                </c:pt>
                <c:pt idx="331">
                  <c:v>10400</c:v>
                </c:pt>
                <c:pt idx="332">
                  <c:v>10020</c:v>
                </c:pt>
                <c:pt idx="333">
                  <c:v>8980</c:v>
                </c:pt>
                <c:pt idx="334">
                  <c:v>9200</c:v>
                </c:pt>
                <c:pt idx="335">
                  <c:v>10420</c:v>
                </c:pt>
                <c:pt idx="336">
                  <c:v>9810</c:v>
                </c:pt>
                <c:pt idx="337">
                  <c:v>9330</c:v>
                </c:pt>
                <c:pt idx="338">
                  <c:v>9340</c:v>
                </c:pt>
                <c:pt idx="339">
                  <c:v>8770</c:v>
                </c:pt>
                <c:pt idx="340">
                  <c:v>8750</c:v>
                </c:pt>
                <c:pt idx="341">
                  <c:v>9270</c:v>
                </c:pt>
                <c:pt idx="342">
                  <c:v>9530</c:v>
                </c:pt>
                <c:pt idx="343">
                  <c:v>9550</c:v>
                </c:pt>
                <c:pt idx="344">
                  <c:v>8960</c:v>
                </c:pt>
                <c:pt idx="345">
                  <c:v>9980</c:v>
                </c:pt>
                <c:pt idx="346">
                  <c:v>9220</c:v>
                </c:pt>
                <c:pt idx="347">
                  <c:v>8840</c:v>
                </c:pt>
                <c:pt idx="348">
                  <c:v>9360</c:v>
                </c:pt>
                <c:pt idx="349">
                  <c:v>9780</c:v>
                </c:pt>
                <c:pt idx="350">
                  <c:v>8240</c:v>
                </c:pt>
                <c:pt idx="351">
                  <c:v>8790</c:v>
                </c:pt>
                <c:pt idx="352">
                  <c:v>9640</c:v>
                </c:pt>
                <c:pt idx="353">
                  <c:v>10310</c:v>
                </c:pt>
                <c:pt idx="354">
                  <c:v>10530</c:v>
                </c:pt>
                <c:pt idx="355">
                  <c:v>9880</c:v>
                </c:pt>
                <c:pt idx="356">
                  <c:v>9250</c:v>
                </c:pt>
                <c:pt idx="357">
                  <c:v>9630</c:v>
                </c:pt>
                <c:pt idx="358">
                  <c:v>8840</c:v>
                </c:pt>
                <c:pt idx="359">
                  <c:v>8690</c:v>
                </c:pt>
                <c:pt idx="360">
                  <c:v>8860</c:v>
                </c:pt>
                <c:pt idx="361">
                  <c:v>9120</c:v>
                </c:pt>
                <c:pt idx="362">
                  <c:v>8940</c:v>
                </c:pt>
                <c:pt idx="363">
                  <c:v>9000</c:v>
                </c:pt>
                <c:pt idx="364">
                  <c:v>9250</c:v>
                </c:pt>
                <c:pt idx="365">
                  <c:v>8810</c:v>
                </c:pt>
                <c:pt idx="366">
                  <c:v>9510</c:v>
                </c:pt>
                <c:pt idx="367">
                  <c:v>9130</c:v>
                </c:pt>
                <c:pt idx="368">
                  <c:v>8690</c:v>
                </c:pt>
                <c:pt idx="369">
                  <c:v>9550</c:v>
                </c:pt>
                <c:pt idx="370">
                  <c:v>9380</c:v>
                </c:pt>
                <c:pt idx="371">
                  <c:v>9200</c:v>
                </c:pt>
                <c:pt idx="372">
                  <c:v>9810</c:v>
                </c:pt>
                <c:pt idx="373">
                  <c:v>9200</c:v>
                </c:pt>
                <c:pt idx="374">
                  <c:v>9400</c:v>
                </c:pt>
                <c:pt idx="375">
                  <c:v>9580</c:v>
                </c:pt>
                <c:pt idx="376">
                  <c:v>9180</c:v>
                </c:pt>
                <c:pt idx="377">
                  <c:v>9640</c:v>
                </c:pt>
                <c:pt idx="378">
                  <c:v>10540</c:v>
                </c:pt>
                <c:pt idx="379">
                  <c:v>10010</c:v>
                </c:pt>
                <c:pt idx="380">
                  <c:v>10380</c:v>
                </c:pt>
                <c:pt idx="381">
                  <c:v>9880</c:v>
                </c:pt>
                <c:pt idx="382">
                  <c:v>9730</c:v>
                </c:pt>
                <c:pt idx="383">
                  <c:v>9570</c:v>
                </c:pt>
                <c:pt idx="384">
                  <c:v>9870</c:v>
                </c:pt>
                <c:pt idx="385">
                  <c:v>9840</c:v>
                </c:pt>
                <c:pt idx="386">
                  <c:v>9550</c:v>
                </c:pt>
                <c:pt idx="387">
                  <c:v>9020</c:v>
                </c:pt>
                <c:pt idx="388">
                  <c:v>9550</c:v>
                </c:pt>
                <c:pt idx="389">
                  <c:v>9350</c:v>
                </c:pt>
                <c:pt idx="390">
                  <c:v>9020</c:v>
                </c:pt>
                <c:pt idx="391">
                  <c:v>8630</c:v>
                </c:pt>
                <c:pt idx="392">
                  <c:v>9020</c:v>
                </c:pt>
                <c:pt idx="393">
                  <c:v>9640</c:v>
                </c:pt>
                <c:pt idx="394">
                  <c:v>10080</c:v>
                </c:pt>
                <c:pt idx="395">
                  <c:v>10080</c:v>
                </c:pt>
                <c:pt idx="396">
                  <c:v>9580</c:v>
                </c:pt>
                <c:pt idx="397">
                  <c:v>9550</c:v>
                </c:pt>
                <c:pt idx="398">
                  <c:v>8720</c:v>
                </c:pt>
                <c:pt idx="399">
                  <c:v>8560</c:v>
                </c:pt>
                <c:pt idx="400">
                  <c:v>9270</c:v>
                </c:pt>
                <c:pt idx="401">
                  <c:v>9780</c:v>
                </c:pt>
                <c:pt idx="402">
                  <c:v>9950</c:v>
                </c:pt>
                <c:pt idx="403">
                  <c:v>9750</c:v>
                </c:pt>
                <c:pt idx="404">
                  <c:v>10110</c:v>
                </c:pt>
                <c:pt idx="405">
                  <c:v>10110</c:v>
                </c:pt>
                <c:pt idx="406">
                  <c:v>10050</c:v>
                </c:pt>
                <c:pt idx="407">
                  <c:v>8970</c:v>
                </c:pt>
                <c:pt idx="408">
                  <c:v>8830</c:v>
                </c:pt>
                <c:pt idx="409">
                  <c:v>8300</c:v>
                </c:pt>
                <c:pt idx="410">
                  <c:v>7760</c:v>
                </c:pt>
                <c:pt idx="411">
                  <c:v>7920</c:v>
                </c:pt>
                <c:pt idx="412">
                  <c:v>8840</c:v>
                </c:pt>
                <c:pt idx="413">
                  <c:v>8930</c:v>
                </c:pt>
                <c:pt idx="414">
                  <c:v>8700</c:v>
                </c:pt>
                <c:pt idx="415">
                  <c:v>8480</c:v>
                </c:pt>
                <c:pt idx="416">
                  <c:v>7840</c:v>
                </c:pt>
                <c:pt idx="417">
                  <c:v>7900</c:v>
                </c:pt>
                <c:pt idx="418">
                  <c:v>7750</c:v>
                </c:pt>
                <c:pt idx="419">
                  <c:v>7690</c:v>
                </c:pt>
                <c:pt idx="420">
                  <c:v>7360</c:v>
                </c:pt>
                <c:pt idx="421">
                  <c:v>7290</c:v>
                </c:pt>
                <c:pt idx="422">
                  <c:v>7250</c:v>
                </c:pt>
                <c:pt idx="423">
                  <c:v>7410</c:v>
                </c:pt>
                <c:pt idx="424">
                  <c:v>7470</c:v>
                </c:pt>
                <c:pt idx="425">
                  <c:v>7140</c:v>
                </c:pt>
                <c:pt idx="426">
                  <c:v>6990</c:v>
                </c:pt>
                <c:pt idx="427">
                  <c:v>6960</c:v>
                </c:pt>
                <c:pt idx="428">
                  <c:v>6970</c:v>
                </c:pt>
                <c:pt idx="429">
                  <c:v>6760</c:v>
                </c:pt>
                <c:pt idx="430">
                  <c:v>6340</c:v>
                </c:pt>
                <c:pt idx="431">
                  <c:v>5980</c:v>
                </c:pt>
                <c:pt idx="432">
                  <c:v>5940</c:v>
                </c:pt>
                <c:pt idx="433">
                  <c:v>5970</c:v>
                </c:pt>
                <c:pt idx="434">
                  <c:v>5960</c:v>
                </c:pt>
                <c:pt idx="435">
                  <c:v>5950</c:v>
                </c:pt>
                <c:pt idx="436">
                  <c:v>6310</c:v>
                </c:pt>
                <c:pt idx="437">
                  <c:v>6440</c:v>
                </c:pt>
                <c:pt idx="438">
                  <c:v>6310</c:v>
                </c:pt>
                <c:pt idx="439">
                  <c:v>6420</c:v>
                </c:pt>
                <c:pt idx="440">
                  <c:v>6510</c:v>
                </c:pt>
                <c:pt idx="441">
                  <c:v>6490</c:v>
                </c:pt>
                <c:pt idx="442">
                  <c:v>6570</c:v>
                </c:pt>
                <c:pt idx="443">
                  <c:v>6530</c:v>
                </c:pt>
                <c:pt idx="444">
                  <c:v>6310</c:v>
                </c:pt>
                <c:pt idx="445">
                  <c:v>6060</c:v>
                </c:pt>
                <c:pt idx="446">
                  <c:v>6050</c:v>
                </c:pt>
                <c:pt idx="447">
                  <c:v>5760</c:v>
                </c:pt>
                <c:pt idx="448">
                  <c:v>5390</c:v>
                </c:pt>
                <c:pt idx="449">
                  <c:v>5180</c:v>
                </c:pt>
                <c:pt idx="450">
                  <c:v>4870</c:v>
                </c:pt>
                <c:pt idx="451">
                  <c:v>4810</c:v>
                </c:pt>
                <c:pt idx="452">
                  <c:v>4560</c:v>
                </c:pt>
                <c:pt idx="453">
                  <c:v>4460</c:v>
                </c:pt>
                <c:pt idx="454">
                  <c:v>4490</c:v>
                </c:pt>
                <c:pt idx="455">
                  <c:v>4580</c:v>
                </c:pt>
                <c:pt idx="456">
                  <c:v>4600</c:v>
                </c:pt>
                <c:pt idx="457">
                  <c:v>4490</c:v>
                </c:pt>
                <c:pt idx="458">
                  <c:v>4600</c:v>
                </c:pt>
                <c:pt idx="459">
                  <c:v>4670</c:v>
                </c:pt>
                <c:pt idx="460">
                  <c:v>4570</c:v>
                </c:pt>
                <c:pt idx="461">
                  <c:v>4480</c:v>
                </c:pt>
                <c:pt idx="462">
                  <c:v>4480</c:v>
                </c:pt>
                <c:pt idx="463">
                  <c:v>4510</c:v>
                </c:pt>
                <c:pt idx="464">
                  <c:v>4470</c:v>
                </c:pt>
                <c:pt idx="465">
                  <c:v>4480</c:v>
                </c:pt>
                <c:pt idx="466">
                  <c:v>4510</c:v>
                </c:pt>
                <c:pt idx="467">
                  <c:v>4390</c:v>
                </c:pt>
                <c:pt idx="468">
                  <c:v>4320</c:v>
                </c:pt>
                <c:pt idx="469">
                  <c:v>4190</c:v>
                </c:pt>
                <c:pt idx="470">
                  <c:v>4010</c:v>
                </c:pt>
                <c:pt idx="471">
                  <c:v>3810</c:v>
                </c:pt>
                <c:pt idx="472">
                  <c:v>3700</c:v>
                </c:pt>
                <c:pt idx="473">
                  <c:v>3730</c:v>
                </c:pt>
                <c:pt idx="474">
                  <c:v>3700</c:v>
                </c:pt>
                <c:pt idx="475">
                  <c:v>3650</c:v>
                </c:pt>
                <c:pt idx="476">
                  <c:v>3670</c:v>
                </c:pt>
                <c:pt idx="477">
                  <c:v>3570</c:v>
                </c:pt>
                <c:pt idx="478">
                  <c:v>3410</c:v>
                </c:pt>
                <c:pt idx="479">
                  <c:v>3360</c:v>
                </c:pt>
                <c:pt idx="480">
                  <c:v>3410</c:v>
                </c:pt>
                <c:pt idx="481">
                  <c:v>3360</c:v>
                </c:pt>
                <c:pt idx="482">
                  <c:v>3270</c:v>
                </c:pt>
                <c:pt idx="483">
                  <c:v>3170</c:v>
                </c:pt>
                <c:pt idx="484">
                  <c:v>3090</c:v>
                </c:pt>
                <c:pt idx="485">
                  <c:v>2970</c:v>
                </c:pt>
                <c:pt idx="486">
                  <c:v>2910</c:v>
                </c:pt>
                <c:pt idx="487">
                  <c:v>2850</c:v>
                </c:pt>
                <c:pt idx="488">
                  <c:v>2760</c:v>
                </c:pt>
                <c:pt idx="489">
                  <c:v>2680</c:v>
                </c:pt>
                <c:pt idx="490">
                  <c:v>2620</c:v>
                </c:pt>
                <c:pt idx="491">
                  <c:v>2600</c:v>
                </c:pt>
                <c:pt idx="492">
                  <c:v>2590</c:v>
                </c:pt>
                <c:pt idx="493">
                  <c:v>2590</c:v>
                </c:pt>
                <c:pt idx="494">
                  <c:v>2620</c:v>
                </c:pt>
                <c:pt idx="495">
                  <c:v>2770</c:v>
                </c:pt>
                <c:pt idx="496">
                  <c:v>2920</c:v>
                </c:pt>
                <c:pt idx="497">
                  <c:v>2850</c:v>
                </c:pt>
                <c:pt idx="498">
                  <c:v>2640</c:v>
                </c:pt>
                <c:pt idx="499">
                  <c:v>2560</c:v>
                </c:pt>
                <c:pt idx="500">
                  <c:v>2590</c:v>
                </c:pt>
                <c:pt idx="501">
                  <c:v>2650</c:v>
                </c:pt>
                <c:pt idx="502">
                  <c:v>2700</c:v>
                </c:pt>
                <c:pt idx="503">
                  <c:v>2660</c:v>
                </c:pt>
                <c:pt idx="504">
                  <c:v>2570</c:v>
                </c:pt>
                <c:pt idx="505">
                  <c:v>2480</c:v>
                </c:pt>
                <c:pt idx="506">
                  <c:v>2440</c:v>
                </c:pt>
                <c:pt idx="507">
                  <c:v>2470</c:v>
                </c:pt>
                <c:pt idx="508">
                  <c:v>2470</c:v>
                </c:pt>
                <c:pt idx="509">
                  <c:v>2430</c:v>
                </c:pt>
                <c:pt idx="510">
                  <c:v>2420</c:v>
                </c:pt>
                <c:pt idx="511">
                  <c:v>2400</c:v>
                </c:pt>
                <c:pt idx="512">
                  <c:v>2360</c:v>
                </c:pt>
                <c:pt idx="513">
                  <c:v>2360</c:v>
                </c:pt>
                <c:pt idx="514">
                  <c:v>2430</c:v>
                </c:pt>
                <c:pt idx="515">
                  <c:v>2540</c:v>
                </c:pt>
                <c:pt idx="516">
                  <c:v>2560</c:v>
                </c:pt>
                <c:pt idx="517">
                  <c:v>2460</c:v>
                </c:pt>
                <c:pt idx="518">
                  <c:v>2370</c:v>
                </c:pt>
                <c:pt idx="519">
                  <c:v>2330</c:v>
                </c:pt>
                <c:pt idx="520">
                  <c:v>2350</c:v>
                </c:pt>
                <c:pt idx="521">
                  <c:v>2400</c:v>
                </c:pt>
                <c:pt idx="522">
                  <c:v>2300</c:v>
                </c:pt>
                <c:pt idx="523">
                  <c:v>2120</c:v>
                </c:pt>
                <c:pt idx="524">
                  <c:v>2010</c:v>
                </c:pt>
                <c:pt idx="525">
                  <c:v>2040</c:v>
                </c:pt>
                <c:pt idx="526">
                  <c:v>2120</c:v>
                </c:pt>
                <c:pt idx="527">
                  <c:v>2150</c:v>
                </c:pt>
                <c:pt idx="528">
                  <c:v>2130</c:v>
                </c:pt>
                <c:pt idx="529">
                  <c:v>2160</c:v>
                </c:pt>
                <c:pt idx="530">
                  <c:v>2240</c:v>
                </c:pt>
                <c:pt idx="531">
                  <c:v>2300</c:v>
                </c:pt>
                <c:pt idx="532">
                  <c:v>2330</c:v>
                </c:pt>
                <c:pt idx="533">
                  <c:v>2350</c:v>
                </c:pt>
                <c:pt idx="534">
                  <c:v>2420</c:v>
                </c:pt>
                <c:pt idx="535">
                  <c:v>2410</c:v>
                </c:pt>
                <c:pt idx="536">
                  <c:v>2340</c:v>
                </c:pt>
                <c:pt idx="537">
                  <c:v>2140</c:v>
                </c:pt>
                <c:pt idx="538">
                  <c:v>1940</c:v>
                </c:pt>
                <c:pt idx="539">
                  <c:v>1770</c:v>
                </c:pt>
                <c:pt idx="540">
                  <c:v>1660</c:v>
                </c:pt>
                <c:pt idx="541">
                  <c:v>1560</c:v>
                </c:pt>
                <c:pt idx="542">
                  <c:v>1460</c:v>
                </c:pt>
                <c:pt idx="543">
                  <c:v>1340</c:v>
                </c:pt>
                <c:pt idx="544">
                  <c:v>1280</c:v>
                </c:pt>
                <c:pt idx="545">
                  <c:v>1240</c:v>
                </c:pt>
                <c:pt idx="546">
                  <c:v>1160</c:v>
                </c:pt>
                <c:pt idx="547">
                  <c:v>1100</c:v>
                </c:pt>
                <c:pt idx="548">
                  <c:v>1060</c:v>
                </c:pt>
                <c:pt idx="549">
                  <c:v>1020</c:v>
                </c:pt>
                <c:pt idx="550">
                  <c:v>960</c:v>
                </c:pt>
                <c:pt idx="551">
                  <c:v>940</c:v>
                </c:pt>
                <c:pt idx="552">
                  <c:v>890</c:v>
                </c:pt>
                <c:pt idx="553">
                  <c:v>840</c:v>
                </c:pt>
                <c:pt idx="554">
                  <c:v>780</c:v>
                </c:pt>
                <c:pt idx="555">
                  <c:v>760</c:v>
                </c:pt>
                <c:pt idx="556">
                  <c:v>710</c:v>
                </c:pt>
                <c:pt idx="557">
                  <c:v>660</c:v>
                </c:pt>
                <c:pt idx="558">
                  <c:v>630</c:v>
                </c:pt>
                <c:pt idx="559">
                  <c:v>620</c:v>
                </c:pt>
                <c:pt idx="560">
                  <c:v>610</c:v>
                </c:pt>
                <c:pt idx="561">
                  <c:v>610</c:v>
                </c:pt>
                <c:pt idx="562">
                  <c:v>570</c:v>
                </c:pt>
                <c:pt idx="563">
                  <c:v>520</c:v>
                </c:pt>
                <c:pt idx="564">
                  <c:v>490</c:v>
                </c:pt>
                <c:pt idx="565">
                  <c:v>450</c:v>
                </c:pt>
                <c:pt idx="566">
                  <c:v>420</c:v>
                </c:pt>
                <c:pt idx="567">
                  <c:v>420</c:v>
                </c:pt>
                <c:pt idx="568">
                  <c:v>420</c:v>
                </c:pt>
                <c:pt idx="569">
                  <c:v>400</c:v>
                </c:pt>
                <c:pt idx="570">
                  <c:v>360</c:v>
                </c:pt>
                <c:pt idx="571">
                  <c:v>340</c:v>
                </c:pt>
                <c:pt idx="572">
                  <c:v>320</c:v>
                </c:pt>
                <c:pt idx="573">
                  <c:v>290</c:v>
                </c:pt>
                <c:pt idx="574">
                  <c:v>270</c:v>
                </c:pt>
                <c:pt idx="575">
                  <c:v>260</c:v>
                </c:pt>
                <c:pt idx="576">
                  <c:v>240</c:v>
                </c:pt>
                <c:pt idx="577">
                  <c:v>230</c:v>
                </c:pt>
                <c:pt idx="578">
                  <c:v>210</c:v>
                </c:pt>
                <c:pt idx="579">
                  <c:v>190</c:v>
                </c:pt>
                <c:pt idx="580">
                  <c:v>170</c:v>
                </c:pt>
                <c:pt idx="581">
                  <c:v>160</c:v>
                </c:pt>
                <c:pt idx="582">
                  <c:v>150</c:v>
                </c:pt>
                <c:pt idx="583">
                  <c:v>130</c:v>
                </c:pt>
                <c:pt idx="584">
                  <c:v>120</c:v>
                </c:pt>
                <c:pt idx="585">
                  <c:v>120</c:v>
                </c:pt>
                <c:pt idx="586">
                  <c:v>100</c:v>
                </c:pt>
                <c:pt idx="587">
                  <c:v>90</c:v>
                </c:pt>
                <c:pt idx="588">
                  <c:v>80</c:v>
                </c:pt>
                <c:pt idx="589">
                  <c:v>70</c:v>
                </c:pt>
                <c:pt idx="590">
                  <c:v>60</c:v>
                </c:pt>
                <c:pt idx="591">
                  <c:v>50</c:v>
                </c:pt>
                <c:pt idx="592">
                  <c:v>40</c:v>
                </c:pt>
                <c:pt idx="593">
                  <c:v>40</c:v>
                </c:pt>
                <c:pt idx="594">
                  <c:v>30</c:v>
                </c:pt>
                <c:pt idx="595">
                  <c:v>30</c:v>
                </c:pt>
                <c:pt idx="596">
                  <c:v>30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31 décembre 2024 à 20:25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0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0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1E4D17-CAD6-45E4-B948-69CB1917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31 décembre 2024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31 décembre 2024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6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topLeftCell="AB1" zoomScaleNormal="100" workbookViewId="0">
      <pane ySplit="8" topLeftCell="A473" activePane="bottomLeft" state="frozen"/>
      <selection activeCell="C29" sqref="C29"/>
      <selection pane="bottomLeft" activeCell="AL477" sqref="AL477:BA122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15.5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1028.0999999999999</v>
      </c>
      <c r="C5" s="331">
        <f>MAX(C9:C1448)/100</f>
        <v>0.87</v>
      </c>
      <c r="D5" s="225">
        <f>VLOOKUP($B5,$H$9:$R$1448,11,0)</f>
        <v>0.41527777777777802</v>
      </c>
      <c r="E5" s="229">
        <f>MAX(H9:H1448)</f>
        <v>1030.5999999999999</v>
      </c>
      <c r="F5" s="31"/>
      <c r="G5" s="233">
        <f>VLOOKUP($E5,$H$9:$R$1448,11,0)</f>
        <v>0.140972222222222</v>
      </c>
      <c r="H5" s="200">
        <f>MIN($E$9:$E$1448)</f>
        <v>3</v>
      </c>
      <c r="I5" s="201"/>
      <c r="J5" s="202">
        <f>VLOOKUP($H5,$E$9:$R$3327,14,0)</f>
        <v>0.52013888888888904</v>
      </c>
      <c r="K5" s="454">
        <f>MIN($B$9:$B$1448)</f>
        <v>5.4</v>
      </c>
      <c r="L5" s="32"/>
      <c r="M5" s="373">
        <f>VLOOKUP($K5,$B$9:$R$1448,17,0)</f>
        <v>0.52013888888888904</v>
      </c>
      <c r="N5" s="455">
        <f>MAX($B$9:$B$1448)</f>
        <v>9.8000000000000007</v>
      </c>
      <c r="O5" s="33"/>
      <c r="P5" s="252">
        <f>VLOOKUP($N5,$B$9:$R$1448,17,0)</f>
        <v>0.14583333333333301</v>
      </c>
      <c r="Q5" s="687">
        <f>MAX($F$9:$G$1448)</f>
        <v>15.5</v>
      </c>
      <c r="R5" s="191"/>
      <c r="S5" s="425">
        <f>VLOOKUP($Q5,$G$9:$R$1448,12,0)</f>
        <v>5.9027777777777797E-2</v>
      </c>
      <c r="T5" s="406"/>
      <c r="U5" s="687">
        <f>AVERAGE($F$9:$G$1448)</f>
        <v>5.2012632978723445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0.87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6.9163563829787362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7.2</v>
      </c>
      <c r="C9" s="5">
        <v>85</v>
      </c>
      <c r="D9" s="5">
        <v>4.8</v>
      </c>
      <c r="E9" s="5">
        <v>7.2</v>
      </c>
      <c r="F9" s="5">
        <v>4.7</v>
      </c>
      <c r="G9" s="5">
        <v>6.5</v>
      </c>
      <c r="H9" s="5">
        <v>1029.2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6.9</v>
      </c>
      <c r="Q9">
        <v>7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7.1</v>
      </c>
      <c r="C10" s="5">
        <v>85</v>
      </c>
      <c r="D10" s="5">
        <v>4.7</v>
      </c>
      <c r="E10" s="5">
        <v>7.1</v>
      </c>
      <c r="F10" s="5">
        <v>2.2000000000000002</v>
      </c>
      <c r="G10" s="5">
        <v>4</v>
      </c>
      <c r="H10" s="5">
        <v>1029.2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6.9</v>
      </c>
      <c r="Q10">
        <v>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7.1</v>
      </c>
      <c r="C11" s="5">
        <v>85</v>
      </c>
      <c r="D11" s="5">
        <v>4.7</v>
      </c>
      <c r="E11" s="5">
        <v>7.1</v>
      </c>
      <c r="F11" s="5">
        <v>3.2</v>
      </c>
      <c r="G11" s="5">
        <v>5.4</v>
      </c>
      <c r="H11" s="5">
        <v>1029.2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6.9</v>
      </c>
      <c r="Q11">
        <v>6.9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7.1</v>
      </c>
      <c r="C12" s="5">
        <v>85</v>
      </c>
      <c r="D12" s="5">
        <v>4.7</v>
      </c>
      <c r="E12" s="5">
        <v>6.2</v>
      </c>
      <c r="F12" s="5">
        <v>5.8</v>
      </c>
      <c r="G12" s="5">
        <v>9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6.9</v>
      </c>
      <c r="Q12">
        <v>6.9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7.1</v>
      </c>
      <c r="C13" s="5">
        <v>85</v>
      </c>
      <c r="D13" s="5">
        <v>4.7</v>
      </c>
      <c r="E13" s="5">
        <v>5.3</v>
      </c>
      <c r="F13" s="5">
        <v>9.4</v>
      </c>
      <c r="G13" s="5">
        <v>9.4</v>
      </c>
      <c r="H13" s="5">
        <v>1029.0999999999999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6.9</v>
      </c>
      <c r="Q13">
        <v>6.9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7.1</v>
      </c>
      <c r="C14" s="5">
        <v>85</v>
      </c>
      <c r="D14" s="5">
        <v>4.7</v>
      </c>
      <c r="E14" s="5">
        <v>5.6</v>
      </c>
      <c r="F14" s="5">
        <v>7.9</v>
      </c>
      <c r="G14" s="5">
        <v>7.9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6.8</v>
      </c>
      <c r="Q14">
        <v>6.9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7.1</v>
      </c>
      <c r="C15" s="5">
        <v>85</v>
      </c>
      <c r="D15" s="5">
        <v>4.7</v>
      </c>
      <c r="E15" s="5">
        <v>7.1</v>
      </c>
      <c r="F15" s="5">
        <v>3.6</v>
      </c>
      <c r="G15" s="5">
        <v>5.8</v>
      </c>
      <c r="H15" s="5">
        <v>1029.5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6.8</v>
      </c>
      <c r="Q15">
        <v>6.9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7.1</v>
      </c>
      <c r="C16" s="5">
        <v>85</v>
      </c>
      <c r="D16" s="5">
        <v>4.7</v>
      </c>
      <c r="E16" s="5">
        <v>6</v>
      </c>
      <c r="F16" s="5">
        <v>6.5</v>
      </c>
      <c r="G16" s="5">
        <v>7.2</v>
      </c>
      <c r="H16" s="5">
        <v>1029.3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6.8</v>
      </c>
      <c r="Q16">
        <v>6.9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7.1</v>
      </c>
      <c r="C17" s="5">
        <v>85</v>
      </c>
      <c r="D17" s="5">
        <v>4.7</v>
      </c>
      <c r="E17" s="5">
        <v>7.1</v>
      </c>
      <c r="F17" s="5">
        <v>2.5</v>
      </c>
      <c r="G17" s="5">
        <v>4</v>
      </c>
      <c r="H17" s="5">
        <v>1029.2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6.8</v>
      </c>
      <c r="Q17">
        <v>6.9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7.1</v>
      </c>
      <c r="C18" s="5">
        <v>85</v>
      </c>
      <c r="D18" s="5">
        <v>4.7</v>
      </c>
      <c r="E18" s="5">
        <v>7.1</v>
      </c>
      <c r="F18" s="5">
        <v>4</v>
      </c>
      <c r="G18" s="5">
        <v>6.1</v>
      </c>
      <c r="H18" s="5">
        <v>1029.4000000000001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6.8</v>
      </c>
      <c r="Q18">
        <v>6.9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7.1</v>
      </c>
      <c r="C19" s="5">
        <v>85</v>
      </c>
      <c r="D19" s="5">
        <v>4.7</v>
      </c>
      <c r="E19" s="5">
        <v>5.4</v>
      </c>
      <c r="F19" s="5">
        <v>9</v>
      </c>
      <c r="G19" s="5">
        <v>9</v>
      </c>
      <c r="H19" s="5">
        <v>1029.3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6.8</v>
      </c>
      <c r="Q19">
        <v>6.9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7.1</v>
      </c>
      <c r="C20" s="5">
        <v>85</v>
      </c>
      <c r="D20" s="5">
        <v>4.7</v>
      </c>
      <c r="E20" s="5">
        <v>7.1</v>
      </c>
      <c r="F20" s="5">
        <v>4</v>
      </c>
      <c r="G20" s="5">
        <v>7.6</v>
      </c>
      <c r="H20" s="5">
        <v>1029.4000000000001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6.8</v>
      </c>
      <c r="Q20">
        <v>6.9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7.1</v>
      </c>
      <c r="C21" s="5">
        <v>85</v>
      </c>
      <c r="D21" s="5">
        <v>4.7</v>
      </c>
      <c r="E21" s="5">
        <v>5.7</v>
      </c>
      <c r="F21" s="5">
        <v>7.6</v>
      </c>
      <c r="G21" s="5">
        <v>7.6</v>
      </c>
      <c r="H21" s="5">
        <v>1029.5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6.8</v>
      </c>
      <c r="Q21">
        <v>6.9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7.1</v>
      </c>
      <c r="C22" s="5">
        <v>85</v>
      </c>
      <c r="D22" s="5">
        <v>4.7</v>
      </c>
      <c r="E22" s="5">
        <v>6.3</v>
      </c>
      <c r="F22" s="5">
        <v>5.4</v>
      </c>
      <c r="G22" s="5">
        <v>6.1</v>
      </c>
      <c r="H22" s="5">
        <v>1029.3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6.8</v>
      </c>
      <c r="Q22">
        <v>6.9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7.1</v>
      </c>
      <c r="C23" s="5">
        <v>85</v>
      </c>
      <c r="D23" s="5">
        <v>4.7</v>
      </c>
      <c r="E23" s="5">
        <v>7.1</v>
      </c>
      <c r="F23" s="5">
        <v>2.2000000000000002</v>
      </c>
      <c r="G23" s="5">
        <v>7.9</v>
      </c>
      <c r="H23" s="5">
        <v>1029.3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6.8</v>
      </c>
      <c r="Q23">
        <v>6.9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7.1</v>
      </c>
      <c r="C24" s="5">
        <v>85</v>
      </c>
      <c r="D24" s="5">
        <v>4.7</v>
      </c>
      <c r="E24" s="5">
        <v>5.8</v>
      </c>
      <c r="F24" s="5">
        <v>7.2</v>
      </c>
      <c r="G24" s="5">
        <v>7.2</v>
      </c>
      <c r="H24" s="5">
        <v>1029.2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6.8</v>
      </c>
      <c r="Q24">
        <v>6.9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7.1</v>
      </c>
      <c r="C25" s="5">
        <v>85</v>
      </c>
      <c r="D25" s="5">
        <v>4.7</v>
      </c>
      <c r="E25" s="5">
        <v>6.1</v>
      </c>
      <c r="F25" s="5">
        <v>6.1</v>
      </c>
      <c r="G25" s="5">
        <v>11.5</v>
      </c>
      <c r="H25" s="5">
        <v>1029.5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6.8</v>
      </c>
      <c r="Q25">
        <v>6.8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7.1</v>
      </c>
      <c r="C26" s="5">
        <v>85</v>
      </c>
      <c r="D26" s="5">
        <v>4.7</v>
      </c>
      <c r="E26" s="5">
        <v>7.1</v>
      </c>
      <c r="F26" s="5">
        <v>3.6</v>
      </c>
      <c r="G26" s="5">
        <v>4.3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6.8</v>
      </c>
      <c r="Q26">
        <v>6.8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7.1</v>
      </c>
      <c r="C27" s="5">
        <v>85</v>
      </c>
      <c r="D27" s="5">
        <v>4.7</v>
      </c>
      <c r="E27" s="5">
        <v>5.4</v>
      </c>
      <c r="F27" s="5">
        <v>8.6</v>
      </c>
      <c r="G27" s="5">
        <v>9</v>
      </c>
      <c r="H27" s="5">
        <v>1029.2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6.8</v>
      </c>
      <c r="Q27">
        <v>6.8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7.1</v>
      </c>
      <c r="C28" s="5">
        <v>85</v>
      </c>
      <c r="D28" s="5">
        <v>4.7</v>
      </c>
      <c r="E28" s="5">
        <v>5.4</v>
      </c>
      <c r="F28" s="5">
        <v>8.6</v>
      </c>
      <c r="G28" s="5">
        <v>8.6</v>
      </c>
      <c r="H28" s="5">
        <v>1029.4000000000001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6.8</v>
      </c>
      <c r="Q28">
        <v>6.8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7.1</v>
      </c>
      <c r="C29" s="5">
        <v>85</v>
      </c>
      <c r="D29" s="5">
        <v>4.7</v>
      </c>
      <c r="E29" s="5">
        <v>5.9</v>
      </c>
      <c r="F29" s="5">
        <v>6.8</v>
      </c>
      <c r="G29" s="5">
        <v>8.3000000000000007</v>
      </c>
      <c r="H29" s="5">
        <v>1029.5999999999999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6.8</v>
      </c>
      <c r="Q29">
        <v>6.8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7.1</v>
      </c>
      <c r="C30" s="5">
        <v>85</v>
      </c>
      <c r="D30" s="5">
        <v>4.7</v>
      </c>
      <c r="E30" s="5">
        <v>6</v>
      </c>
      <c r="F30" s="5">
        <v>6.5</v>
      </c>
      <c r="G30" s="5">
        <v>7.2</v>
      </c>
      <c r="H30" s="5">
        <v>1029.3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6.8</v>
      </c>
      <c r="Q30">
        <v>6.8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7.1</v>
      </c>
      <c r="C31" s="5">
        <v>85</v>
      </c>
      <c r="D31" s="5">
        <v>4.7</v>
      </c>
      <c r="E31" s="5">
        <v>7.1</v>
      </c>
      <c r="F31" s="5">
        <v>3.2</v>
      </c>
      <c r="G31" s="5">
        <v>8.6</v>
      </c>
      <c r="H31" s="5">
        <v>1029.4000000000001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6.8</v>
      </c>
      <c r="Q31">
        <v>6.8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7.1</v>
      </c>
      <c r="C32" s="5">
        <v>85</v>
      </c>
      <c r="D32" s="5">
        <v>4.7</v>
      </c>
      <c r="E32" s="5">
        <v>5.6</v>
      </c>
      <c r="F32" s="5">
        <v>7.9</v>
      </c>
      <c r="G32" s="5">
        <v>7.9</v>
      </c>
      <c r="H32" s="5">
        <v>1029.5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6.8</v>
      </c>
      <c r="Q32">
        <v>6.8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7.1</v>
      </c>
      <c r="C33" s="5">
        <v>85</v>
      </c>
      <c r="D33" s="5">
        <v>4.7</v>
      </c>
      <c r="E33" s="5">
        <v>5.4</v>
      </c>
      <c r="F33" s="5">
        <v>8.6</v>
      </c>
      <c r="G33" s="5">
        <v>8.6</v>
      </c>
      <c r="H33" s="5">
        <v>1029.5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6.7</v>
      </c>
      <c r="Q33">
        <v>6.8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7.1</v>
      </c>
      <c r="C34" s="5">
        <v>85</v>
      </c>
      <c r="D34" s="5">
        <v>4.7</v>
      </c>
      <c r="E34" s="5">
        <v>7.1</v>
      </c>
      <c r="F34" s="5">
        <v>4.7</v>
      </c>
      <c r="G34" s="5">
        <v>7.2</v>
      </c>
      <c r="H34" s="5">
        <v>1029.5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6.7</v>
      </c>
      <c r="Q34">
        <v>6.8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7.1</v>
      </c>
      <c r="C35" s="5">
        <v>85</v>
      </c>
      <c r="D35" s="5">
        <v>4.7</v>
      </c>
      <c r="E35" s="5">
        <v>6.5</v>
      </c>
      <c r="F35" s="5">
        <v>5</v>
      </c>
      <c r="G35" s="5">
        <v>7.6</v>
      </c>
      <c r="H35" s="5">
        <v>1029.4000000000001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6.7</v>
      </c>
      <c r="Q35">
        <v>6.7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7.1</v>
      </c>
      <c r="C36" s="5">
        <v>85</v>
      </c>
      <c r="D36" s="5">
        <v>4.7</v>
      </c>
      <c r="E36" s="5">
        <v>7.1</v>
      </c>
      <c r="F36" s="5">
        <v>3.2</v>
      </c>
      <c r="G36" s="5">
        <v>6.8</v>
      </c>
      <c r="H36" s="5">
        <v>1029.4000000000001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6.7</v>
      </c>
      <c r="Q36">
        <v>6.7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7.1</v>
      </c>
      <c r="C37" s="5">
        <v>86</v>
      </c>
      <c r="D37" s="5">
        <v>4.9000000000000004</v>
      </c>
      <c r="E37" s="5">
        <v>7.1</v>
      </c>
      <c r="F37" s="5">
        <v>3.2</v>
      </c>
      <c r="G37" s="5">
        <v>5</v>
      </c>
      <c r="H37" s="5">
        <v>1029.5999999999999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6.7</v>
      </c>
      <c r="Q37">
        <v>6.7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7.1</v>
      </c>
      <c r="C38" s="5">
        <v>86</v>
      </c>
      <c r="D38" s="5">
        <v>4.9000000000000004</v>
      </c>
      <c r="E38" s="5">
        <v>7.1</v>
      </c>
      <c r="F38" s="5">
        <v>4</v>
      </c>
      <c r="G38" s="5">
        <v>5.8</v>
      </c>
      <c r="H38" s="5">
        <v>1029.5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6.7</v>
      </c>
      <c r="Q38">
        <v>6.7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7.1</v>
      </c>
      <c r="C39" s="5">
        <v>86</v>
      </c>
      <c r="D39" s="5">
        <v>4.9000000000000004</v>
      </c>
      <c r="E39" s="5">
        <v>7.1</v>
      </c>
      <c r="F39" s="5">
        <v>2.9</v>
      </c>
      <c r="G39" s="5">
        <v>4.7</v>
      </c>
      <c r="H39" s="5">
        <v>1029.5999999999999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6.7</v>
      </c>
      <c r="Q39">
        <v>6.7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7.1</v>
      </c>
      <c r="C40" s="5">
        <v>86</v>
      </c>
      <c r="D40" s="5">
        <v>4.9000000000000004</v>
      </c>
      <c r="E40" s="5">
        <v>7.1</v>
      </c>
      <c r="F40" s="5">
        <v>4.3</v>
      </c>
      <c r="G40" s="5">
        <v>9.4</v>
      </c>
      <c r="H40" s="5">
        <v>1029.4000000000001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6.7</v>
      </c>
      <c r="Q40">
        <v>6.7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7.1</v>
      </c>
      <c r="C41" s="5">
        <v>85</v>
      </c>
      <c r="D41" s="5">
        <v>4.7</v>
      </c>
      <c r="E41" s="5">
        <v>6.3</v>
      </c>
      <c r="F41" s="5">
        <v>5.4</v>
      </c>
      <c r="G41" s="5">
        <v>7.6</v>
      </c>
      <c r="H41" s="5">
        <v>1029.5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6.6</v>
      </c>
      <c r="Q41">
        <v>6.7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7.1</v>
      </c>
      <c r="C42" s="5">
        <v>85</v>
      </c>
      <c r="D42" s="5">
        <v>4.7</v>
      </c>
      <c r="E42" s="5">
        <v>5.6</v>
      </c>
      <c r="F42" s="5">
        <v>8.3000000000000007</v>
      </c>
      <c r="G42" s="5">
        <v>8.3000000000000007</v>
      </c>
      <c r="H42" s="5">
        <v>1029.5999999999999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6.6</v>
      </c>
      <c r="Q42">
        <v>6.6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7</v>
      </c>
      <c r="C43" s="5">
        <v>85</v>
      </c>
      <c r="D43" s="5">
        <v>4.7</v>
      </c>
      <c r="E43" s="5">
        <v>5.8</v>
      </c>
      <c r="F43" s="5">
        <v>6.5</v>
      </c>
      <c r="G43" s="5">
        <v>6.8</v>
      </c>
      <c r="H43" s="5">
        <v>1029.5</v>
      </c>
      <c r="I43" s="5">
        <v>10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6.6</v>
      </c>
      <c r="Q43">
        <v>6.6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7</v>
      </c>
      <c r="C44" s="5">
        <v>85</v>
      </c>
      <c r="D44" s="5">
        <v>4.7</v>
      </c>
      <c r="E44" s="5">
        <v>5.3</v>
      </c>
      <c r="F44" s="5">
        <v>9</v>
      </c>
      <c r="G44" s="5">
        <v>9</v>
      </c>
      <c r="H44" s="5">
        <v>1029.4000000000001</v>
      </c>
      <c r="I44" s="5">
        <v>10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6.6</v>
      </c>
      <c r="Q44">
        <v>6.6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7</v>
      </c>
      <c r="C45" s="5">
        <v>85</v>
      </c>
      <c r="D45" s="5">
        <v>4.7</v>
      </c>
      <c r="E45" s="5">
        <v>6.1</v>
      </c>
      <c r="F45" s="5">
        <v>5.8</v>
      </c>
      <c r="G45" s="5">
        <v>10.1</v>
      </c>
      <c r="H45" s="5">
        <v>1029.5999999999999</v>
      </c>
      <c r="I45" s="5">
        <v>10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6.6</v>
      </c>
      <c r="Q45">
        <v>6.6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7</v>
      </c>
      <c r="C46" s="5">
        <v>85</v>
      </c>
      <c r="D46" s="5">
        <v>4.7</v>
      </c>
      <c r="E46" s="5">
        <v>6.2</v>
      </c>
      <c r="F46" s="5">
        <v>5.4</v>
      </c>
      <c r="G46" s="5">
        <v>8.3000000000000007</v>
      </c>
      <c r="H46" s="5">
        <v>1029.3</v>
      </c>
      <c r="I46" s="5">
        <v>10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6.6</v>
      </c>
      <c r="Q46">
        <v>6.5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7</v>
      </c>
      <c r="C47" s="5">
        <v>85</v>
      </c>
      <c r="D47" s="5">
        <v>4.7</v>
      </c>
      <c r="E47" s="5">
        <v>6</v>
      </c>
      <c r="F47" s="5">
        <v>6.1</v>
      </c>
      <c r="G47" s="5">
        <v>7.6</v>
      </c>
      <c r="H47" s="5">
        <v>1029.3</v>
      </c>
      <c r="I47" s="5">
        <v>20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6.5</v>
      </c>
      <c r="Q47">
        <v>6.6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7</v>
      </c>
      <c r="C48" s="5">
        <v>85</v>
      </c>
      <c r="D48" s="5">
        <v>4.7</v>
      </c>
      <c r="E48" s="5">
        <v>5.2</v>
      </c>
      <c r="F48" s="5">
        <v>9.4</v>
      </c>
      <c r="G48" s="5">
        <v>9.4</v>
      </c>
      <c r="H48" s="5">
        <v>1029.5</v>
      </c>
      <c r="I48" s="5">
        <v>20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6.5</v>
      </c>
      <c r="Q48">
        <v>6.5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7</v>
      </c>
      <c r="C49" s="5">
        <v>85</v>
      </c>
      <c r="D49" s="5">
        <v>4.7</v>
      </c>
      <c r="E49" s="5">
        <v>6.2</v>
      </c>
      <c r="F49" s="5">
        <v>5.4</v>
      </c>
      <c r="G49" s="5">
        <v>7.2</v>
      </c>
      <c r="H49" s="5">
        <v>1029.4000000000001</v>
      </c>
      <c r="I49" s="5">
        <v>30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6.5</v>
      </c>
      <c r="Q49">
        <v>6.5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7</v>
      </c>
      <c r="C50" s="5">
        <v>86</v>
      </c>
      <c r="D50" s="5">
        <v>4.8</v>
      </c>
      <c r="E50" s="5">
        <v>7</v>
      </c>
      <c r="F50" s="5">
        <v>2.9</v>
      </c>
      <c r="G50" s="5">
        <v>5.4</v>
      </c>
      <c r="H50" s="5">
        <v>1029.4000000000001</v>
      </c>
      <c r="I50" s="5">
        <v>30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6.5</v>
      </c>
      <c r="Q50">
        <v>6.5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6.9</v>
      </c>
      <c r="C51" s="5">
        <v>86</v>
      </c>
      <c r="D51" s="5">
        <v>4.7</v>
      </c>
      <c r="E51" s="5">
        <v>4.5999999999999996</v>
      </c>
      <c r="F51" s="5">
        <v>11.9</v>
      </c>
      <c r="G51" s="5">
        <v>14.4</v>
      </c>
      <c r="H51" s="5">
        <v>1029.5</v>
      </c>
      <c r="I51" s="5">
        <v>40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6.4</v>
      </c>
      <c r="Q51">
        <v>6.5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6.9</v>
      </c>
      <c r="C52" s="5">
        <v>86</v>
      </c>
      <c r="D52" s="5">
        <v>4.7</v>
      </c>
      <c r="E52" s="5">
        <v>6.9</v>
      </c>
      <c r="F52" s="5">
        <v>2.9</v>
      </c>
      <c r="G52" s="5">
        <v>8.6</v>
      </c>
      <c r="H52" s="5">
        <v>1029.4000000000001</v>
      </c>
      <c r="I52" s="5">
        <v>50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6.4</v>
      </c>
      <c r="Q52">
        <v>6.4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6.9</v>
      </c>
      <c r="C53" s="5">
        <v>86</v>
      </c>
      <c r="D53" s="5">
        <v>4.7</v>
      </c>
      <c r="E53" s="5">
        <v>6.9</v>
      </c>
      <c r="F53" s="5">
        <v>4.3</v>
      </c>
      <c r="G53" s="5">
        <v>6.8</v>
      </c>
      <c r="H53" s="5">
        <v>1029.3</v>
      </c>
      <c r="I53" s="5">
        <v>60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6.3</v>
      </c>
      <c r="Q53">
        <v>6.4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6.9</v>
      </c>
      <c r="C54" s="5">
        <v>86</v>
      </c>
      <c r="D54" s="5">
        <v>4.7</v>
      </c>
      <c r="E54" s="5">
        <v>6.9</v>
      </c>
      <c r="F54" s="5">
        <v>3.6</v>
      </c>
      <c r="G54" s="5">
        <v>4.7</v>
      </c>
      <c r="H54" s="5">
        <v>1029.3</v>
      </c>
      <c r="I54" s="5">
        <v>70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6.3</v>
      </c>
      <c r="Q54">
        <v>6.4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6.9</v>
      </c>
      <c r="C55" s="5">
        <v>86</v>
      </c>
      <c r="D55" s="5">
        <v>4.7</v>
      </c>
      <c r="E55" s="5">
        <v>6.9</v>
      </c>
      <c r="F55" s="5">
        <v>3.2</v>
      </c>
      <c r="G55" s="5">
        <v>6.8</v>
      </c>
      <c r="H55" s="5">
        <v>1029.4000000000001</v>
      </c>
      <c r="I55" s="5">
        <v>80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6.2</v>
      </c>
      <c r="Q55">
        <v>6.3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6.8</v>
      </c>
      <c r="C56" s="5">
        <v>86</v>
      </c>
      <c r="D56" s="5">
        <v>4.5999999999999996</v>
      </c>
      <c r="E56" s="5">
        <v>5.2</v>
      </c>
      <c r="F56" s="5">
        <v>7.9</v>
      </c>
      <c r="G56" s="5">
        <v>7.9</v>
      </c>
      <c r="H56" s="5">
        <v>1029.4000000000001</v>
      </c>
      <c r="I56" s="5">
        <v>90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6.2</v>
      </c>
      <c r="Q56">
        <v>6.3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6.8</v>
      </c>
      <c r="C57" s="5">
        <v>86</v>
      </c>
      <c r="D57" s="5">
        <v>4.5999999999999996</v>
      </c>
      <c r="E57" s="5">
        <v>6.8</v>
      </c>
      <c r="F57" s="5">
        <v>2.5</v>
      </c>
      <c r="G57" s="5">
        <v>5.4</v>
      </c>
      <c r="H57" s="5">
        <v>1029.4000000000001</v>
      </c>
      <c r="I57" s="5">
        <v>100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6.1</v>
      </c>
      <c r="Q57">
        <v>6.3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6.8</v>
      </c>
      <c r="C58" s="5">
        <v>86</v>
      </c>
      <c r="D58" s="5">
        <v>4.5999999999999996</v>
      </c>
      <c r="E58" s="5">
        <v>6.8</v>
      </c>
      <c r="F58" s="5">
        <v>2.5</v>
      </c>
      <c r="G58" s="5">
        <v>4.3</v>
      </c>
      <c r="H58" s="5">
        <v>1029.4000000000001</v>
      </c>
      <c r="I58" s="5">
        <v>120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6.1</v>
      </c>
      <c r="Q58">
        <v>6.2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6.8</v>
      </c>
      <c r="C59" s="5">
        <v>86</v>
      </c>
      <c r="D59" s="5">
        <v>4.5999999999999996</v>
      </c>
      <c r="E59" s="5">
        <v>6.8</v>
      </c>
      <c r="F59" s="5">
        <v>4</v>
      </c>
      <c r="G59" s="5">
        <v>6.1</v>
      </c>
      <c r="H59" s="5">
        <v>1029.4000000000001</v>
      </c>
      <c r="I59" s="5">
        <v>130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6.1</v>
      </c>
      <c r="Q59">
        <v>6.2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6.8</v>
      </c>
      <c r="C60" s="5">
        <v>87</v>
      </c>
      <c r="D60" s="5">
        <v>4.8</v>
      </c>
      <c r="E60" s="5">
        <v>6.8</v>
      </c>
      <c r="F60" s="5">
        <v>2.9</v>
      </c>
      <c r="G60" s="5">
        <v>3.2</v>
      </c>
      <c r="H60" s="5">
        <v>1029.4000000000001</v>
      </c>
      <c r="I60" s="5">
        <v>150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6</v>
      </c>
      <c r="Q60">
        <v>6.1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6.8</v>
      </c>
      <c r="C61" s="5">
        <v>87</v>
      </c>
      <c r="D61" s="5">
        <v>4.8</v>
      </c>
      <c r="E61" s="5">
        <v>6.8</v>
      </c>
      <c r="F61" s="5">
        <v>2.5</v>
      </c>
      <c r="G61" s="5">
        <v>4.7</v>
      </c>
      <c r="H61" s="5">
        <v>1029.5</v>
      </c>
      <c r="I61" s="5">
        <v>170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6</v>
      </c>
      <c r="Q61">
        <v>6.1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6.8</v>
      </c>
      <c r="C62" s="5">
        <v>87</v>
      </c>
      <c r="D62" s="5">
        <v>4.8</v>
      </c>
      <c r="E62" s="5">
        <v>6.8</v>
      </c>
      <c r="F62" s="5">
        <v>2.2000000000000002</v>
      </c>
      <c r="G62" s="5">
        <v>4.7</v>
      </c>
      <c r="H62" s="5">
        <v>1029.3</v>
      </c>
      <c r="I62" s="5">
        <v>190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5.9</v>
      </c>
      <c r="Q62">
        <v>6.1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6.8</v>
      </c>
      <c r="C63" s="5">
        <v>87</v>
      </c>
      <c r="D63" s="5">
        <v>4.8</v>
      </c>
      <c r="E63" s="5">
        <v>5.3</v>
      </c>
      <c r="F63" s="5">
        <v>7.6</v>
      </c>
      <c r="G63" s="5">
        <v>8.3000000000000007</v>
      </c>
      <c r="H63" s="5">
        <v>1029.5</v>
      </c>
      <c r="I63" s="5">
        <v>210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5.9</v>
      </c>
      <c r="Q63">
        <v>6.1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6.8</v>
      </c>
      <c r="C64" s="5">
        <v>87</v>
      </c>
      <c r="D64" s="5">
        <v>4.8</v>
      </c>
      <c r="E64" s="5">
        <v>6.8</v>
      </c>
      <c r="F64" s="5">
        <v>3.2</v>
      </c>
      <c r="G64" s="5">
        <v>9.4</v>
      </c>
      <c r="H64" s="5">
        <v>1029.5</v>
      </c>
      <c r="I64" s="5">
        <v>230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5.9</v>
      </c>
      <c r="Q64">
        <v>6.1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6.8</v>
      </c>
      <c r="C65" s="5">
        <v>87</v>
      </c>
      <c r="D65" s="5">
        <v>4.8</v>
      </c>
      <c r="E65" s="5">
        <v>5.8</v>
      </c>
      <c r="F65" s="5">
        <v>6.1</v>
      </c>
      <c r="G65" s="5">
        <v>6.8</v>
      </c>
      <c r="H65" s="5">
        <v>1029.5999999999999</v>
      </c>
      <c r="I65" s="5">
        <v>260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5.8</v>
      </c>
      <c r="Q65">
        <v>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6.8</v>
      </c>
      <c r="C66" s="5">
        <v>87</v>
      </c>
      <c r="D66" s="5">
        <v>4.8</v>
      </c>
      <c r="E66" s="5">
        <v>6.8</v>
      </c>
      <c r="F66" s="5">
        <v>2.9</v>
      </c>
      <c r="G66" s="5">
        <v>5.4</v>
      </c>
      <c r="H66" s="5">
        <v>1029.5999999999999</v>
      </c>
      <c r="I66" s="5">
        <v>290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5.8</v>
      </c>
      <c r="Q66">
        <v>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6.8</v>
      </c>
      <c r="C67" s="5">
        <v>87</v>
      </c>
      <c r="D67" s="5">
        <v>4.8</v>
      </c>
      <c r="E67" s="5">
        <v>6.8</v>
      </c>
      <c r="F67" s="5">
        <v>4.3</v>
      </c>
      <c r="G67" s="5">
        <v>6.5</v>
      </c>
      <c r="H67" s="5">
        <v>1029.3</v>
      </c>
      <c r="I67" s="5">
        <v>320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5.8</v>
      </c>
      <c r="Q67">
        <v>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6.8</v>
      </c>
      <c r="C68" s="5">
        <v>87</v>
      </c>
      <c r="D68" s="5">
        <v>4.8</v>
      </c>
      <c r="E68" s="5">
        <v>6.8</v>
      </c>
      <c r="F68" s="5">
        <v>2.5</v>
      </c>
      <c r="G68" s="5">
        <v>6.8</v>
      </c>
      <c r="H68" s="5">
        <v>1029.5</v>
      </c>
      <c r="I68" s="5">
        <v>350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5.8</v>
      </c>
      <c r="Q68">
        <v>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6.8</v>
      </c>
      <c r="C69" s="5">
        <v>87</v>
      </c>
      <c r="D69" s="5">
        <v>4.8</v>
      </c>
      <c r="E69" s="5">
        <v>6.8</v>
      </c>
      <c r="F69" s="5">
        <v>2.5</v>
      </c>
      <c r="G69" s="5">
        <v>4.3</v>
      </c>
      <c r="H69" s="5">
        <v>1029.4000000000001</v>
      </c>
      <c r="I69" s="5">
        <v>380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5.8</v>
      </c>
      <c r="Q69">
        <v>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6.7</v>
      </c>
      <c r="C70" s="5">
        <v>87</v>
      </c>
      <c r="D70" s="5">
        <v>4.7</v>
      </c>
      <c r="E70" s="5">
        <v>5.9</v>
      </c>
      <c r="F70" s="5">
        <v>5.4</v>
      </c>
      <c r="G70" s="5">
        <v>9.4</v>
      </c>
      <c r="H70" s="5">
        <v>1029.5</v>
      </c>
      <c r="I70" s="5">
        <v>410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5.8</v>
      </c>
      <c r="Q70">
        <v>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6.8</v>
      </c>
      <c r="C71" s="5">
        <v>87</v>
      </c>
      <c r="D71" s="5">
        <v>4.8</v>
      </c>
      <c r="E71" s="5">
        <v>6.8</v>
      </c>
      <c r="F71" s="5">
        <v>3.6</v>
      </c>
      <c r="G71" s="5">
        <v>4.3</v>
      </c>
      <c r="H71" s="5">
        <v>1029.5999999999999</v>
      </c>
      <c r="I71" s="5">
        <v>450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5.8</v>
      </c>
      <c r="Q71">
        <v>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6.8</v>
      </c>
      <c r="C72" s="5">
        <v>87</v>
      </c>
      <c r="D72" s="5">
        <v>4.8</v>
      </c>
      <c r="E72" s="5">
        <v>6.8</v>
      </c>
      <c r="F72" s="5">
        <v>3.6</v>
      </c>
      <c r="G72" s="5">
        <v>4.7</v>
      </c>
      <c r="H72" s="5">
        <v>1029.5999999999999</v>
      </c>
      <c r="I72" s="5">
        <v>490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5.8</v>
      </c>
      <c r="Q72">
        <v>5.9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6.7</v>
      </c>
      <c r="C73" s="5">
        <v>87</v>
      </c>
      <c r="D73" s="5">
        <v>4.7</v>
      </c>
      <c r="E73" s="5">
        <v>6.7</v>
      </c>
      <c r="F73" s="5">
        <v>0</v>
      </c>
      <c r="G73" s="5">
        <v>5.4</v>
      </c>
      <c r="H73" s="5">
        <v>1029.4000000000001</v>
      </c>
      <c r="I73" s="5">
        <v>530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5.7</v>
      </c>
      <c r="Q73">
        <v>5.9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6.7</v>
      </c>
      <c r="C74" s="5">
        <v>87</v>
      </c>
      <c r="D74" s="5">
        <v>4.7</v>
      </c>
      <c r="E74" s="5">
        <v>5.7</v>
      </c>
      <c r="F74" s="5">
        <v>5.8</v>
      </c>
      <c r="G74" s="5">
        <v>6.5</v>
      </c>
      <c r="H74" s="5">
        <v>1029.4000000000001</v>
      </c>
      <c r="I74" s="5">
        <v>570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5.7</v>
      </c>
      <c r="Q74">
        <v>5.9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6.7</v>
      </c>
      <c r="C75" s="5">
        <v>87</v>
      </c>
      <c r="D75" s="5">
        <v>4.7</v>
      </c>
      <c r="E75" s="5">
        <v>6.7</v>
      </c>
      <c r="F75" s="5">
        <v>4</v>
      </c>
      <c r="G75" s="5">
        <v>4.3</v>
      </c>
      <c r="H75" s="5">
        <v>1029.7</v>
      </c>
      <c r="I75" s="5">
        <v>610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5.7</v>
      </c>
      <c r="Q75">
        <v>5.9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6.7</v>
      </c>
      <c r="C76" s="5">
        <v>87</v>
      </c>
      <c r="D76" s="5">
        <v>4.7</v>
      </c>
      <c r="E76" s="5">
        <v>6.7</v>
      </c>
      <c r="F76" s="5">
        <v>2.9</v>
      </c>
      <c r="G76" s="5">
        <v>5.4</v>
      </c>
      <c r="H76" s="5">
        <v>1029.5999999999999</v>
      </c>
      <c r="I76" s="5">
        <v>660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5.7</v>
      </c>
      <c r="Q76">
        <v>5.9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6.7</v>
      </c>
      <c r="C77" s="5">
        <v>87</v>
      </c>
      <c r="D77" s="5">
        <v>4.7</v>
      </c>
      <c r="E77" s="5">
        <v>6.7</v>
      </c>
      <c r="F77" s="5">
        <v>1.8</v>
      </c>
      <c r="G77" s="5">
        <v>2.9</v>
      </c>
      <c r="H77" s="5">
        <v>1029.5999999999999</v>
      </c>
      <c r="I77" s="5">
        <v>700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5.7</v>
      </c>
      <c r="Q77">
        <v>5.9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6.7</v>
      </c>
      <c r="C78" s="5">
        <v>87</v>
      </c>
      <c r="D78" s="5">
        <v>4.7</v>
      </c>
      <c r="E78" s="5">
        <v>6.7</v>
      </c>
      <c r="F78" s="5">
        <v>3.6</v>
      </c>
      <c r="G78" s="5">
        <v>7.2</v>
      </c>
      <c r="H78" s="5">
        <v>1029.7</v>
      </c>
      <c r="I78" s="5">
        <v>750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5.7</v>
      </c>
      <c r="Q78">
        <v>5.9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6.8</v>
      </c>
      <c r="C79" s="5">
        <v>87</v>
      </c>
      <c r="D79" s="5">
        <v>4.8</v>
      </c>
      <c r="E79" s="5">
        <v>6.8</v>
      </c>
      <c r="F79" s="5">
        <v>3.6</v>
      </c>
      <c r="G79" s="5">
        <v>4</v>
      </c>
      <c r="H79" s="5">
        <v>1029.5999999999999</v>
      </c>
      <c r="I79" s="5">
        <v>800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5.7</v>
      </c>
      <c r="Q79">
        <v>5.9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6.7</v>
      </c>
      <c r="C80" s="5">
        <v>87</v>
      </c>
      <c r="D80" s="5">
        <v>4.7</v>
      </c>
      <c r="E80" s="5">
        <v>6</v>
      </c>
      <c r="F80" s="5">
        <v>5</v>
      </c>
      <c r="G80" s="5">
        <v>5</v>
      </c>
      <c r="H80" s="5">
        <v>1029.5999999999999</v>
      </c>
      <c r="I80" s="5">
        <v>850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5.7</v>
      </c>
      <c r="Q80">
        <v>5.9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6.7</v>
      </c>
      <c r="C81" s="5">
        <v>87</v>
      </c>
      <c r="D81" s="5">
        <v>4.7</v>
      </c>
      <c r="E81" s="5">
        <v>6.7</v>
      </c>
      <c r="F81" s="5">
        <v>3.2</v>
      </c>
      <c r="G81" s="5">
        <v>4</v>
      </c>
      <c r="H81" s="5">
        <v>1029.5999999999999</v>
      </c>
      <c r="I81" s="5">
        <v>900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5.6</v>
      </c>
      <c r="Q81">
        <v>5.9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6.7</v>
      </c>
      <c r="C82" s="5">
        <v>87</v>
      </c>
      <c r="D82" s="5">
        <v>4.7</v>
      </c>
      <c r="E82" s="5">
        <v>5.5</v>
      </c>
      <c r="F82" s="5">
        <v>6.5</v>
      </c>
      <c r="G82" s="5">
        <v>6.5</v>
      </c>
      <c r="H82" s="5">
        <v>1029.7</v>
      </c>
      <c r="I82" s="5">
        <v>950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5.6</v>
      </c>
      <c r="Q82">
        <v>5.9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6.7</v>
      </c>
      <c r="C83" s="5">
        <v>87</v>
      </c>
      <c r="D83" s="5">
        <v>4.7</v>
      </c>
      <c r="E83" s="5">
        <v>5.7</v>
      </c>
      <c r="F83" s="5">
        <v>5.8</v>
      </c>
      <c r="G83" s="5">
        <v>6.8</v>
      </c>
      <c r="H83" s="5">
        <v>1029.5999999999999</v>
      </c>
      <c r="I83" s="5">
        <v>1000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5.6</v>
      </c>
      <c r="Q83">
        <v>5.9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6.8</v>
      </c>
      <c r="C84" s="5">
        <v>87</v>
      </c>
      <c r="D84" s="5">
        <v>4.8</v>
      </c>
      <c r="E84" s="5">
        <v>6.8</v>
      </c>
      <c r="F84" s="5">
        <v>4.3</v>
      </c>
      <c r="G84" s="5">
        <v>4.7</v>
      </c>
      <c r="H84" s="5">
        <v>1029.7</v>
      </c>
      <c r="I84" s="5">
        <v>1050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5.6</v>
      </c>
      <c r="Q84">
        <v>5.9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6.8</v>
      </c>
      <c r="C85" s="5">
        <v>87</v>
      </c>
      <c r="D85" s="5">
        <v>4.8</v>
      </c>
      <c r="E85" s="5">
        <v>6.8</v>
      </c>
      <c r="F85" s="5">
        <v>3.6</v>
      </c>
      <c r="G85" s="5">
        <v>10.4</v>
      </c>
      <c r="H85" s="5">
        <v>1029.5999999999999</v>
      </c>
      <c r="I85" s="5">
        <v>1110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5.6</v>
      </c>
      <c r="Q85">
        <v>5.9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6.8</v>
      </c>
      <c r="C86" s="5">
        <v>87</v>
      </c>
      <c r="D86" s="5">
        <v>4.8</v>
      </c>
      <c r="E86" s="5">
        <v>6</v>
      </c>
      <c r="F86" s="5">
        <v>5.4</v>
      </c>
      <c r="G86" s="5">
        <v>7.2</v>
      </c>
      <c r="H86" s="5">
        <v>1029.9000000000001</v>
      </c>
      <c r="I86" s="5">
        <v>1160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5.6</v>
      </c>
      <c r="Q86">
        <v>5.9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6.8</v>
      </c>
      <c r="C87" s="5">
        <v>86</v>
      </c>
      <c r="D87" s="5">
        <v>4.5999999999999996</v>
      </c>
      <c r="E87" s="5">
        <v>6.8</v>
      </c>
      <c r="F87" s="5">
        <v>4.3</v>
      </c>
      <c r="G87" s="5">
        <v>4.7</v>
      </c>
      <c r="H87" s="5">
        <v>1029.5</v>
      </c>
      <c r="I87" s="5">
        <v>1220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5.7</v>
      </c>
      <c r="Q87">
        <v>5.9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6.8</v>
      </c>
      <c r="C88" s="5">
        <v>87</v>
      </c>
      <c r="D88" s="5">
        <v>4.8</v>
      </c>
      <c r="E88" s="5">
        <v>5.6</v>
      </c>
      <c r="F88" s="5">
        <v>6.5</v>
      </c>
      <c r="G88" s="5">
        <v>7.2</v>
      </c>
      <c r="H88" s="5">
        <v>1029.8</v>
      </c>
      <c r="I88" s="5">
        <v>1270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5.7</v>
      </c>
      <c r="Q88">
        <v>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6.8</v>
      </c>
      <c r="C89" s="5">
        <v>87</v>
      </c>
      <c r="D89" s="5">
        <v>4.8</v>
      </c>
      <c r="E89" s="5">
        <v>5.2</v>
      </c>
      <c r="F89" s="5">
        <v>7.9</v>
      </c>
      <c r="G89" s="5">
        <v>7.9</v>
      </c>
      <c r="H89" s="5">
        <v>1029.5</v>
      </c>
      <c r="I89" s="5">
        <v>1320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5.7</v>
      </c>
      <c r="Q89">
        <v>6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6.8</v>
      </c>
      <c r="C90" s="5">
        <v>86</v>
      </c>
      <c r="D90" s="5">
        <v>4.5999999999999996</v>
      </c>
      <c r="E90" s="5">
        <v>6.8</v>
      </c>
      <c r="F90" s="5">
        <v>2.2000000000000002</v>
      </c>
      <c r="G90" s="5">
        <v>2.9</v>
      </c>
      <c r="H90" s="5">
        <v>1029.5</v>
      </c>
      <c r="I90" s="5">
        <v>1380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5.7</v>
      </c>
      <c r="Q90">
        <v>6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6.8</v>
      </c>
      <c r="C91" s="5">
        <v>87</v>
      </c>
      <c r="D91" s="5">
        <v>4.8</v>
      </c>
      <c r="E91" s="5">
        <v>6.8</v>
      </c>
      <c r="F91" s="5">
        <v>3.2</v>
      </c>
      <c r="G91" s="5">
        <v>5.8</v>
      </c>
      <c r="H91" s="5">
        <v>1029.7</v>
      </c>
      <c r="I91" s="5">
        <v>1430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5.7</v>
      </c>
      <c r="Q91">
        <v>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6.7</v>
      </c>
      <c r="C92" s="5">
        <v>87</v>
      </c>
      <c r="D92" s="5">
        <v>4.7</v>
      </c>
      <c r="E92" s="5">
        <v>6.7</v>
      </c>
      <c r="F92" s="5">
        <v>4.7</v>
      </c>
      <c r="G92" s="5">
        <v>5</v>
      </c>
      <c r="H92" s="5">
        <v>1029.7</v>
      </c>
      <c r="I92" s="5">
        <v>1490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5.7</v>
      </c>
      <c r="Q92">
        <v>6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6.7</v>
      </c>
      <c r="C93" s="5">
        <v>87</v>
      </c>
      <c r="D93" s="5">
        <v>4.7</v>
      </c>
      <c r="E93" s="5">
        <v>6.7</v>
      </c>
      <c r="F93" s="5">
        <v>0</v>
      </c>
      <c r="G93" s="5">
        <v>3.2</v>
      </c>
      <c r="H93" s="5">
        <v>1029.7</v>
      </c>
      <c r="I93" s="5">
        <v>1550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5.7</v>
      </c>
      <c r="Q93">
        <v>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6.7</v>
      </c>
      <c r="C94" s="5">
        <v>87</v>
      </c>
      <c r="D94" s="5">
        <v>4.7</v>
      </c>
      <c r="E94" s="5">
        <v>4.0999999999999996</v>
      </c>
      <c r="F94" s="5">
        <v>13</v>
      </c>
      <c r="G94" s="5">
        <v>15.5</v>
      </c>
      <c r="H94" s="5">
        <v>1029.8</v>
      </c>
      <c r="I94" s="5">
        <v>1600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5.7</v>
      </c>
      <c r="Q94">
        <v>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6.7</v>
      </c>
      <c r="C95" s="5">
        <v>87</v>
      </c>
      <c r="D95" s="5">
        <v>4.7</v>
      </c>
      <c r="E95" s="5">
        <v>6.7</v>
      </c>
      <c r="F95" s="5">
        <v>3.2</v>
      </c>
      <c r="G95" s="5">
        <v>4.7</v>
      </c>
      <c r="H95" s="5">
        <v>1029.8</v>
      </c>
      <c r="I95" s="5">
        <v>1660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5.7</v>
      </c>
      <c r="Q95">
        <v>6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6.7</v>
      </c>
      <c r="C96" s="5">
        <v>87</v>
      </c>
      <c r="D96" s="5">
        <v>4.7</v>
      </c>
      <c r="E96" s="5">
        <v>6.7</v>
      </c>
      <c r="F96" s="5">
        <v>2.9</v>
      </c>
      <c r="G96" s="5">
        <v>3.6</v>
      </c>
      <c r="H96" s="5">
        <v>1029.5</v>
      </c>
      <c r="I96" s="5">
        <v>1710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5.7</v>
      </c>
      <c r="Q96">
        <v>6.1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6.7</v>
      </c>
      <c r="C97" s="5">
        <v>87</v>
      </c>
      <c r="D97" s="5">
        <v>4.7</v>
      </c>
      <c r="E97" s="5">
        <v>6.7</v>
      </c>
      <c r="F97" s="5">
        <v>1.8</v>
      </c>
      <c r="G97" s="5">
        <v>5.8</v>
      </c>
      <c r="H97" s="5">
        <v>1029.5999999999999</v>
      </c>
      <c r="I97" s="5">
        <v>1770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5.7</v>
      </c>
      <c r="Q97">
        <v>6.1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6.7</v>
      </c>
      <c r="C98" s="5">
        <v>87</v>
      </c>
      <c r="D98" s="5">
        <v>4.7</v>
      </c>
      <c r="E98" s="5">
        <v>6.7</v>
      </c>
      <c r="F98" s="5">
        <v>4</v>
      </c>
      <c r="G98" s="5">
        <v>7.9</v>
      </c>
      <c r="H98" s="5">
        <v>1029.5999999999999</v>
      </c>
      <c r="I98" s="5">
        <v>1820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5.7</v>
      </c>
      <c r="Q98">
        <v>6.1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6.7</v>
      </c>
      <c r="C99" s="5">
        <v>87</v>
      </c>
      <c r="D99" s="5">
        <v>4.7</v>
      </c>
      <c r="E99" s="5">
        <v>6.7</v>
      </c>
      <c r="F99" s="5">
        <v>0</v>
      </c>
      <c r="G99" s="5">
        <v>4.7</v>
      </c>
      <c r="H99" s="5">
        <v>1029.5999999999999</v>
      </c>
      <c r="I99" s="5">
        <v>1870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5.7</v>
      </c>
      <c r="Q99">
        <v>6.1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6.7</v>
      </c>
      <c r="C100" s="5">
        <v>87</v>
      </c>
      <c r="D100" s="5">
        <v>4.7</v>
      </c>
      <c r="E100" s="5">
        <v>4.9000000000000004</v>
      </c>
      <c r="F100" s="5">
        <v>9</v>
      </c>
      <c r="G100" s="5">
        <v>9</v>
      </c>
      <c r="H100" s="5">
        <v>1029.9000000000001</v>
      </c>
      <c r="I100" s="5">
        <v>1930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5.7</v>
      </c>
      <c r="Q100">
        <v>6.1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6.8</v>
      </c>
      <c r="C101" s="5">
        <v>87</v>
      </c>
      <c r="D101" s="5">
        <v>4.8</v>
      </c>
      <c r="E101" s="5">
        <v>6.8</v>
      </c>
      <c r="F101" s="5">
        <v>2.2000000000000002</v>
      </c>
      <c r="G101" s="5">
        <v>6.1</v>
      </c>
      <c r="H101" s="5">
        <v>1029.8</v>
      </c>
      <c r="I101" s="5">
        <v>1980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5.7</v>
      </c>
      <c r="Q101">
        <v>6.2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6.8</v>
      </c>
      <c r="C102" s="5">
        <v>87</v>
      </c>
      <c r="D102" s="5">
        <v>4.8</v>
      </c>
      <c r="E102" s="5">
        <v>6.1</v>
      </c>
      <c r="F102" s="5">
        <v>5</v>
      </c>
      <c r="G102" s="5">
        <v>6.5</v>
      </c>
      <c r="H102" s="5">
        <v>1029.8</v>
      </c>
      <c r="I102" s="5">
        <v>2030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5.7</v>
      </c>
      <c r="Q102">
        <v>6.2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6.8</v>
      </c>
      <c r="C103" s="5">
        <v>87</v>
      </c>
      <c r="D103" s="5">
        <v>4.8</v>
      </c>
      <c r="E103" s="5">
        <v>6.8</v>
      </c>
      <c r="F103" s="5">
        <v>4.3</v>
      </c>
      <c r="G103" s="5">
        <v>8.6</v>
      </c>
      <c r="H103" s="5">
        <v>1029.9000000000001</v>
      </c>
      <c r="I103" s="5">
        <v>2090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5.8</v>
      </c>
      <c r="Q103">
        <v>6.2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6.8</v>
      </c>
      <c r="C104" s="5">
        <v>87</v>
      </c>
      <c r="D104" s="5">
        <v>4.8</v>
      </c>
      <c r="E104" s="5">
        <v>5.8</v>
      </c>
      <c r="F104" s="5">
        <v>5.8</v>
      </c>
      <c r="G104" s="5">
        <v>5.8</v>
      </c>
      <c r="H104" s="5">
        <v>1029.5999999999999</v>
      </c>
      <c r="I104" s="5">
        <v>2150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5.8</v>
      </c>
      <c r="Q104">
        <v>6.1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6.8</v>
      </c>
      <c r="C105" s="5">
        <v>87</v>
      </c>
      <c r="D105" s="5">
        <v>4.8</v>
      </c>
      <c r="E105" s="5">
        <v>6.8</v>
      </c>
      <c r="F105" s="5">
        <v>2.5</v>
      </c>
      <c r="G105" s="5">
        <v>5</v>
      </c>
      <c r="H105" s="5">
        <v>1029.9000000000001</v>
      </c>
      <c r="I105" s="5">
        <v>2200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5.8</v>
      </c>
      <c r="Q105">
        <v>6.2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6.8</v>
      </c>
      <c r="C106" s="5">
        <v>87</v>
      </c>
      <c r="D106" s="5">
        <v>4.8</v>
      </c>
      <c r="E106" s="5">
        <v>5.4</v>
      </c>
      <c r="F106" s="5">
        <v>7.2</v>
      </c>
      <c r="G106" s="5">
        <v>10.4</v>
      </c>
      <c r="H106" s="5">
        <v>1030</v>
      </c>
      <c r="I106" s="5">
        <v>2250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5.8</v>
      </c>
      <c r="Q106">
        <v>6.2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3.2</v>
      </c>
      <c r="G107" s="5">
        <v>4.3</v>
      </c>
      <c r="H107" s="5">
        <v>1029.8</v>
      </c>
      <c r="I107" s="5">
        <v>2310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5.8</v>
      </c>
      <c r="Q107">
        <v>6.4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6.8</v>
      </c>
      <c r="C108" s="5">
        <v>87</v>
      </c>
      <c r="D108" s="5">
        <v>4.8</v>
      </c>
      <c r="E108" s="5">
        <v>6.8</v>
      </c>
      <c r="F108" s="5">
        <v>2.9</v>
      </c>
      <c r="G108" s="5">
        <v>5</v>
      </c>
      <c r="H108" s="5">
        <v>1029.7</v>
      </c>
      <c r="I108" s="5">
        <v>2350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5.8</v>
      </c>
      <c r="Q108">
        <v>6.6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6.8</v>
      </c>
      <c r="C109" s="5">
        <v>87</v>
      </c>
      <c r="D109" s="5">
        <v>4.8</v>
      </c>
      <c r="E109" s="5">
        <v>6.8</v>
      </c>
      <c r="F109" s="5">
        <v>3.6</v>
      </c>
      <c r="G109" s="5">
        <v>4.7</v>
      </c>
      <c r="H109" s="5">
        <v>1029.8</v>
      </c>
      <c r="I109" s="5">
        <v>2410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5.8</v>
      </c>
      <c r="Q109">
        <v>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6.8</v>
      </c>
      <c r="C110" s="5">
        <v>87</v>
      </c>
      <c r="D110" s="5">
        <v>4.8</v>
      </c>
      <c r="E110" s="5">
        <v>6.8</v>
      </c>
      <c r="F110" s="5">
        <v>1.8</v>
      </c>
      <c r="G110" s="5">
        <v>3.2</v>
      </c>
      <c r="H110" s="5">
        <v>1029.9000000000001</v>
      </c>
      <c r="I110" s="5">
        <v>2450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5.8</v>
      </c>
      <c r="Q110">
        <v>7.5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6.8</v>
      </c>
      <c r="C111" s="5">
        <v>87</v>
      </c>
      <c r="D111" s="5">
        <v>4.8</v>
      </c>
      <c r="E111" s="5">
        <v>6.8</v>
      </c>
      <c r="F111" s="5">
        <v>2.2000000000000002</v>
      </c>
      <c r="G111" s="5">
        <v>5.4</v>
      </c>
      <c r="H111" s="5">
        <v>1029.9000000000001</v>
      </c>
      <c r="I111" s="5">
        <v>2500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5.9</v>
      </c>
      <c r="Q111">
        <v>7.9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6.8</v>
      </c>
      <c r="C112" s="5">
        <v>87</v>
      </c>
      <c r="D112" s="5">
        <v>4.8</v>
      </c>
      <c r="E112" s="5">
        <v>6.8</v>
      </c>
      <c r="F112" s="5">
        <v>3.2</v>
      </c>
      <c r="G112" s="5">
        <v>5.4</v>
      </c>
      <c r="H112" s="5">
        <v>1029.5999999999999</v>
      </c>
      <c r="I112" s="5">
        <v>2550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5.8</v>
      </c>
      <c r="Q112">
        <v>8.5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6.8</v>
      </c>
      <c r="C113" s="5">
        <v>87</v>
      </c>
      <c r="D113" s="5">
        <v>4.8</v>
      </c>
      <c r="E113" s="5">
        <v>6.1</v>
      </c>
      <c r="F113" s="5">
        <v>5</v>
      </c>
      <c r="G113" s="5">
        <v>5.8</v>
      </c>
      <c r="H113" s="5">
        <v>1029.9000000000001</v>
      </c>
      <c r="I113" s="5">
        <v>2600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5.9</v>
      </c>
      <c r="Q113">
        <v>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6.8</v>
      </c>
      <c r="C114" s="5">
        <v>87</v>
      </c>
      <c r="D114" s="5">
        <v>4.8</v>
      </c>
      <c r="E114" s="5">
        <v>6.8</v>
      </c>
      <c r="F114" s="5">
        <v>4</v>
      </c>
      <c r="G114" s="5">
        <v>4</v>
      </c>
      <c r="H114" s="5">
        <v>1029.9000000000001</v>
      </c>
      <c r="I114" s="5">
        <v>2650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5.9</v>
      </c>
      <c r="Q114">
        <v>9.5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6.8</v>
      </c>
      <c r="C115" s="5">
        <v>86</v>
      </c>
      <c r="D115" s="5">
        <v>4.5999999999999996</v>
      </c>
      <c r="E115" s="5">
        <v>6.1</v>
      </c>
      <c r="F115" s="5">
        <v>5</v>
      </c>
      <c r="G115" s="5">
        <v>5.4</v>
      </c>
      <c r="H115" s="5">
        <v>1029.7</v>
      </c>
      <c r="I115" s="5">
        <v>2700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5.9</v>
      </c>
      <c r="Q115">
        <v>10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6.8</v>
      </c>
      <c r="C116" s="5">
        <v>86</v>
      </c>
      <c r="D116" s="5">
        <v>4.5999999999999996</v>
      </c>
      <c r="E116" s="5">
        <v>6.8</v>
      </c>
      <c r="F116" s="5">
        <v>2.5</v>
      </c>
      <c r="G116" s="5">
        <v>5.4</v>
      </c>
      <c r="H116" s="5">
        <v>1030.0999999999999</v>
      </c>
      <c r="I116" s="5">
        <v>2750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5.9</v>
      </c>
      <c r="Q116">
        <v>10.4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6.8</v>
      </c>
      <c r="C117" s="5">
        <v>86</v>
      </c>
      <c r="D117" s="5">
        <v>4.5999999999999996</v>
      </c>
      <c r="E117" s="5">
        <v>6.1</v>
      </c>
      <c r="F117" s="5">
        <v>5</v>
      </c>
      <c r="G117" s="5">
        <v>6.8</v>
      </c>
      <c r="H117" s="5">
        <v>1029.9000000000001</v>
      </c>
      <c r="I117" s="5">
        <v>2790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5.9</v>
      </c>
      <c r="Q117">
        <v>10.9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6.8</v>
      </c>
      <c r="C118" s="5">
        <v>86</v>
      </c>
      <c r="D118" s="5">
        <v>4.5999999999999996</v>
      </c>
      <c r="E118" s="5">
        <v>6.8</v>
      </c>
      <c r="F118" s="5">
        <v>4.7</v>
      </c>
      <c r="G118" s="5">
        <v>6.1</v>
      </c>
      <c r="H118" s="5">
        <v>1030.0999999999999</v>
      </c>
      <c r="I118" s="5">
        <v>2830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5.9</v>
      </c>
      <c r="Q118">
        <v>11.3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6.8</v>
      </c>
      <c r="C119" s="5">
        <v>86</v>
      </c>
      <c r="D119" s="5">
        <v>4.5999999999999996</v>
      </c>
      <c r="E119" s="5">
        <v>6.8</v>
      </c>
      <c r="F119" s="5">
        <v>2.5</v>
      </c>
      <c r="G119" s="5">
        <v>2.5</v>
      </c>
      <c r="H119" s="5">
        <v>1030</v>
      </c>
      <c r="I119" s="5">
        <v>2880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5.9</v>
      </c>
      <c r="Q119">
        <v>11.8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6.8</v>
      </c>
      <c r="C120" s="5">
        <v>86</v>
      </c>
      <c r="D120" s="5">
        <v>4.5999999999999996</v>
      </c>
      <c r="E120" s="5">
        <v>6.8</v>
      </c>
      <c r="F120" s="5">
        <v>4.7</v>
      </c>
      <c r="G120" s="5">
        <v>6.1</v>
      </c>
      <c r="H120" s="5">
        <v>1030</v>
      </c>
      <c r="I120" s="5">
        <v>2930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5.9</v>
      </c>
      <c r="Q120">
        <v>12.2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6.8</v>
      </c>
      <c r="C121" s="5">
        <v>86</v>
      </c>
      <c r="D121" s="5">
        <v>4.5999999999999996</v>
      </c>
      <c r="E121" s="5">
        <v>6.8</v>
      </c>
      <c r="F121" s="5">
        <v>4</v>
      </c>
      <c r="G121" s="5">
        <v>5</v>
      </c>
      <c r="H121" s="5">
        <v>1029.9000000000001</v>
      </c>
      <c r="I121" s="5">
        <v>2960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5.9</v>
      </c>
      <c r="Q121">
        <v>12.5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6.8</v>
      </c>
      <c r="C122" s="5">
        <v>86</v>
      </c>
      <c r="D122" s="5">
        <v>4.5999999999999996</v>
      </c>
      <c r="E122" s="5">
        <v>6.8</v>
      </c>
      <c r="F122" s="5">
        <v>0</v>
      </c>
      <c r="G122" s="5">
        <v>5.8</v>
      </c>
      <c r="H122" s="5">
        <v>1030</v>
      </c>
      <c r="I122" s="5">
        <v>3010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5.9</v>
      </c>
      <c r="Q122">
        <v>12.9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6.8</v>
      </c>
      <c r="C123" s="5">
        <v>86</v>
      </c>
      <c r="D123" s="5">
        <v>4.5999999999999996</v>
      </c>
      <c r="E123" s="5">
        <v>5.8</v>
      </c>
      <c r="F123" s="5">
        <v>6.1</v>
      </c>
      <c r="G123" s="5">
        <v>6.1</v>
      </c>
      <c r="H123" s="5">
        <v>1029.8</v>
      </c>
      <c r="I123" s="5">
        <v>3040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5.9</v>
      </c>
      <c r="Q123">
        <v>13.2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6.8</v>
      </c>
      <c r="C124" s="5">
        <v>86</v>
      </c>
      <c r="D124" s="5">
        <v>4.5999999999999996</v>
      </c>
      <c r="E124" s="5">
        <v>6.8</v>
      </c>
      <c r="F124" s="5">
        <v>4.7</v>
      </c>
      <c r="G124" s="5">
        <v>6.5</v>
      </c>
      <c r="H124" s="5">
        <v>1029.9000000000001</v>
      </c>
      <c r="I124" s="5">
        <v>3080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5.9</v>
      </c>
      <c r="Q124">
        <v>13.5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6.8</v>
      </c>
      <c r="C125" s="5">
        <v>86</v>
      </c>
      <c r="D125" s="5">
        <v>4.5999999999999996</v>
      </c>
      <c r="E125" s="5">
        <v>6</v>
      </c>
      <c r="F125" s="5">
        <v>5.4</v>
      </c>
      <c r="G125" s="5">
        <v>5.4</v>
      </c>
      <c r="H125" s="5">
        <v>1029.9000000000001</v>
      </c>
      <c r="I125" s="5">
        <v>3120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6</v>
      </c>
      <c r="Q125">
        <v>13.6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6.8</v>
      </c>
      <c r="C126" s="5">
        <v>86</v>
      </c>
      <c r="D126" s="5">
        <v>4.5999999999999996</v>
      </c>
      <c r="E126" s="5">
        <v>6.8</v>
      </c>
      <c r="F126" s="5">
        <v>2.5</v>
      </c>
      <c r="G126" s="5">
        <v>4.7</v>
      </c>
      <c r="H126" s="5">
        <v>1030.0999999999999</v>
      </c>
      <c r="I126" s="5">
        <v>3160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6</v>
      </c>
      <c r="Q126">
        <v>13.7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6.8</v>
      </c>
      <c r="C127" s="5">
        <v>86</v>
      </c>
      <c r="D127" s="5">
        <v>4.5999999999999996</v>
      </c>
      <c r="E127" s="5">
        <v>6.8</v>
      </c>
      <c r="F127" s="5">
        <v>3.2</v>
      </c>
      <c r="G127" s="5">
        <v>5</v>
      </c>
      <c r="H127" s="5">
        <v>1030.2</v>
      </c>
      <c r="I127" s="5">
        <v>3190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6</v>
      </c>
      <c r="Q127">
        <v>13.7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6.8</v>
      </c>
      <c r="C128" s="5">
        <v>86</v>
      </c>
      <c r="D128" s="5">
        <v>4.5999999999999996</v>
      </c>
      <c r="E128" s="5">
        <v>6.8</v>
      </c>
      <c r="F128" s="5">
        <v>1.8</v>
      </c>
      <c r="G128" s="5">
        <v>5.4</v>
      </c>
      <c r="H128" s="5">
        <v>1029.9000000000001</v>
      </c>
      <c r="I128" s="5">
        <v>3240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6</v>
      </c>
      <c r="Q128">
        <v>13.8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6.8</v>
      </c>
      <c r="C129" s="5">
        <v>86</v>
      </c>
      <c r="D129" s="5">
        <v>4.5999999999999996</v>
      </c>
      <c r="E129" s="5">
        <v>6.8</v>
      </c>
      <c r="F129" s="5">
        <v>2.9</v>
      </c>
      <c r="G129" s="5">
        <v>5.8</v>
      </c>
      <c r="H129" s="5">
        <v>1029.8</v>
      </c>
      <c r="I129" s="5">
        <v>3300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6</v>
      </c>
      <c r="Q129">
        <v>13.7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6.8</v>
      </c>
      <c r="C130" s="5">
        <v>86</v>
      </c>
      <c r="D130" s="5">
        <v>4.5999999999999996</v>
      </c>
      <c r="E130" s="5">
        <v>6.8</v>
      </c>
      <c r="F130" s="5">
        <v>3.2</v>
      </c>
      <c r="G130" s="5">
        <v>4.7</v>
      </c>
      <c r="H130" s="5">
        <v>1030.0999999999999</v>
      </c>
      <c r="I130" s="5">
        <v>3330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6</v>
      </c>
      <c r="Q130">
        <v>13.7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6.9</v>
      </c>
      <c r="C131" s="5">
        <v>86</v>
      </c>
      <c r="D131" s="5">
        <v>4.7</v>
      </c>
      <c r="E131" s="5">
        <v>6.9</v>
      </c>
      <c r="F131" s="5">
        <v>4</v>
      </c>
      <c r="G131" s="5">
        <v>6.1</v>
      </c>
      <c r="H131" s="5">
        <v>1030.2</v>
      </c>
      <c r="I131" s="5">
        <v>3360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6</v>
      </c>
      <c r="Q131">
        <v>13.6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6.9</v>
      </c>
      <c r="C132" s="5">
        <v>86</v>
      </c>
      <c r="D132" s="5">
        <v>4.7</v>
      </c>
      <c r="E132" s="5">
        <v>6.9</v>
      </c>
      <c r="F132" s="5">
        <v>4</v>
      </c>
      <c r="G132" s="5">
        <v>5.4</v>
      </c>
      <c r="H132" s="5">
        <v>1029.9000000000001</v>
      </c>
      <c r="I132" s="5">
        <v>3390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6</v>
      </c>
      <c r="Q132">
        <v>13.5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6.9</v>
      </c>
      <c r="C133" s="5">
        <v>86</v>
      </c>
      <c r="D133" s="5">
        <v>4.7</v>
      </c>
      <c r="E133" s="5">
        <v>6.9</v>
      </c>
      <c r="F133" s="5">
        <v>1.8</v>
      </c>
      <c r="G133" s="5">
        <v>4</v>
      </c>
      <c r="H133" s="5">
        <v>1030.0999999999999</v>
      </c>
      <c r="I133" s="5">
        <v>3430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6</v>
      </c>
      <c r="Q133">
        <v>13.3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6.9</v>
      </c>
      <c r="C134" s="5">
        <v>85</v>
      </c>
      <c r="D134" s="5">
        <v>4.5999999999999996</v>
      </c>
      <c r="E134" s="5">
        <v>5.9</v>
      </c>
      <c r="F134" s="5">
        <v>6.1</v>
      </c>
      <c r="G134" s="5">
        <v>6.5</v>
      </c>
      <c r="H134" s="5">
        <v>1030</v>
      </c>
      <c r="I134" s="5">
        <v>3470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6</v>
      </c>
      <c r="Q134">
        <v>13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7</v>
      </c>
      <c r="C135" s="5">
        <v>85</v>
      </c>
      <c r="D135" s="5">
        <v>4.7</v>
      </c>
      <c r="E135" s="5">
        <v>7</v>
      </c>
      <c r="F135" s="5">
        <v>3.2</v>
      </c>
      <c r="G135" s="5">
        <v>3.2</v>
      </c>
      <c r="H135" s="5">
        <v>1030</v>
      </c>
      <c r="I135" s="5">
        <v>3500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6.1</v>
      </c>
      <c r="Q135">
        <v>12.7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7</v>
      </c>
      <c r="C136" s="5">
        <v>85</v>
      </c>
      <c r="D136" s="5">
        <v>4.7</v>
      </c>
      <c r="E136" s="5">
        <v>7</v>
      </c>
      <c r="F136" s="5">
        <v>3.2</v>
      </c>
      <c r="G136" s="5">
        <v>3.2</v>
      </c>
      <c r="H136" s="5">
        <v>1030</v>
      </c>
      <c r="I136" s="5">
        <v>3540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6.1</v>
      </c>
      <c r="Q136">
        <v>12.4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7</v>
      </c>
      <c r="C137" s="5">
        <v>85</v>
      </c>
      <c r="D137" s="5">
        <v>4.7</v>
      </c>
      <c r="E137" s="5">
        <v>7</v>
      </c>
      <c r="F137" s="5">
        <v>4.7</v>
      </c>
      <c r="G137" s="5">
        <v>4.7</v>
      </c>
      <c r="H137" s="5">
        <v>1029.9000000000001</v>
      </c>
      <c r="I137" s="5">
        <v>3570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6.1</v>
      </c>
      <c r="Q137">
        <v>12.1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7</v>
      </c>
      <c r="C138" s="5">
        <v>85</v>
      </c>
      <c r="D138" s="5">
        <v>4.7</v>
      </c>
      <c r="E138" s="5">
        <v>6.2</v>
      </c>
      <c r="F138" s="5">
        <v>5.4</v>
      </c>
      <c r="G138" s="5">
        <v>10.1</v>
      </c>
      <c r="H138" s="5">
        <v>1030.0999999999999</v>
      </c>
      <c r="I138" s="5">
        <v>3610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6.1</v>
      </c>
      <c r="Q138">
        <v>11.8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7</v>
      </c>
      <c r="C139" s="5">
        <v>85</v>
      </c>
      <c r="D139" s="5">
        <v>4.7</v>
      </c>
      <c r="E139" s="5">
        <v>7</v>
      </c>
      <c r="F139" s="5">
        <v>0</v>
      </c>
      <c r="G139" s="5">
        <v>3.6</v>
      </c>
      <c r="H139" s="5">
        <v>1030.0999999999999</v>
      </c>
      <c r="I139" s="5">
        <v>3670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6.1</v>
      </c>
      <c r="Q139">
        <v>11.5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7</v>
      </c>
      <c r="C140" s="5">
        <v>85</v>
      </c>
      <c r="D140" s="5">
        <v>4.7</v>
      </c>
      <c r="E140" s="5">
        <v>7</v>
      </c>
      <c r="F140" s="5">
        <v>4</v>
      </c>
      <c r="G140" s="5">
        <v>5</v>
      </c>
      <c r="H140" s="5">
        <v>1030.2</v>
      </c>
      <c r="I140" s="5">
        <v>3690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6.1</v>
      </c>
      <c r="Q140">
        <v>11.2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7</v>
      </c>
      <c r="C141" s="5">
        <v>85</v>
      </c>
      <c r="D141" s="5">
        <v>4.7</v>
      </c>
      <c r="E141" s="5">
        <v>5.8</v>
      </c>
      <c r="F141" s="5">
        <v>6.5</v>
      </c>
      <c r="G141" s="5">
        <v>6.5</v>
      </c>
      <c r="H141" s="5">
        <v>1030</v>
      </c>
      <c r="I141" s="5">
        <v>3730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6.1</v>
      </c>
      <c r="Q141">
        <v>10.9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7</v>
      </c>
      <c r="C142" s="5">
        <v>85</v>
      </c>
      <c r="D142" s="5">
        <v>4.7</v>
      </c>
      <c r="E142" s="5">
        <v>7</v>
      </c>
      <c r="F142" s="5">
        <v>2.2000000000000002</v>
      </c>
      <c r="G142" s="5">
        <v>5</v>
      </c>
      <c r="H142" s="5">
        <v>1029.9000000000001</v>
      </c>
      <c r="I142" s="5">
        <v>3780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6.2</v>
      </c>
      <c r="Q142">
        <v>10.6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7</v>
      </c>
      <c r="C143" s="5">
        <v>85</v>
      </c>
      <c r="D143" s="5">
        <v>4.7</v>
      </c>
      <c r="E143" s="5">
        <v>6.2</v>
      </c>
      <c r="F143" s="5">
        <v>5.4</v>
      </c>
      <c r="G143" s="5">
        <v>5.8</v>
      </c>
      <c r="H143" s="5">
        <v>1030</v>
      </c>
      <c r="I143" s="5">
        <v>3800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6.2</v>
      </c>
      <c r="Q143">
        <v>10.4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7</v>
      </c>
      <c r="C144" s="5">
        <v>85</v>
      </c>
      <c r="D144" s="5">
        <v>4.7</v>
      </c>
      <c r="E144" s="5">
        <v>7</v>
      </c>
      <c r="F144" s="5">
        <v>3.6</v>
      </c>
      <c r="G144" s="5">
        <v>5</v>
      </c>
      <c r="H144" s="5">
        <v>1030.0999999999999</v>
      </c>
      <c r="I144" s="5">
        <v>3840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6.2</v>
      </c>
      <c r="Q144">
        <v>10.1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7.1</v>
      </c>
      <c r="C145" s="5">
        <v>84</v>
      </c>
      <c r="D145" s="5">
        <v>4.5999999999999996</v>
      </c>
      <c r="E145" s="5">
        <v>7.1</v>
      </c>
      <c r="F145" s="5">
        <v>4</v>
      </c>
      <c r="G145" s="5">
        <v>4.7</v>
      </c>
      <c r="H145" s="5">
        <v>1029.8</v>
      </c>
      <c r="I145" s="5">
        <v>3870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6.2</v>
      </c>
      <c r="Q145">
        <v>9.9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7.1</v>
      </c>
      <c r="C146" s="5">
        <v>84</v>
      </c>
      <c r="D146" s="5">
        <v>4.5999999999999996</v>
      </c>
      <c r="E146" s="5">
        <v>7.1</v>
      </c>
      <c r="F146" s="5">
        <v>4.7</v>
      </c>
      <c r="G146" s="5">
        <v>6.5</v>
      </c>
      <c r="H146" s="5">
        <v>1030</v>
      </c>
      <c r="I146" s="5">
        <v>3890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6.2</v>
      </c>
      <c r="Q146">
        <v>9.6999999999999993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7.1</v>
      </c>
      <c r="C147" s="5">
        <v>84</v>
      </c>
      <c r="D147" s="5">
        <v>4.5999999999999996</v>
      </c>
      <c r="E147" s="5">
        <v>7.1</v>
      </c>
      <c r="F147" s="5">
        <v>4.7</v>
      </c>
      <c r="G147" s="5">
        <v>5</v>
      </c>
      <c r="H147" s="5">
        <v>1030.0999999999999</v>
      </c>
      <c r="I147" s="5">
        <v>3930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6.3</v>
      </c>
      <c r="Q147">
        <v>9.5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7.1</v>
      </c>
      <c r="C148" s="5">
        <v>84</v>
      </c>
      <c r="D148" s="5">
        <v>4.5999999999999996</v>
      </c>
      <c r="E148" s="5">
        <v>7.1</v>
      </c>
      <c r="F148" s="5">
        <v>0</v>
      </c>
      <c r="G148" s="5">
        <v>2.9</v>
      </c>
      <c r="H148" s="5">
        <v>1030</v>
      </c>
      <c r="I148" s="5">
        <v>3960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6.3</v>
      </c>
      <c r="Q148">
        <v>9.4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7.1</v>
      </c>
      <c r="C149" s="5">
        <v>84</v>
      </c>
      <c r="D149" s="5">
        <v>4.5999999999999996</v>
      </c>
      <c r="E149" s="5">
        <v>7.1</v>
      </c>
      <c r="F149" s="5">
        <v>2.9</v>
      </c>
      <c r="G149" s="5">
        <v>6.5</v>
      </c>
      <c r="H149" s="5">
        <v>1030</v>
      </c>
      <c r="I149" s="5">
        <v>3990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6.3</v>
      </c>
      <c r="Q149">
        <v>9.3000000000000007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7.1</v>
      </c>
      <c r="C150" s="5">
        <v>84</v>
      </c>
      <c r="D150" s="5">
        <v>4.5999999999999996</v>
      </c>
      <c r="E150" s="5">
        <v>7.1</v>
      </c>
      <c r="F150" s="5">
        <v>3.6</v>
      </c>
      <c r="G150" s="5">
        <v>6.8</v>
      </c>
      <c r="H150" s="5">
        <v>1030</v>
      </c>
      <c r="I150" s="5">
        <v>4020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6.3</v>
      </c>
      <c r="Q150">
        <v>9.1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7.1</v>
      </c>
      <c r="C151" s="5">
        <v>84</v>
      </c>
      <c r="D151" s="5">
        <v>4.5999999999999996</v>
      </c>
      <c r="E151" s="5">
        <v>7.1</v>
      </c>
      <c r="F151" s="5">
        <v>4.3</v>
      </c>
      <c r="G151" s="5">
        <v>4.3</v>
      </c>
      <c r="H151" s="5">
        <v>1030.0999999999999</v>
      </c>
      <c r="I151" s="5">
        <v>4040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6.4</v>
      </c>
      <c r="Q151">
        <v>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7.1</v>
      </c>
      <c r="C152" s="5">
        <v>84</v>
      </c>
      <c r="D152" s="5">
        <v>4.5999999999999996</v>
      </c>
      <c r="E152" s="5">
        <v>7.1</v>
      </c>
      <c r="F152" s="5">
        <v>3.2</v>
      </c>
      <c r="G152" s="5">
        <v>7.9</v>
      </c>
      <c r="H152" s="5">
        <v>1029.7</v>
      </c>
      <c r="I152" s="5">
        <v>4070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6.4</v>
      </c>
      <c r="Q152">
        <v>8.9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4</v>
      </c>
      <c r="G153" s="5">
        <v>7.2</v>
      </c>
      <c r="H153" s="5">
        <v>1030.0999999999999</v>
      </c>
      <c r="I153" s="5">
        <v>4100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6.4</v>
      </c>
      <c r="Q153">
        <v>8.8000000000000007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7.1</v>
      </c>
      <c r="C154" s="5">
        <v>84</v>
      </c>
      <c r="D154" s="5">
        <v>4.5999999999999996</v>
      </c>
      <c r="E154" s="5">
        <v>7.1</v>
      </c>
      <c r="F154" s="5">
        <v>3.2</v>
      </c>
      <c r="G154" s="5">
        <v>3.6</v>
      </c>
      <c r="H154" s="5">
        <v>1030.0999999999999</v>
      </c>
      <c r="I154" s="5">
        <v>4120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6.4</v>
      </c>
      <c r="Q154">
        <v>8.6999999999999993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7.2</v>
      </c>
      <c r="C155" s="5">
        <v>84</v>
      </c>
      <c r="D155" s="5">
        <v>4.7</v>
      </c>
      <c r="E155" s="5">
        <v>7.2</v>
      </c>
      <c r="F155" s="5">
        <v>4.7</v>
      </c>
      <c r="G155" s="5">
        <v>5.4</v>
      </c>
      <c r="H155" s="5">
        <v>1029.9000000000001</v>
      </c>
      <c r="I155" s="5">
        <v>4160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6.4</v>
      </c>
      <c r="Q155">
        <v>8.6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7.2</v>
      </c>
      <c r="C156" s="5">
        <v>84</v>
      </c>
      <c r="D156" s="5">
        <v>4.7</v>
      </c>
      <c r="E156" s="5">
        <v>6.6</v>
      </c>
      <c r="F156" s="5">
        <v>5</v>
      </c>
      <c r="G156" s="5">
        <v>6.5</v>
      </c>
      <c r="H156" s="5">
        <v>1029.9000000000001</v>
      </c>
      <c r="I156" s="5">
        <v>4190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6.5</v>
      </c>
      <c r="Q156">
        <v>8.6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7.2</v>
      </c>
      <c r="C157" s="5">
        <v>84</v>
      </c>
      <c r="D157" s="5">
        <v>4.7</v>
      </c>
      <c r="E157" s="5">
        <v>7.2</v>
      </c>
      <c r="F157" s="5">
        <v>4</v>
      </c>
      <c r="G157" s="5">
        <v>9.6999999999999993</v>
      </c>
      <c r="H157" s="5">
        <v>1030.0999999999999</v>
      </c>
      <c r="I157" s="5">
        <v>4220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6.5</v>
      </c>
      <c r="Q157">
        <v>8.5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7.2</v>
      </c>
      <c r="C158" s="5">
        <v>84</v>
      </c>
      <c r="D158" s="5">
        <v>4.7</v>
      </c>
      <c r="E158" s="5">
        <v>7.2</v>
      </c>
      <c r="F158" s="5">
        <v>4.3</v>
      </c>
      <c r="G158" s="5">
        <v>5.8</v>
      </c>
      <c r="H158" s="5">
        <v>1029.9000000000001</v>
      </c>
      <c r="I158" s="5">
        <v>4240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6.5</v>
      </c>
      <c r="Q158">
        <v>8.5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7.3</v>
      </c>
      <c r="C159" s="5">
        <v>84</v>
      </c>
      <c r="D159" s="5">
        <v>4.8</v>
      </c>
      <c r="E159" s="5">
        <v>7.3</v>
      </c>
      <c r="F159" s="5">
        <v>0</v>
      </c>
      <c r="G159" s="5">
        <v>2.5</v>
      </c>
      <c r="H159" s="5">
        <v>1030</v>
      </c>
      <c r="I159" s="5">
        <v>4280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6.5</v>
      </c>
      <c r="Q159">
        <v>8.5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7.2</v>
      </c>
      <c r="C160" s="5">
        <v>84</v>
      </c>
      <c r="D160" s="5">
        <v>4.7</v>
      </c>
      <c r="E160" s="5">
        <v>7.2</v>
      </c>
      <c r="F160" s="5">
        <v>3.6</v>
      </c>
      <c r="G160" s="5">
        <v>5.4</v>
      </c>
      <c r="H160" s="5">
        <v>1030.0999999999999</v>
      </c>
      <c r="I160" s="5">
        <v>4340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6.6</v>
      </c>
      <c r="Q160">
        <v>8.4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7.3</v>
      </c>
      <c r="C161" s="5">
        <v>84</v>
      </c>
      <c r="D161" s="5">
        <v>4.8</v>
      </c>
      <c r="E161" s="5">
        <v>6.2</v>
      </c>
      <c r="F161" s="5">
        <v>6.5</v>
      </c>
      <c r="G161" s="5">
        <v>6.5</v>
      </c>
      <c r="H161" s="5">
        <v>1029.9000000000001</v>
      </c>
      <c r="I161" s="5">
        <v>4350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6.6</v>
      </c>
      <c r="Q161">
        <v>8.3000000000000007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7.2</v>
      </c>
      <c r="C162" s="5">
        <v>83</v>
      </c>
      <c r="D162" s="5">
        <v>4.5</v>
      </c>
      <c r="E162" s="5">
        <v>7.2</v>
      </c>
      <c r="F162" s="5">
        <v>2.5</v>
      </c>
      <c r="G162" s="5">
        <v>5</v>
      </c>
      <c r="H162" s="5">
        <v>1030.0999999999999</v>
      </c>
      <c r="I162" s="5">
        <v>4380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6.6</v>
      </c>
      <c r="Q162">
        <v>8.3000000000000007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7.3</v>
      </c>
      <c r="C163" s="5">
        <v>83</v>
      </c>
      <c r="D163" s="5">
        <v>4.5999999999999996</v>
      </c>
      <c r="E163" s="5">
        <v>6.4</v>
      </c>
      <c r="F163" s="5">
        <v>5.8</v>
      </c>
      <c r="G163" s="5">
        <v>6.1</v>
      </c>
      <c r="H163" s="5">
        <v>1030.2</v>
      </c>
      <c r="I163" s="5">
        <v>4420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6.6</v>
      </c>
      <c r="Q163">
        <v>8.3000000000000007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7.3</v>
      </c>
      <c r="C164" s="5">
        <v>83</v>
      </c>
      <c r="D164" s="5">
        <v>4.5999999999999996</v>
      </c>
      <c r="E164" s="5">
        <v>7.3</v>
      </c>
      <c r="F164" s="5">
        <v>3.6</v>
      </c>
      <c r="G164" s="5">
        <v>5.4</v>
      </c>
      <c r="H164" s="5">
        <v>1029.9000000000001</v>
      </c>
      <c r="I164" s="5">
        <v>4530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6.7</v>
      </c>
      <c r="Q164">
        <v>8.1999999999999993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7.3</v>
      </c>
      <c r="C165" s="5">
        <v>83</v>
      </c>
      <c r="D165" s="5">
        <v>4.5999999999999996</v>
      </c>
      <c r="E165" s="5">
        <v>6.4</v>
      </c>
      <c r="F165" s="5">
        <v>5.8</v>
      </c>
      <c r="G165" s="5">
        <v>6.1</v>
      </c>
      <c r="H165" s="5">
        <v>1030.0999999999999</v>
      </c>
      <c r="I165" s="5">
        <v>4650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6.7</v>
      </c>
      <c r="Q165">
        <v>8.1999999999999993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7.3</v>
      </c>
      <c r="C166" s="5">
        <v>83</v>
      </c>
      <c r="D166" s="5">
        <v>4.5999999999999996</v>
      </c>
      <c r="E166" s="5">
        <v>7.3</v>
      </c>
      <c r="F166" s="5">
        <v>2.2000000000000002</v>
      </c>
      <c r="G166" s="5">
        <v>4</v>
      </c>
      <c r="H166" s="5">
        <v>1030.0999999999999</v>
      </c>
      <c r="I166" s="5">
        <v>4730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6.8</v>
      </c>
      <c r="Q166">
        <v>8.1999999999999993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7.3</v>
      </c>
      <c r="C167" s="5">
        <v>83</v>
      </c>
      <c r="D167" s="5">
        <v>4.5999999999999996</v>
      </c>
      <c r="E167" s="5">
        <v>7.3</v>
      </c>
      <c r="F167" s="5">
        <v>0</v>
      </c>
      <c r="G167" s="5">
        <v>5</v>
      </c>
      <c r="H167" s="5">
        <v>1030.0999999999999</v>
      </c>
      <c r="I167" s="5">
        <v>4670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6.7</v>
      </c>
      <c r="Q167">
        <v>8.1999999999999993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7.3</v>
      </c>
      <c r="C168" s="5">
        <v>83</v>
      </c>
      <c r="D168" s="5">
        <v>4.5999999999999996</v>
      </c>
      <c r="E168" s="5">
        <v>7.3</v>
      </c>
      <c r="F168" s="5">
        <v>3.6</v>
      </c>
      <c r="G168" s="5">
        <v>5</v>
      </c>
      <c r="H168" s="5">
        <v>1030.0999999999999</v>
      </c>
      <c r="I168" s="5">
        <v>4560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6.8</v>
      </c>
      <c r="Q168">
        <v>8.1999999999999993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7.3</v>
      </c>
      <c r="C169" s="5">
        <v>83</v>
      </c>
      <c r="D169" s="5">
        <v>4.5999999999999996</v>
      </c>
      <c r="E169" s="5">
        <v>6.4</v>
      </c>
      <c r="F169" s="5">
        <v>5.8</v>
      </c>
      <c r="G169" s="5">
        <v>8.3000000000000007</v>
      </c>
      <c r="H169" s="5">
        <v>1030.2</v>
      </c>
      <c r="I169" s="5">
        <v>4550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6.8</v>
      </c>
      <c r="Q169">
        <v>8.1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7.4</v>
      </c>
      <c r="C170" s="5">
        <v>83</v>
      </c>
      <c r="D170" s="5">
        <v>4.7</v>
      </c>
      <c r="E170" s="5">
        <v>7.4</v>
      </c>
      <c r="F170" s="5">
        <v>2.2000000000000002</v>
      </c>
      <c r="G170" s="5">
        <v>6.5</v>
      </c>
      <c r="H170" s="5">
        <v>1030</v>
      </c>
      <c r="I170" s="5">
        <v>4590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6.8</v>
      </c>
      <c r="Q170">
        <v>8.1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7.4</v>
      </c>
      <c r="C171" s="5">
        <v>83</v>
      </c>
      <c r="D171" s="5">
        <v>4.7</v>
      </c>
      <c r="E171" s="5">
        <v>6.3</v>
      </c>
      <c r="F171" s="5">
        <v>6.5</v>
      </c>
      <c r="G171" s="5">
        <v>6.5</v>
      </c>
      <c r="H171" s="5">
        <v>1030.0999999999999</v>
      </c>
      <c r="I171" s="5">
        <v>4680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6.9</v>
      </c>
      <c r="Q171">
        <v>8.1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7.4</v>
      </c>
      <c r="C172" s="5">
        <v>82</v>
      </c>
      <c r="D172" s="5">
        <v>4.5</v>
      </c>
      <c r="E172" s="5">
        <v>6.7</v>
      </c>
      <c r="F172" s="5">
        <v>5.4</v>
      </c>
      <c r="G172" s="5">
        <v>7.6</v>
      </c>
      <c r="H172" s="5">
        <v>1030.2</v>
      </c>
      <c r="I172" s="5">
        <v>5400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6.9</v>
      </c>
      <c r="Q172">
        <v>8.1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7.4</v>
      </c>
      <c r="C173" s="5">
        <v>82</v>
      </c>
      <c r="D173" s="5">
        <v>4.5</v>
      </c>
      <c r="E173" s="5">
        <v>7.4</v>
      </c>
      <c r="F173" s="5">
        <v>4</v>
      </c>
      <c r="G173" s="5">
        <v>5.4</v>
      </c>
      <c r="H173" s="5">
        <v>1030</v>
      </c>
      <c r="I173" s="5">
        <v>6850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7</v>
      </c>
      <c r="Q173">
        <v>8.1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7.6</v>
      </c>
      <c r="C174" s="5">
        <v>82</v>
      </c>
      <c r="D174" s="5">
        <v>4.7</v>
      </c>
      <c r="E174" s="5">
        <v>7.6</v>
      </c>
      <c r="F174" s="5">
        <v>4.7</v>
      </c>
      <c r="G174" s="5">
        <v>5</v>
      </c>
      <c r="H174" s="5">
        <v>1030.3</v>
      </c>
      <c r="I174" s="5">
        <v>7440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7</v>
      </c>
      <c r="Q174">
        <v>8.1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7.6</v>
      </c>
      <c r="C175" s="5">
        <v>81</v>
      </c>
      <c r="D175" s="5">
        <v>4.5</v>
      </c>
      <c r="E175" s="5">
        <v>5.8</v>
      </c>
      <c r="F175" s="5">
        <v>9.6999999999999993</v>
      </c>
      <c r="G175" s="5">
        <v>9.6999999999999993</v>
      </c>
      <c r="H175" s="5">
        <v>1030.3</v>
      </c>
      <c r="I175" s="5">
        <v>8890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7.1</v>
      </c>
      <c r="Q175">
        <v>8.1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7.7</v>
      </c>
      <c r="C176" s="5">
        <v>81</v>
      </c>
      <c r="D176" s="5">
        <v>4.5999999999999996</v>
      </c>
      <c r="E176" s="5">
        <v>6.9</v>
      </c>
      <c r="F176" s="5">
        <v>5.8</v>
      </c>
      <c r="G176" s="5">
        <v>8.3000000000000007</v>
      </c>
      <c r="H176" s="5">
        <v>1030.0999999999999</v>
      </c>
      <c r="I176" s="5">
        <v>11120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7.2</v>
      </c>
      <c r="Q176">
        <v>8.1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7.7</v>
      </c>
      <c r="C177" s="5">
        <v>81</v>
      </c>
      <c r="D177" s="5">
        <v>4.5999999999999996</v>
      </c>
      <c r="E177" s="5">
        <v>7.1</v>
      </c>
      <c r="F177" s="5">
        <v>5</v>
      </c>
      <c r="G177" s="5">
        <v>8.3000000000000007</v>
      </c>
      <c r="H177" s="5">
        <v>1030.0999999999999</v>
      </c>
      <c r="I177" s="5">
        <v>11940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7.5</v>
      </c>
      <c r="Q177">
        <v>8.1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8</v>
      </c>
      <c r="C178" s="5">
        <v>80</v>
      </c>
      <c r="D178" s="5">
        <v>4.8</v>
      </c>
      <c r="E178" s="5">
        <v>7.4</v>
      </c>
      <c r="F178" s="5">
        <v>5.4</v>
      </c>
      <c r="G178" s="5">
        <v>7.9</v>
      </c>
      <c r="H178" s="5">
        <v>1030.3</v>
      </c>
      <c r="I178" s="5">
        <v>12210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7.9</v>
      </c>
      <c r="Q178">
        <v>8.1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8.1</v>
      </c>
      <c r="C179" s="5">
        <v>80</v>
      </c>
      <c r="D179" s="5">
        <v>4.9000000000000004</v>
      </c>
      <c r="E179" s="5">
        <v>8.1</v>
      </c>
      <c r="F179" s="5">
        <v>4</v>
      </c>
      <c r="G179" s="5">
        <v>4</v>
      </c>
      <c r="H179" s="5">
        <v>1030.2</v>
      </c>
      <c r="I179" s="5">
        <v>12420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8.5</v>
      </c>
      <c r="Q179">
        <v>8.1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8.3000000000000007</v>
      </c>
      <c r="C180" s="5">
        <v>79</v>
      </c>
      <c r="D180" s="5">
        <v>4.9000000000000004</v>
      </c>
      <c r="E180" s="5">
        <v>7.6</v>
      </c>
      <c r="F180" s="5">
        <v>5.8</v>
      </c>
      <c r="G180" s="5">
        <v>6.8</v>
      </c>
      <c r="H180" s="5">
        <v>1030.5</v>
      </c>
      <c r="I180" s="5">
        <v>12660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9.1999999999999993</v>
      </c>
      <c r="Q180">
        <v>8.1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8.3000000000000007</v>
      </c>
      <c r="C181" s="5">
        <v>79</v>
      </c>
      <c r="D181" s="5">
        <v>4.9000000000000004</v>
      </c>
      <c r="E181" s="5">
        <v>8.3000000000000007</v>
      </c>
      <c r="F181" s="5">
        <v>0</v>
      </c>
      <c r="G181" s="5">
        <v>0</v>
      </c>
      <c r="H181" s="5">
        <v>1030.3</v>
      </c>
      <c r="I181" s="5">
        <v>12870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9.9</v>
      </c>
      <c r="Q181">
        <v>8.1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8.3000000000000007</v>
      </c>
      <c r="C182" s="5">
        <v>79</v>
      </c>
      <c r="D182" s="5">
        <v>4.9000000000000004</v>
      </c>
      <c r="E182" s="5">
        <v>8.3000000000000007</v>
      </c>
      <c r="F182" s="5">
        <v>4.3</v>
      </c>
      <c r="G182" s="5">
        <v>5.4</v>
      </c>
      <c r="H182" s="5">
        <v>1030.4000000000001</v>
      </c>
      <c r="I182" s="5">
        <v>13060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10.6</v>
      </c>
      <c r="Q182">
        <v>8.1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8.4</v>
      </c>
      <c r="C183" s="5">
        <v>79</v>
      </c>
      <c r="D183" s="5">
        <v>5</v>
      </c>
      <c r="E183" s="5">
        <v>8.4</v>
      </c>
      <c r="F183" s="5">
        <v>4</v>
      </c>
      <c r="G183" s="5">
        <v>6.5</v>
      </c>
      <c r="H183" s="5">
        <v>1030.3</v>
      </c>
      <c r="I183" s="5">
        <v>13330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11.3</v>
      </c>
      <c r="Q183">
        <v>8.1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8.5</v>
      </c>
      <c r="C184" s="5">
        <v>78</v>
      </c>
      <c r="D184" s="5">
        <v>4.9000000000000004</v>
      </c>
      <c r="E184" s="5">
        <v>8.1</v>
      </c>
      <c r="F184" s="5">
        <v>5</v>
      </c>
      <c r="G184" s="5">
        <v>8.3000000000000007</v>
      </c>
      <c r="H184" s="5">
        <v>1030.2</v>
      </c>
      <c r="I184" s="5">
        <v>13490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12</v>
      </c>
      <c r="Q184">
        <v>8.1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8.5</v>
      </c>
      <c r="C185" s="5">
        <v>78</v>
      </c>
      <c r="D185" s="5">
        <v>4.9000000000000004</v>
      </c>
      <c r="E185" s="5">
        <v>8.5</v>
      </c>
      <c r="F185" s="5">
        <v>4.7</v>
      </c>
      <c r="G185" s="5">
        <v>4.7</v>
      </c>
      <c r="H185" s="5">
        <v>1030.2</v>
      </c>
      <c r="I185" s="5">
        <v>13780</v>
      </c>
      <c r="J185" s="5">
        <v>1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12.6</v>
      </c>
      <c r="Q185">
        <v>8.1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8.4</v>
      </c>
      <c r="C186" s="5">
        <v>78</v>
      </c>
      <c r="D186" s="5">
        <v>4.8</v>
      </c>
      <c r="E186" s="5">
        <v>8.4</v>
      </c>
      <c r="F186" s="5">
        <v>4.3</v>
      </c>
      <c r="G186" s="5">
        <v>5</v>
      </c>
      <c r="H186" s="5">
        <v>1030.3</v>
      </c>
      <c r="I186" s="5">
        <v>13960</v>
      </c>
      <c r="J186" s="5">
        <v>1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13.2</v>
      </c>
      <c r="Q186">
        <v>8.1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8.5</v>
      </c>
      <c r="C187" s="5">
        <v>79</v>
      </c>
      <c r="D187" s="5">
        <v>5.0999999999999996</v>
      </c>
      <c r="E187" s="5">
        <v>8.5</v>
      </c>
      <c r="F187" s="5">
        <v>3.2</v>
      </c>
      <c r="G187" s="5">
        <v>5</v>
      </c>
      <c r="H187" s="5">
        <v>1030.3</v>
      </c>
      <c r="I187" s="5">
        <v>14240</v>
      </c>
      <c r="J187" s="5">
        <v>1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13.7</v>
      </c>
      <c r="Q187">
        <v>8.1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8.4</v>
      </c>
      <c r="C188" s="5">
        <v>79</v>
      </c>
      <c r="D188" s="5">
        <v>5</v>
      </c>
      <c r="E188" s="5">
        <v>8.4</v>
      </c>
      <c r="F188" s="5">
        <v>4</v>
      </c>
      <c r="G188" s="5">
        <v>4.7</v>
      </c>
      <c r="H188" s="5">
        <v>1030.4000000000001</v>
      </c>
      <c r="I188" s="5">
        <v>14450</v>
      </c>
      <c r="J188" s="5">
        <v>1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14.3</v>
      </c>
      <c r="Q188">
        <v>8.1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8.6</v>
      </c>
      <c r="C189" s="5">
        <v>78</v>
      </c>
      <c r="D189" s="5">
        <v>5</v>
      </c>
      <c r="E189" s="5">
        <v>8.6</v>
      </c>
      <c r="F189" s="5">
        <v>4</v>
      </c>
      <c r="G189" s="5">
        <v>7.2</v>
      </c>
      <c r="H189" s="5">
        <v>1030.3</v>
      </c>
      <c r="I189" s="5">
        <v>14920</v>
      </c>
      <c r="J189" s="5">
        <v>1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14.8</v>
      </c>
      <c r="Q189">
        <v>8.1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8.6999999999999993</v>
      </c>
      <c r="C190" s="5">
        <v>77</v>
      </c>
      <c r="D190" s="5">
        <v>4.9000000000000004</v>
      </c>
      <c r="E190" s="5">
        <v>8.6999999999999993</v>
      </c>
      <c r="F190" s="5">
        <v>2.5</v>
      </c>
      <c r="G190" s="5">
        <v>7.2</v>
      </c>
      <c r="H190" s="5">
        <v>1030.3</v>
      </c>
      <c r="I190" s="5">
        <v>14970</v>
      </c>
      <c r="J190" s="5">
        <v>1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15.3</v>
      </c>
      <c r="Q190">
        <v>8.1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8.8000000000000007</v>
      </c>
      <c r="C191" s="5">
        <v>77</v>
      </c>
      <c r="D191" s="5">
        <v>5</v>
      </c>
      <c r="E191" s="5">
        <v>6.9</v>
      </c>
      <c r="F191" s="5">
        <v>11.9</v>
      </c>
      <c r="G191" s="5">
        <v>13.7</v>
      </c>
      <c r="H191" s="5">
        <v>1030.2</v>
      </c>
      <c r="I191" s="5">
        <v>15350</v>
      </c>
      <c r="J191" s="5">
        <v>1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15.7</v>
      </c>
      <c r="Q191">
        <v>8.1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8.6</v>
      </c>
      <c r="C192" s="5">
        <v>78</v>
      </c>
      <c r="D192" s="5">
        <v>5</v>
      </c>
      <c r="E192" s="5">
        <v>7.5</v>
      </c>
      <c r="F192" s="5">
        <v>7.2</v>
      </c>
      <c r="G192" s="5">
        <v>7.2</v>
      </c>
      <c r="H192" s="5">
        <v>1030.3</v>
      </c>
      <c r="I192" s="5">
        <v>15720</v>
      </c>
      <c r="J192" s="5">
        <v>1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16.100000000000001</v>
      </c>
      <c r="Q192">
        <v>8.1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8.4</v>
      </c>
      <c r="C193" s="5">
        <v>79</v>
      </c>
      <c r="D193" s="5">
        <v>5</v>
      </c>
      <c r="E193" s="5">
        <v>8.4</v>
      </c>
      <c r="F193" s="5">
        <v>2.5</v>
      </c>
      <c r="G193" s="5">
        <v>5.4</v>
      </c>
      <c r="H193" s="5">
        <v>1030.2</v>
      </c>
      <c r="I193" s="5">
        <v>15550</v>
      </c>
      <c r="J193" s="5">
        <v>1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16.399999999999999</v>
      </c>
      <c r="Q193">
        <v>8.1999999999999993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8.6999999999999993</v>
      </c>
      <c r="C194" s="5">
        <v>78</v>
      </c>
      <c r="D194" s="5">
        <v>5.0999999999999996</v>
      </c>
      <c r="E194" s="5">
        <v>8.6999999999999993</v>
      </c>
      <c r="F194" s="5">
        <v>2.2000000000000002</v>
      </c>
      <c r="G194" s="5">
        <v>5.4</v>
      </c>
      <c r="H194" s="5">
        <v>1030.2</v>
      </c>
      <c r="I194" s="5">
        <v>15850</v>
      </c>
      <c r="J194" s="5">
        <v>1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16.7</v>
      </c>
      <c r="Q194">
        <v>8.1999999999999993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8.8000000000000007</v>
      </c>
      <c r="C195" s="5">
        <v>77</v>
      </c>
      <c r="D195" s="5">
        <v>5</v>
      </c>
      <c r="E195" s="5">
        <v>8.4</v>
      </c>
      <c r="F195" s="5">
        <v>5</v>
      </c>
      <c r="G195" s="5">
        <v>6.1</v>
      </c>
      <c r="H195" s="5">
        <v>1030.2</v>
      </c>
      <c r="I195" s="5">
        <v>16280</v>
      </c>
      <c r="J195" s="5">
        <v>1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17</v>
      </c>
      <c r="Q195">
        <v>8.1999999999999993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8.8000000000000007</v>
      </c>
      <c r="C196" s="5">
        <v>78</v>
      </c>
      <c r="D196" s="5">
        <v>5.2</v>
      </c>
      <c r="E196" s="5">
        <v>8.8000000000000007</v>
      </c>
      <c r="F196" s="5">
        <v>0</v>
      </c>
      <c r="G196" s="5">
        <v>2.2000000000000002</v>
      </c>
      <c r="H196" s="5">
        <v>1030.2</v>
      </c>
      <c r="I196" s="5">
        <v>16250</v>
      </c>
      <c r="J196" s="5">
        <v>1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17.2</v>
      </c>
      <c r="Q196">
        <v>8.1999999999999993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8.9</v>
      </c>
      <c r="C197" s="5">
        <v>77</v>
      </c>
      <c r="D197" s="5">
        <v>5.0999999999999996</v>
      </c>
      <c r="E197" s="5">
        <v>8.9</v>
      </c>
      <c r="F197" s="5">
        <v>4.7</v>
      </c>
      <c r="G197" s="5">
        <v>6.1</v>
      </c>
      <c r="H197" s="5">
        <v>1030.2</v>
      </c>
      <c r="I197" s="5">
        <v>16870</v>
      </c>
      <c r="J197" s="5">
        <v>1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17.5</v>
      </c>
      <c r="Q197">
        <v>8.1999999999999993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9</v>
      </c>
      <c r="C198" s="5">
        <v>77</v>
      </c>
      <c r="D198" s="5">
        <v>5.2</v>
      </c>
      <c r="E198" s="5">
        <v>9</v>
      </c>
      <c r="F198" s="5">
        <v>3.6</v>
      </c>
      <c r="G198" s="5">
        <v>6.5</v>
      </c>
      <c r="H198" s="5">
        <v>1030.3</v>
      </c>
      <c r="I198" s="5">
        <v>17290</v>
      </c>
      <c r="J198" s="5">
        <v>1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17.8</v>
      </c>
      <c r="Q198">
        <v>8.3000000000000007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9</v>
      </c>
      <c r="C199" s="5">
        <v>76</v>
      </c>
      <c r="D199" s="5">
        <v>5</v>
      </c>
      <c r="E199" s="5">
        <v>9</v>
      </c>
      <c r="F199" s="5">
        <v>3.2</v>
      </c>
      <c r="G199" s="5">
        <v>4.7</v>
      </c>
      <c r="H199" s="5">
        <v>1030.3</v>
      </c>
      <c r="I199" s="5">
        <v>17910</v>
      </c>
      <c r="J199" s="5">
        <v>1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18.2</v>
      </c>
      <c r="Q199">
        <v>8.1999999999999993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8.9</v>
      </c>
      <c r="C200" s="5">
        <v>77</v>
      </c>
      <c r="D200" s="5">
        <v>5.0999999999999996</v>
      </c>
      <c r="E200" s="5">
        <v>8.9</v>
      </c>
      <c r="F200" s="5">
        <v>3.6</v>
      </c>
      <c r="G200" s="5">
        <v>5.8</v>
      </c>
      <c r="H200" s="5">
        <v>1030.4000000000001</v>
      </c>
      <c r="I200" s="5">
        <v>19970</v>
      </c>
      <c r="J200" s="5">
        <v>1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18.5</v>
      </c>
      <c r="Q200">
        <v>8.3000000000000007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9.1</v>
      </c>
      <c r="C201" s="5">
        <v>76</v>
      </c>
      <c r="D201" s="5">
        <v>5.0999999999999996</v>
      </c>
      <c r="E201" s="5">
        <v>9.1</v>
      </c>
      <c r="F201" s="5">
        <v>0</v>
      </c>
      <c r="G201" s="5">
        <v>3.2</v>
      </c>
      <c r="H201" s="5">
        <v>1030.3</v>
      </c>
      <c r="I201" s="5">
        <v>20830</v>
      </c>
      <c r="J201" s="5">
        <v>1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18.5</v>
      </c>
      <c r="Q201">
        <v>8.3000000000000007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9.1</v>
      </c>
      <c r="C202" s="5">
        <v>76</v>
      </c>
      <c r="D202" s="5">
        <v>5.0999999999999996</v>
      </c>
      <c r="E202" s="5">
        <v>9.1</v>
      </c>
      <c r="F202" s="5">
        <v>3.2</v>
      </c>
      <c r="G202" s="5">
        <v>4</v>
      </c>
      <c r="H202" s="5">
        <v>1030.2</v>
      </c>
      <c r="I202" s="5">
        <v>19790</v>
      </c>
      <c r="J202" s="5">
        <v>1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18.8</v>
      </c>
      <c r="Q202">
        <v>8.3000000000000007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9.1999999999999993</v>
      </c>
      <c r="C203" s="5">
        <v>76</v>
      </c>
      <c r="D203" s="5">
        <v>5.2</v>
      </c>
      <c r="E203" s="5">
        <v>9.1999999999999993</v>
      </c>
      <c r="F203" s="5">
        <v>2.9</v>
      </c>
      <c r="G203" s="5">
        <v>2.9</v>
      </c>
      <c r="H203" s="5">
        <v>1030.3</v>
      </c>
      <c r="I203" s="5">
        <v>21170</v>
      </c>
      <c r="J203" s="5">
        <v>1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19.100000000000001</v>
      </c>
      <c r="Q203">
        <v>8.4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9.1</v>
      </c>
      <c r="C204" s="5">
        <v>76</v>
      </c>
      <c r="D204" s="5">
        <v>5.0999999999999996</v>
      </c>
      <c r="E204" s="5">
        <v>9.1</v>
      </c>
      <c r="F204" s="5">
        <v>3.6</v>
      </c>
      <c r="G204" s="5">
        <v>4</v>
      </c>
      <c r="H204" s="5">
        <v>1030.3</v>
      </c>
      <c r="I204" s="5">
        <v>16760</v>
      </c>
      <c r="J204" s="5">
        <v>1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19.5</v>
      </c>
      <c r="Q204">
        <v>8.4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9.3000000000000007</v>
      </c>
      <c r="C205" s="5">
        <v>75</v>
      </c>
      <c r="D205" s="5">
        <v>5.0999999999999996</v>
      </c>
      <c r="E205" s="5">
        <v>9.3000000000000007</v>
      </c>
      <c r="F205" s="5">
        <v>3.6</v>
      </c>
      <c r="G205" s="5">
        <v>4.3</v>
      </c>
      <c r="H205" s="5">
        <v>1030.3</v>
      </c>
      <c r="I205" s="5">
        <v>15740</v>
      </c>
      <c r="J205" s="5">
        <v>1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19.899999999999999</v>
      </c>
      <c r="Q205">
        <v>8.5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9.1999999999999993</v>
      </c>
      <c r="C206" s="5">
        <v>76</v>
      </c>
      <c r="D206" s="5">
        <v>5.2</v>
      </c>
      <c r="E206" s="5">
        <v>9.1999999999999993</v>
      </c>
      <c r="F206" s="5">
        <v>4.3</v>
      </c>
      <c r="G206" s="5">
        <v>8.3000000000000007</v>
      </c>
      <c r="H206" s="5">
        <v>1030.5</v>
      </c>
      <c r="I206" s="5">
        <v>23680</v>
      </c>
      <c r="J206" s="5">
        <v>1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20.2</v>
      </c>
      <c r="Q206">
        <v>8.6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9</v>
      </c>
      <c r="C207" s="5">
        <v>76</v>
      </c>
      <c r="D207" s="5">
        <v>5</v>
      </c>
      <c r="E207" s="5">
        <v>9</v>
      </c>
      <c r="F207" s="5">
        <v>0</v>
      </c>
      <c r="G207" s="5">
        <v>6.1</v>
      </c>
      <c r="H207" s="5">
        <v>1030.4000000000001</v>
      </c>
      <c r="I207" s="5">
        <v>17570</v>
      </c>
      <c r="J207" s="5">
        <v>1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20.3</v>
      </c>
      <c r="Q207">
        <v>8.6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8.9</v>
      </c>
      <c r="C208" s="5">
        <v>77</v>
      </c>
      <c r="D208" s="5">
        <v>5.0999999999999996</v>
      </c>
      <c r="E208" s="5">
        <v>8</v>
      </c>
      <c r="F208" s="5">
        <v>6.5</v>
      </c>
      <c r="G208" s="5">
        <v>6.8</v>
      </c>
      <c r="H208" s="5">
        <v>1030.4000000000001</v>
      </c>
      <c r="I208" s="5">
        <v>23160</v>
      </c>
      <c r="J208" s="5">
        <v>1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20.399999999999999</v>
      </c>
      <c r="Q208">
        <v>8.6999999999999993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9</v>
      </c>
      <c r="C209" s="5">
        <v>77</v>
      </c>
      <c r="D209" s="5">
        <v>5.2</v>
      </c>
      <c r="E209" s="5">
        <v>8.1999999999999993</v>
      </c>
      <c r="F209" s="5">
        <v>6.5</v>
      </c>
      <c r="G209" s="5">
        <v>6.5</v>
      </c>
      <c r="H209" s="5">
        <v>1030.2</v>
      </c>
      <c r="I209" s="5">
        <v>22740</v>
      </c>
      <c r="J209" s="5">
        <v>1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20.3</v>
      </c>
      <c r="Q209">
        <v>8.8000000000000007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9.1</v>
      </c>
      <c r="C210" s="5">
        <v>77</v>
      </c>
      <c r="D210" s="5">
        <v>5.3</v>
      </c>
      <c r="E210" s="5">
        <v>9.1</v>
      </c>
      <c r="F210" s="5">
        <v>2.9</v>
      </c>
      <c r="G210" s="5">
        <v>5.4</v>
      </c>
      <c r="H210" s="5">
        <v>1030.4000000000001</v>
      </c>
      <c r="I210" s="5">
        <v>22350</v>
      </c>
      <c r="J210" s="5">
        <v>1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20.399999999999999</v>
      </c>
      <c r="Q210">
        <v>8.9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9.1999999999999993</v>
      </c>
      <c r="C211" s="5">
        <v>77</v>
      </c>
      <c r="D211" s="5">
        <v>5.4</v>
      </c>
      <c r="E211" s="5">
        <v>9.1999999999999993</v>
      </c>
      <c r="F211" s="5">
        <v>2.2000000000000002</v>
      </c>
      <c r="G211" s="5">
        <v>2.2000000000000002</v>
      </c>
      <c r="H211" s="5">
        <v>1030.3</v>
      </c>
      <c r="I211" s="5">
        <v>23340</v>
      </c>
      <c r="J211" s="5">
        <v>1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20.6</v>
      </c>
      <c r="Q211">
        <v>8.9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9.3000000000000007</v>
      </c>
      <c r="C212" s="5">
        <v>76</v>
      </c>
      <c r="D212" s="5">
        <v>5.3</v>
      </c>
      <c r="E212" s="5">
        <v>9.3000000000000007</v>
      </c>
      <c r="F212" s="5">
        <v>2.9</v>
      </c>
      <c r="G212" s="5">
        <v>4</v>
      </c>
      <c r="H212" s="5">
        <v>1030.5999999999999</v>
      </c>
      <c r="I212" s="5">
        <v>23900</v>
      </c>
      <c r="J212" s="5">
        <v>1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20.8</v>
      </c>
      <c r="Q212">
        <v>9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9.3000000000000007</v>
      </c>
      <c r="C213" s="5">
        <v>76</v>
      </c>
      <c r="D213" s="5">
        <v>5.3</v>
      </c>
      <c r="E213" s="5">
        <v>9.3000000000000007</v>
      </c>
      <c r="F213" s="5">
        <v>2.5</v>
      </c>
      <c r="G213" s="5">
        <v>2.5</v>
      </c>
      <c r="H213" s="5">
        <v>1030.4000000000001</v>
      </c>
      <c r="I213" s="5">
        <v>23300</v>
      </c>
      <c r="J213" s="5">
        <v>1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21.2</v>
      </c>
      <c r="Q213">
        <v>9.1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9.3000000000000007</v>
      </c>
      <c r="C214" s="5">
        <v>76</v>
      </c>
      <c r="D214" s="5">
        <v>5.3</v>
      </c>
      <c r="E214" s="5">
        <v>9.3000000000000007</v>
      </c>
      <c r="F214" s="5">
        <v>4</v>
      </c>
      <c r="G214" s="5">
        <v>5</v>
      </c>
      <c r="H214" s="5">
        <v>1030.0999999999999</v>
      </c>
      <c r="I214" s="5">
        <v>23110</v>
      </c>
      <c r="J214" s="5">
        <v>1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21.5</v>
      </c>
      <c r="Q214">
        <v>9.1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9.3000000000000007</v>
      </c>
      <c r="C215" s="5">
        <v>76</v>
      </c>
      <c r="D215" s="5">
        <v>5.3</v>
      </c>
      <c r="E215" s="5">
        <v>9.3000000000000007</v>
      </c>
      <c r="F215" s="5">
        <v>2.5</v>
      </c>
      <c r="G215" s="5">
        <v>6.1</v>
      </c>
      <c r="H215" s="5">
        <v>1030.4000000000001</v>
      </c>
      <c r="I215" s="5">
        <v>23260</v>
      </c>
      <c r="J215" s="5">
        <v>1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21.8</v>
      </c>
      <c r="Q215">
        <v>9.1999999999999993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9.4</v>
      </c>
      <c r="C216" s="5">
        <v>76</v>
      </c>
      <c r="D216" s="5">
        <v>5.4</v>
      </c>
      <c r="E216" s="5">
        <v>9.4</v>
      </c>
      <c r="F216" s="5">
        <v>0</v>
      </c>
      <c r="G216" s="5">
        <v>2.9</v>
      </c>
      <c r="H216" s="5">
        <v>1030.5</v>
      </c>
      <c r="I216" s="5">
        <v>24140</v>
      </c>
      <c r="J216" s="5">
        <v>1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22</v>
      </c>
      <c r="Q216">
        <v>9.3000000000000007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9.6</v>
      </c>
      <c r="C217" s="5">
        <v>75</v>
      </c>
      <c r="D217" s="5">
        <v>5.4</v>
      </c>
      <c r="E217" s="5">
        <v>9.6</v>
      </c>
      <c r="F217" s="5">
        <v>3.6</v>
      </c>
      <c r="G217" s="5">
        <v>5.4</v>
      </c>
      <c r="H217" s="5">
        <v>1030.5999999999999</v>
      </c>
      <c r="I217" s="5">
        <v>23690</v>
      </c>
      <c r="J217" s="5">
        <v>1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22.2</v>
      </c>
      <c r="Q217">
        <v>9.3000000000000007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9.6999999999999993</v>
      </c>
      <c r="C218" s="5">
        <v>75</v>
      </c>
      <c r="D218" s="5">
        <v>5.5</v>
      </c>
      <c r="E218" s="5">
        <v>9.6999999999999993</v>
      </c>
      <c r="F218" s="5">
        <v>4</v>
      </c>
      <c r="G218" s="5">
        <v>4</v>
      </c>
      <c r="H218" s="5">
        <v>1030.4000000000001</v>
      </c>
      <c r="I218" s="5">
        <v>24350</v>
      </c>
      <c r="J218" s="5">
        <v>1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22.4</v>
      </c>
      <c r="Q218">
        <v>9.4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9.8000000000000007</v>
      </c>
      <c r="C219" s="5">
        <v>75</v>
      </c>
      <c r="D219" s="5">
        <v>5.6</v>
      </c>
      <c r="E219" s="5">
        <v>9.8000000000000007</v>
      </c>
      <c r="F219" s="5">
        <v>4</v>
      </c>
      <c r="G219" s="5">
        <v>4.3</v>
      </c>
      <c r="H219" s="5">
        <v>1030.3</v>
      </c>
      <c r="I219" s="5">
        <v>24390</v>
      </c>
      <c r="J219" s="5">
        <v>1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22.6</v>
      </c>
      <c r="Q219">
        <v>9.4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9.6999999999999993</v>
      </c>
      <c r="C220" s="5">
        <v>74</v>
      </c>
      <c r="D220" s="5">
        <v>5.3</v>
      </c>
      <c r="E220" s="5">
        <v>9</v>
      </c>
      <c r="F220" s="5">
        <v>6.5</v>
      </c>
      <c r="G220" s="5">
        <v>7.9</v>
      </c>
      <c r="H220" s="5">
        <v>1030.5</v>
      </c>
      <c r="I220" s="5">
        <v>25100</v>
      </c>
      <c r="J220" s="5">
        <v>1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22.9</v>
      </c>
      <c r="Q220">
        <v>9.4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9.6999999999999993</v>
      </c>
      <c r="C221" s="5">
        <v>74</v>
      </c>
      <c r="D221" s="5">
        <v>5.3</v>
      </c>
      <c r="E221" s="5">
        <v>9.6999999999999993</v>
      </c>
      <c r="F221" s="5">
        <v>1.8</v>
      </c>
      <c r="G221" s="5">
        <v>2.2000000000000002</v>
      </c>
      <c r="H221" s="5">
        <v>1030.3</v>
      </c>
      <c r="I221" s="5">
        <v>25880</v>
      </c>
      <c r="J221" s="5">
        <v>1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23.1</v>
      </c>
      <c r="Q221">
        <v>9.5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9.6</v>
      </c>
      <c r="C222" s="5">
        <v>74</v>
      </c>
      <c r="D222" s="5">
        <v>5.2</v>
      </c>
      <c r="E222" s="5">
        <v>9.6</v>
      </c>
      <c r="F222" s="5">
        <v>3.6</v>
      </c>
      <c r="G222" s="5">
        <v>9.6999999999999993</v>
      </c>
      <c r="H222" s="5">
        <v>1030.5</v>
      </c>
      <c r="I222" s="5">
        <v>26000</v>
      </c>
      <c r="J222" s="5">
        <v>1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23.3</v>
      </c>
      <c r="Q222">
        <v>9.5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9.5</v>
      </c>
      <c r="C223" s="5">
        <v>74</v>
      </c>
      <c r="D223" s="5">
        <v>5.0999999999999996</v>
      </c>
      <c r="E223" s="5">
        <v>8.5</v>
      </c>
      <c r="F223" s="5">
        <v>7.6</v>
      </c>
      <c r="G223" s="5">
        <v>7.6</v>
      </c>
      <c r="H223" s="5">
        <v>1030.5999999999999</v>
      </c>
      <c r="I223" s="5">
        <v>26270</v>
      </c>
      <c r="J223" s="5">
        <v>1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23.5</v>
      </c>
      <c r="Q223">
        <v>9.6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9.4</v>
      </c>
      <c r="C224" s="5">
        <v>75</v>
      </c>
      <c r="D224" s="5">
        <v>5.2</v>
      </c>
      <c r="E224" s="5">
        <v>9.4</v>
      </c>
      <c r="F224" s="5">
        <v>4.7</v>
      </c>
      <c r="G224" s="5">
        <v>4.7</v>
      </c>
      <c r="H224" s="5">
        <v>1030.5</v>
      </c>
      <c r="I224" s="5">
        <v>20900</v>
      </c>
      <c r="J224" s="5">
        <v>1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23.6</v>
      </c>
      <c r="Q224">
        <v>9.6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9.4</v>
      </c>
      <c r="C225" s="5">
        <v>74</v>
      </c>
      <c r="D225" s="5">
        <v>5</v>
      </c>
      <c r="E225" s="5">
        <v>8.6</v>
      </c>
      <c r="F225" s="5">
        <v>6.5</v>
      </c>
      <c r="G225" s="5">
        <v>10.4</v>
      </c>
      <c r="H225" s="5">
        <v>1030.3</v>
      </c>
      <c r="I225" s="5">
        <v>27630</v>
      </c>
      <c r="J225" s="5">
        <v>2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23.7</v>
      </c>
      <c r="Q225">
        <v>9.6999999999999993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9.4</v>
      </c>
      <c r="C226" s="5">
        <v>75</v>
      </c>
      <c r="D226" s="5">
        <v>5.2</v>
      </c>
      <c r="E226" s="5">
        <v>9.4</v>
      </c>
      <c r="F226" s="5">
        <v>2.5</v>
      </c>
      <c r="G226" s="5">
        <v>7.9</v>
      </c>
      <c r="H226" s="5">
        <v>1030.4000000000001</v>
      </c>
      <c r="I226" s="5">
        <v>27000</v>
      </c>
      <c r="J226" s="5">
        <v>1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23.7</v>
      </c>
      <c r="Q226">
        <v>9.6999999999999993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9.3000000000000007</v>
      </c>
      <c r="C227" s="5">
        <v>75</v>
      </c>
      <c r="D227" s="5">
        <v>5.0999999999999996</v>
      </c>
      <c r="E227" s="5">
        <v>8.4</v>
      </c>
      <c r="F227" s="5">
        <v>6.8</v>
      </c>
      <c r="G227" s="5">
        <v>11.2</v>
      </c>
      <c r="H227" s="5">
        <v>1030.5</v>
      </c>
      <c r="I227" s="5">
        <v>27460</v>
      </c>
      <c r="J227" s="5">
        <v>2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23.7</v>
      </c>
      <c r="Q227">
        <v>9.8000000000000007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9.3000000000000007</v>
      </c>
      <c r="C228" s="5">
        <v>75</v>
      </c>
      <c r="D228" s="5">
        <v>5.0999999999999996</v>
      </c>
      <c r="E228" s="5">
        <v>8.4</v>
      </c>
      <c r="F228" s="5">
        <v>6.8</v>
      </c>
      <c r="G228" s="5">
        <v>7.9</v>
      </c>
      <c r="H228" s="5">
        <v>1030.3</v>
      </c>
      <c r="I228" s="5">
        <v>25320</v>
      </c>
      <c r="J228" s="5">
        <v>1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23.7</v>
      </c>
      <c r="Q228">
        <v>9.9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9.1999999999999993</v>
      </c>
      <c r="C229" s="5">
        <v>75</v>
      </c>
      <c r="D229" s="5">
        <v>5</v>
      </c>
      <c r="E229" s="5">
        <v>9.1999999999999993</v>
      </c>
      <c r="F229" s="5">
        <v>3.2</v>
      </c>
      <c r="G229" s="5">
        <v>7.6</v>
      </c>
      <c r="H229" s="5">
        <v>1030.3</v>
      </c>
      <c r="I229" s="5">
        <v>25700</v>
      </c>
      <c r="J229" s="5">
        <v>1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23.6</v>
      </c>
      <c r="Q229">
        <v>9.9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9.1</v>
      </c>
      <c r="C230" s="5">
        <v>76</v>
      </c>
      <c r="D230" s="5">
        <v>5.0999999999999996</v>
      </c>
      <c r="E230" s="5">
        <v>9.1</v>
      </c>
      <c r="F230" s="5">
        <v>3.2</v>
      </c>
      <c r="G230" s="5">
        <v>7.6</v>
      </c>
      <c r="H230" s="5">
        <v>1030.5</v>
      </c>
      <c r="I230" s="5">
        <v>26670</v>
      </c>
      <c r="J230" s="5">
        <v>1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23.6</v>
      </c>
      <c r="Q230">
        <v>10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9.1999999999999993</v>
      </c>
      <c r="C231" s="5">
        <v>76</v>
      </c>
      <c r="D231" s="5">
        <v>5.2</v>
      </c>
      <c r="E231" s="5">
        <v>9.1999999999999993</v>
      </c>
      <c r="F231" s="5">
        <v>2.5</v>
      </c>
      <c r="G231" s="5">
        <v>4.3</v>
      </c>
      <c r="H231" s="5">
        <v>1030.3</v>
      </c>
      <c r="I231" s="5">
        <v>26760</v>
      </c>
      <c r="J231" s="5">
        <v>1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23.5</v>
      </c>
      <c r="Q231">
        <v>10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9.3000000000000007</v>
      </c>
      <c r="C232" s="5">
        <v>76</v>
      </c>
      <c r="D232" s="5">
        <v>5.3</v>
      </c>
      <c r="E232" s="5">
        <v>9.3000000000000007</v>
      </c>
      <c r="F232" s="5">
        <v>2.5</v>
      </c>
      <c r="G232" s="5">
        <v>3.2</v>
      </c>
      <c r="H232" s="5">
        <v>1030.5999999999999</v>
      </c>
      <c r="I232" s="5">
        <v>26230</v>
      </c>
      <c r="J232" s="5">
        <v>1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23.5</v>
      </c>
      <c r="Q232">
        <v>10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9.4</v>
      </c>
      <c r="C233" s="5">
        <v>75</v>
      </c>
      <c r="D233" s="5">
        <v>5.2</v>
      </c>
      <c r="E233" s="5">
        <v>9.4</v>
      </c>
      <c r="F233" s="5">
        <v>3.6</v>
      </c>
      <c r="G233" s="5">
        <v>6.1</v>
      </c>
      <c r="H233" s="5">
        <v>1030.4000000000001</v>
      </c>
      <c r="I233" s="5">
        <v>26340</v>
      </c>
      <c r="J233" s="5">
        <v>1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23.6</v>
      </c>
      <c r="Q233">
        <v>10.1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9.6</v>
      </c>
      <c r="C234" s="5">
        <v>74</v>
      </c>
      <c r="D234" s="5">
        <v>5.2</v>
      </c>
      <c r="E234" s="5">
        <v>9.6</v>
      </c>
      <c r="F234" s="5">
        <v>4</v>
      </c>
      <c r="G234" s="5">
        <v>6.1</v>
      </c>
      <c r="H234" s="5">
        <v>1030.3</v>
      </c>
      <c r="I234" s="5">
        <v>26830</v>
      </c>
      <c r="J234" s="5">
        <v>1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23.8</v>
      </c>
      <c r="Q234">
        <v>10.1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9.6</v>
      </c>
      <c r="C235" s="5">
        <v>74</v>
      </c>
      <c r="D235" s="5">
        <v>5.2</v>
      </c>
      <c r="E235" s="5">
        <v>9.3000000000000007</v>
      </c>
      <c r="F235" s="5">
        <v>5</v>
      </c>
      <c r="G235" s="5">
        <v>10.1</v>
      </c>
      <c r="H235" s="5">
        <v>1030.4000000000001</v>
      </c>
      <c r="I235" s="5">
        <v>28600</v>
      </c>
      <c r="J235" s="5">
        <v>2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24</v>
      </c>
      <c r="Q235">
        <v>10.1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9.5</v>
      </c>
      <c r="C236" s="5">
        <v>74</v>
      </c>
      <c r="D236" s="5">
        <v>5.0999999999999996</v>
      </c>
      <c r="E236" s="5">
        <v>9.1</v>
      </c>
      <c r="F236" s="5">
        <v>5.4</v>
      </c>
      <c r="G236" s="5">
        <v>9</v>
      </c>
      <c r="H236" s="5">
        <v>1030.5</v>
      </c>
      <c r="I236" s="5">
        <v>29540</v>
      </c>
      <c r="J236" s="5">
        <v>2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24.1</v>
      </c>
      <c r="Q236">
        <v>10.199999999999999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9.4</v>
      </c>
      <c r="C237" s="5">
        <v>75</v>
      </c>
      <c r="D237" s="5">
        <v>5.2</v>
      </c>
      <c r="E237" s="5">
        <v>9.4</v>
      </c>
      <c r="F237" s="5">
        <v>0</v>
      </c>
      <c r="G237" s="5">
        <v>4.7</v>
      </c>
      <c r="H237" s="5">
        <v>1030.5</v>
      </c>
      <c r="I237" s="5">
        <v>27480</v>
      </c>
      <c r="J237" s="5">
        <v>2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24.2</v>
      </c>
      <c r="Q237">
        <v>10.199999999999999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9.4</v>
      </c>
      <c r="C238" s="5">
        <v>75</v>
      </c>
      <c r="D238" s="5">
        <v>5.2</v>
      </c>
      <c r="E238" s="5">
        <v>9.4</v>
      </c>
      <c r="F238" s="5">
        <v>3.6</v>
      </c>
      <c r="G238" s="5">
        <v>6.5</v>
      </c>
      <c r="H238" s="5">
        <v>1030.5</v>
      </c>
      <c r="I238" s="5">
        <v>25570</v>
      </c>
      <c r="J238" s="5">
        <v>1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24.3</v>
      </c>
      <c r="Q238">
        <v>10.3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9.4</v>
      </c>
      <c r="C239" s="5">
        <v>75</v>
      </c>
      <c r="D239" s="5">
        <v>5.2</v>
      </c>
      <c r="E239" s="5">
        <v>8.5</v>
      </c>
      <c r="F239" s="5">
        <v>7.2</v>
      </c>
      <c r="G239" s="5">
        <v>7.2</v>
      </c>
      <c r="H239" s="5">
        <v>1030.4000000000001</v>
      </c>
      <c r="I239" s="5">
        <v>26390</v>
      </c>
      <c r="J239" s="5">
        <v>1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24.4</v>
      </c>
      <c r="Q239">
        <v>10.3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9.3000000000000007</v>
      </c>
      <c r="C240" s="5">
        <v>75</v>
      </c>
      <c r="D240" s="5">
        <v>5.0999999999999996</v>
      </c>
      <c r="E240" s="5">
        <v>9.3000000000000007</v>
      </c>
      <c r="F240" s="5">
        <v>2.2000000000000002</v>
      </c>
      <c r="G240" s="5">
        <v>6.5</v>
      </c>
      <c r="H240" s="5">
        <v>1030.2</v>
      </c>
      <c r="I240" s="5">
        <v>31540</v>
      </c>
      <c r="J240" s="5">
        <v>2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24.5</v>
      </c>
      <c r="Q240">
        <v>10.4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9.3000000000000007</v>
      </c>
      <c r="C241" s="5">
        <v>75</v>
      </c>
      <c r="D241" s="5">
        <v>5.0999999999999996</v>
      </c>
      <c r="E241" s="5">
        <v>9.3000000000000007</v>
      </c>
      <c r="F241" s="5">
        <v>2.9</v>
      </c>
      <c r="G241" s="5">
        <v>4.3</v>
      </c>
      <c r="H241" s="5">
        <v>1030.4000000000001</v>
      </c>
      <c r="I241" s="5">
        <v>31310</v>
      </c>
      <c r="J241" s="5">
        <v>2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24.4</v>
      </c>
      <c r="Q241">
        <v>10.5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9.3000000000000007</v>
      </c>
      <c r="C242" s="5">
        <v>75</v>
      </c>
      <c r="D242" s="5">
        <v>5.0999999999999996</v>
      </c>
      <c r="E242" s="5">
        <v>9.3000000000000007</v>
      </c>
      <c r="F242" s="5">
        <v>4.3</v>
      </c>
      <c r="G242" s="5">
        <v>8.3000000000000007</v>
      </c>
      <c r="H242" s="5">
        <v>1030.3</v>
      </c>
      <c r="I242" s="5">
        <v>29580</v>
      </c>
      <c r="J242" s="5">
        <v>2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24.4</v>
      </c>
      <c r="Q242">
        <v>10.6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9.1999999999999993</v>
      </c>
      <c r="C243" s="5">
        <v>75</v>
      </c>
      <c r="D243" s="5">
        <v>5</v>
      </c>
      <c r="E243" s="5">
        <v>9.1999999999999993</v>
      </c>
      <c r="F243" s="5">
        <v>2.2000000000000002</v>
      </c>
      <c r="G243" s="5">
        <v>8.3000000000000007</v>
      </c>
      <c r="H243" s="5">
        <v>1030.2</v>
      </c>
      <c r="I243" s="5">
        <v>28740</v>
      </c>
      <c r="J243" s="5">
        <v>2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24.4</v>
      </c>
      <c r="Q243">
        <v>10.7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9.1999999999999993</v>
      </c>
      <c r="C244" s="5">
        <v>75</v>
      </c>
      <c r="D244" s="5">
        <v>5</v>
      </c>
      <c r="E244" s="5">
        <v>8.6</v>
      </c>
      <c r="F244" s="5">
        <v>5.8</v>
      </c>
      <c r="G244" s="5">
        <v>8.3000000000000007</v>
      </c>
      <c r="H244" s="5">
        <v>1030.4000000000001</v>
      </c>
      <c r="I244" s="5">
        <v>33770</v>
      </c>
      <c r="J244" s="5">
        <v>2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24.4</v>
      </c>
      <c r="Q244">
        <v>10.8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9.1999999999999993</v>
      </c>
      <c r="C245" s="5">
        <v>76</v>
      </c>
      <c r="D245" s="5">
        <v>5.2</v>
      </c>
      <c r="E245" s="5">
        <v>9.1999999999999993</v>
      </c>
      <c r="F245" s="5">
        <v>2.9</v>
      </c>
      <c r="G245" s="5">
        <v>5.4</v>
      </c>
      <c r="H245" s="5">
        <v>1030.4000000000001</v>
      </c>
      <c r="I245" s="5">
        <v>33130</v>
      </c>
      <c r="J245" s="5">
        <v>2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24.3</v>
      </c>
      <c r="Q245">
        <v>10.9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9.4</v>
      </c>
      <c r="C246" s="5">
        <v>75</v>
      </c>
      <c r="D246" s="5">
        <v>5.2</v>
      </c>
      <c r="E246" s="5">
        <v>8.4</v>
      </c>
      <c r="F246" s="5">
        <v>7.6</v>
      </c>
      <c r="G246" s="5">
        <v>7.6</v>
      </c>
      <c r="H246" s="5">
        <v>1030.2</v>
      </c>
      <c r="I246" s="5">
        <v>31870</v>
      </c>
      <c r="J246" s="5">
        <v>2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24.4</v>
      </c>
      <c r="Q246">
        <v>11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9.6</v>
      </c>
      <c r="C247" s="5">
        <v>74</v>
      </c>
      <c r="D247" s="5">
        <v>5.2</v>
      </c>
      <c r="E247" s="5">
        <v>9.6</v>
      </c>
      <c r="F247" s="5">
        <v>4.3</v>
      </c>
      <c r="G247" s="5">
        <v>4.7</v>
      </c>
      <c r="H247" s="5">
        <v>1030.5</v>
      </c>
      <c r="I247" s="5">
        <v>28210</v>
      </c>
      <c r="J247" s="5">
        <v>2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24.6</v>
      </c>
      <c r="Q247">
        <v>11.1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9.5</v>
      </c>
      <c r="C248" s="5">
        <v>74</v>
      </c>
      <c r="D248" s="5">
        <v>5.0999999999999996</v>
      </c>
      <c r="E248" s="5">
        <v>8.4</v>
      </c>
      <c r="F248" s="5">
        <v>8.3000000000000007</v>
      </c>
      <c r="G248" s="5">
        <v>8.3000000000000007</v>
      </c>
      <c r="H248" s="5">
        <v>1030.5</v>
      </c>
      <c r="I248" s="5">
        <v>31630</v>
      </c>
      <c r="J248" s="5">
        <v>2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24.6</v>
      </c>
      <c r="Q248">
        <v>11.2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9.5</v>
      </c>
      <c r="C249" s="5">
        <v>74</v>
      </c>
      <c r="D249" s="5">
        <v>5.0999999999999996</v>
      </c>
      <c r="E249" s="5">
        <v>8.1</v>
      </c>
      <c r="F249" s="5">
        <v>9.4</v>
      </c>
      <c r="G249" s="5">
        <v>9.4</v>
      </c>
      <c r="H249" s="5">
        <v>1030.3</v>
      </c>
      <c r="I249" s="5">
        <v>34470</v>
      </c>
      <c r="J249" s="5">
        <v>2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24.7</v>
      </c>
      <c r="Q249">
        <v>11.3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9.4</v>
      </c>
      <c r="C250" s="5">
        <v>75</v>
      </c>
      <c r="D250" s="5">
        <v>5.2</v>
      </c>
      <c r="E250" s="5">
        <v>8.8000000000000007</v>
      </c>
      <c r="F250" s="5">
        <v>5.8</v>
      </c>
      <c r="G250" s="5">
        <v>6.8</v>
      </c>
      <c r="H250" s="5">
        <v>1030.2</v>
      </c>
      <c r="I250" s="5">
        <v>33450</v>
      </c>
      <c r="J250" s="5">
        <v>2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24.8</v>
      </c>
      <c r="Q250">
        <v>11.4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9.3000000000000007</v>
      </c>
      <c r="C251" s="5">
        <v>75</v>
      </c>
      <c r="D251" s="5">
        <v>5.0999999999999996</v>
      </c>
      <c r="E251" s="5">
        <v>9.3000000000000007</v>
      </c>
      <c r="F251" s="5">
        <v>0</v>
      </c>
      <c r="G251" s="5">
        <v>9</v>
      </c>
      <c r="H251" s="5">
        <v>1030.3</v>
      </c>
      <c r="I251" s="5">
        <v>29050</v>
      </c>
      <c r="J251" s="5">
        <v>2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24.8</v>
      </c>
      <c r="Q251">
        <v>11.5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9.3000000000000007</v>
      </c>
      <c r="C252" s="5">
        <v>75</v>
      </c>
      <c r="D252" s="5">
        <v>5.0999999999999996</v>
      </c>
      <c r="E252" s="5">
        <v>9.3000000000000007</v>
      </c>
      <c r="F252" s="5">
        <v>4.7</v>
      </c>
      <c r="G252" s="5">
        <v>6.5</v>
      </c>
      <c r="H252" s="5">
        <v>1030.4000000000001</v>
      </c>
      <c r="I252" s="5">
        <v>15830</v>
      </c>
      <c r="J252" s="5">
        <v>1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24.8</v>
      </c>
      <c r="Q252">
        <v>11.5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9.1999999999999993</v>
      </c>
      <c r="C253" s="5">
        <v>75</v>
      </c>
      <c r="D253" s="5">
        <v>5</v>
      </c>
      <c r="E253" s="5">
        <v>9.1999999999999993</v>
      </c>
      <c r="F253" s="5">
        <v>1.8</v>
      </c>
      <c r="G253" s="5">
        <v>3.2</v>
      </c>
      <c r="H253" s="5">
        <v>1030.3</v>
      </c>
      <c r="I253" s="5">
        <v>36150</v>
      </c>
      <c r="J253" s="5">
        <v>2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24.8</v>
      </c>
      <c r="Q253">
        <v>11.6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9.4</v>
      </c>
      <c r="C254" s="5">
        <v>75</v>
      </c>
      <c r="D254" s="5">
        <v>5.2</v>
      </c>
      <c r="E254" s="5">
        <v>9.4</v>
      </c>
      <c r="F254" s="5">
        <v>2.2000000000000002</v>
      </c>
      <c r="G254" s="5">
        <v>6.5</v>
      </c>
      <c r="H254" s="5">
        <v>1030.4000000000001</v>
      </c>
      <c r="I254" s="5">
        <v>36670</v>
      </c>
      <c r="J254" s="5">
        <v>2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24.7</v>
      </c>
      <c r="Q254">
        <v>11.7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9.5</v>
      </c>
      <c r="C255" s="5">
        <v>74</v>
      </c>
      <c r="D255" s="5">
        <v>5.0999999999999996</v>
      </c>
      <c r="E255" s="5">
        <v>9.1999999999999993</v>
      </c>
      <c r="F255" s="5">
        <v>5</v>
      </c>
      <c r="G255" s="5">
        <v>9.4</v>
      </c>
      <c r="H255" s="5">
        <v>1030.5</v>
      </c>
      <c r="I255" s="5">
        <v>36950</v>
      </c>
      <c r="J255" s="5">
        <v>2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24.7</v>
      </c>
      <c r="Q255">
        <v>11.7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9.4</v>
      </c>
      <c r="C256" s="5">
        <v>75</v>
      </c>
      <c r="D256" s="5">
        <v>5.2</v>
      </c>
      <c r="E256" s="5">
        <v>9.1</v>
      </c>
      <c r="F256" s="5">
        <v>5</v>
      </c>
      <c r="G256" s="5">
        <v>6.1</v>
      </c>
      <c r="H256" s="5">
        <v>1030.4000000000001</v>
      </c>
      <c r="I256" s="5">
        <v>18380</v>
      </c>
      <c r="J256" s="5">
        <v>1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24.9</v>
      </c>
      <c r="Q256">
        <v>11.8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9.3000000000000007</v>
      </c>
      <c r="C257" s="5">
        <v>74</v>
      </c>
      <c r="D257" s="5">
        <v>4.9000000000000004</v>
      </c>
      <c r="E257" s="5">
        <v>9</v>
      </c>
      <c r="F257" s="5">
        <v>5</v>
      </c>
      <c r="G257" s="5">
        <v>13.7</v>
      </c>
      <c r="H257" s="5">
        <v>1030.3</v>
      </c>
      <c r="I257" s="5">
        <v>15290</v>
      </c>
      <c r="J257" s="5">
        <v>1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25</v>
      </c>
      <c r="Q257">
        <v>11.9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8.9</v>
      </c>
      <c r="C258" s="5">
        <v>76</v>
      </c>
      <c r="D258" s="5">
        <v>4.9000000000000004</v>
      </c>
      <c r="E258" s="5">
        <v>7.5</v>
      </c>
      <c r="F258" s="5">
        <v>9</v>
      </c>
      <c r="G258" s="5">
        <v>11.5</v>
      </c>
      <c r="H258" s="5">
        <v>1030.4000000000001</v>
      </c>
      <c r="I258" s="5">
        <v>33180</v>
      </c>
      <c r="J258" s="5">
        <v>2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24.7</v>
      </c>
      <c r="Q258">
        <v>12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8.8000000000000007</v>
      </c>
      <c r="C259" s="5">
        <v>76</v>
      </c>
      <c r="D259" s="5">
        <v>4.8</v>
      </c>
      <c r="E259" s="5">
        <v>8.8000000000000007</v>
      </c>
      <c r="F259" s="5">
        <v>3.6</v>
      </c>
      <c r="G259" s="5">
        <v>6.8</v>
      </c>
      <c r="H259" s="5">
        <v>1030.4000000000001</v>
      </c>
      <c r="I259" s="5">
        <v>15840</v>
      </c>
      <c r="J259" s="5">
        <v>1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24.3</v>
      </c>
      <c r="Q259">
        <v>12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8.6</v>
      </c>
      <c r="C260" s="5">
        <v>77</v>
      </c>
      <c r="D260" s="5">
        <v>4.8</v>
      </c>
      <c r="E260" s="5">
        <v>7.9</v>
      </c>
      <c r="F260" s="5">
        <v>6.1</v>
      </c>
      <c r="G260" s="5">
        <v>6.8</v>
      </c>
      <c r="H260" s="5">
        <v>1030.5999999999999</v>
      </c>
      <c r="I260" s="5">
        <v>17020</v>
      </c>
      <c r="J260" s="5">
        <v>1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23.8</v>
      </c>
      <c r="Q260">
        <v>12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8.5</v>
      </c>
      <c r="C261" s="5">
        <v>77</v>
      </c>
      <c r="D261" s="5">
        <v>4.7</v>
      </c>
      <c r="E261" s="5">
        <v>7.4</v>
      </c>
      <c r="F261" s="5">
        <v>7.2</v>
      </c>
      <c r="G261" s="5">
        <v>7.2</v>
      </c>
      <c r="H261" s="5">
        <v>1030.4000000000001</v>
      </c>
      <c r="I261" s="5">
        <v>17080</v>
      </c>
      <c r="J261" s="5">
        <v>1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23.3</v>
      </c>
      <c r="Q261">
        <v>12.1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8.4</v>
      </c>
      <c r="C262" s="5">
        <v>77</v>
      </c>
      <c r="D262" s="5">
        <v>4.5999999999999996</v>
      </c>
      <c r="E262" s="5">
        <v>7.3</v>
      </c>
      <c r="F262" s="5">
        <v>7.2</v>
      </c>
      <c r="G262" s="5">
        <v>9</v>
      </c>
      <c r="H262" s="5">
        <v>1030.4000000000001</v>
      </c>
      <c r="I262" s="5">
        <v>19880</v>
      </c>
      <c r="J262" s="5">
        <v>1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23.3</v>
      </c>
      <c r="Q262">
        <v>12.1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8.4</v>
      </c>
      <c r="C263" s="5">
        <v>78</v>
      </c>
      <c r="D263" s="5">
        <v>4.8</v>
      </c>
      <c r="E263" s="5">
        <v>8.4</v>
      </c>
      <c r="F263" s="5">
        <v>3.2</v>
      </c>
      <c r="G263" s="5">
        <v>4.3</v>
      </c>
      <c r="H263" s="5">
        <v>1030.5</v>
      </c>
      <c r="I263" s="5">
        <v>17540</v>
      </c>
      <c r="J263" s="5">
        <v>1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22.7</v>
      </c>
      <c r="Q263">
        <v>12.2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8.4</v>
      </c>
      <c r="C264" s="5">
        <v>78</v>
      </c>
      <c r="D264" s="5">
        <v>4.8</v>
      </c>
      <c r="E264" s="5">
        <v>8.4</v>
      </c>
      <c r="F264" s="5">
        <v>2.2000000000000002</v>
      </c>
      <c r="G264" s="5">
        <v>5.8</v>
      </c>
      <c r="H264" s="5">
        <v>1030.3</v>
      </c>
      <c r="I264" s="5">
        <v>28850</v>
      </c>
      <c r="J264" s="5">
        <v>2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22.1</v>
      </c>
      <c r="Q264">
        <v>12.3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8.6</v>
      </c>
      <c r="C265" s="5">
        <v>77</v>
      </c>
      <c r="D265" s="5">
        <v>4.8</v>
      </c>
      <c r="E265" s="5">
        <v>8.6</v>
      </c>
      <c r="F265" s="5">
        <v>4</v>
      </c>
      <c r="G265" s="5">
        <v>4.7</v>
      </c>
      <c r="H265" s="5">
        <v>1030.4000000000001</v>
      </c>
      <c r="I265" s="5">
        <v>35170</v>
      </c>
      <c r="J265" s="5">
        <v>2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21.6</v>
      </c>
      <c r="Q265">
        <v>12.4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8.6999999999999993</v>
      </c>
      <c r="C266" s="5">
        <v>76</v>
      </c>
      <c r="D266" s="5">
        <v>4.7</v>
      </c>
      <c r="E266" s="5">
        <v>8.6999999999999993</v>
      </c>
      <c r="F266" s="5">
        <v>3.2</v>
      </c>
      <c r="G266" s="5">
        <v>5</v>
      </c>
      <c r="H266" s="5">
        <v>1030.2</v>
      </c>
      <c r="I266" s="5">
        <v>16820</v>
      </c>
      <c r="J266" s="5">
        <v>1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21.2</v>
      </c>
      <c r="Q266">
        <v>12.5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8.6999999999999993</v>
      </c>
      <c r="C267" s="5">
        <v>77</v>
      </c>
      <c r="D267" s="5">
        <v>4.9000000000000004</v>
      </c>
      <c r="E267" s="5">
        <v>8.6999999999999993</v>
      </c>
      <c r="F267" s="5">
        <v>3.6</v>
      </c>
      <c r="G267" s="5">
        <v>4.7</v>
      </c>
      <c r="H267" s="5">
        <v>1030.4000000000001</v>
      </c>
      <c r="I267" s="5">
        <v>17180</v>
      </c>
      <c r="J267" s="5">
        <v>1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21</v>
      </c>
      <c r="Q267">
        <v>12.6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8.6999999999999993</v>
      </c>
      <c r="C268" s="5">
        <v>77</v>
      </c>
      <c r="D268" s="5">
        <v>4.9000000000000004</v>
      </c>
      <c r="E268" s="5">
        <v>8.6999999999999993</v>
      </c>
      <c r="F268" s="5">
        <v>2.2000000000000002</v>
      </c>
      <c r="G268" s="5">
        <v>2.9</v>
      </c>
      <c r="H268" s="5">
        <v>1030.5</v>
      </c>
      <c r="I268" s="5">
        <v>19290</v>
      </c>
      <c r="J268" s="5">
        <v>1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20.9</v>
      </c>
      <c r="Q268">
        <v>12.6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8.6999999999999993</v>
      </c>
      <c r="C269" s="5">
        <v>77</v>
      </c>
      <c r="D269" s="5">
        <v>4.9000000000000004</v>
      </c>
      <c r="E269" s="5">
        <v>8.6999999999999993</v>
      </c>
      <c r="F269" s="5">
        <v>4.3</v>
      </c>
      <c r="G269" s="5">
        <v>7.6</v>
      </c>
      <c r="H269" s="5">
        <v>1030.2</v>
      </c>
      <c r="I269" s="5">
        <v>18630</v>
      </c>
      <c r="J269" s="5">
        <v>1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20.7</v>
      </c>
      <c r="Q269">
        <v>12.8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8.6</v>
      </c>
      <c r="C270" s="5">
        <v>78</v>
      </c>
      <c r="D270" s="5">
        <v>5</v>
      </c>
      <c r="E270" s="5">
        <v>8.6</v>
      </c>
      <c r="F270" s="5">
        <v>2.2000000000000002</v>
      </c>
      <c r="G270" s="5">
        <v>4.3</v>
      </c>
      <c r="H270" s="5">
        <v>1030.2</v>
      </c>
      <c r="I270" s="5">
        <v>18740</v>
      </c>
      <c r="J270" s="5">
        <v>1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20.399999999999999</v>
      </c>
      <c r="Q270">
        <v>12.8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8.5</v>
      </c>
      <c r="C271" s="5">
        <v>77</v>
      </c>
      <c r="D271" s="5">
        <v>4.7</v>
      </c>
      <c r="E271" s="5">
        <v>8.5</v>
      </c>
      <c r="F271" s="5">
        <v>3.6</v>
      </c>
      <c r="G271" s="5">
        <v>9.4</v>
      </c>
      <c r="H271" s="5">
        <v>1030.3</v>
      </c>
      <c r="I271" s="5">
        <v>18610</v>
      </c>
      <c r="J271" s="5">
        <v>1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20.100000000000001</v>
      </c>
      <c r="Q271">
        <v>13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8.3000000000000007</v>
      </c>
      <c r="C272" s="5">
        <v>78</v>
      </c>
      <c r="D272" s="5">
        <v>4.7</v>
      </c>
      <c r="E272" s="5">
        <v>7.5</v>
      </c>
      <c r="F272" s="5">
        <v>6.1</v>
      </c>
      <c r="G272" s="5">
        <v>6.5</v>
      </c>
      <c r="H272" s="5">
        <v>1030.2</v>
      </c>
      <c r="I272" s="5">
        <v>17850</v>
      </c>
      <c r="J272" s="5">
        <v>1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19.8</v>
      </c>
      <c r="Q272">
        <v>13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8.3000000000000007</v>
      </c>
      <c r="C273" s="5">
        <v>79</v>
      </c>
      <c r="D273" s="5">
        <v>4.9000000000000004</v>
      </c>
      <c r="E273" s="5">
        <v>7.8</v>
      </c>
      <c r="F273" s="5">
        <v>5</v>
      </c>
      <c r="G273" s="5">
        <v>5.8</v>
      </c>
      <c r="H273" s="5">
        <v>1030.3</v>
      </c>
      <c r="I273" s="5">
        <v>17730</v>
      </c>
      <c r="J273" s="5">
        <v>1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19.600000000000001</v>
      </c>
      <c r="Q273">
        <v>13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8.3000000000000007</v>
      </c>
      <c r="C274" s="5">
        <v>79</v>
      </c>
      <c r="D274" s="5">
        <v>4.9000000000000004</v>
      </c>
      <c r="E274" s="5">
        <v>8.3000000000000007</v>
      </c>
      <c r="F274" s="5">
        <v>3.2</v>
      </c>
      <c r="G274" s="5">
        <v>4.7</v>
      </c>
      <c r="H274" s="5">
        <v>1030.2</v>
      </c>
      <c r="I274" s="5">
        <v>17720</v>
      </c>
      <c r="J274" s="5">
        <v>1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19.2</v>
      </c>
      <c r="Q274">
        <v>13.1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8.4</v>
      </c>
      <c r="C275" s="5">
        <v>79</v>
      </c>
      <c r="D275" s="5">
        <v>5</v>
      </c>
      <c r="E275" s="5">
        <v>8.4</v>
      </c>
      <c r="F275" s="5">
        <v>1.8</v>
      </c>
      <c r="G275" s="5">
        <v>9.4</v>
      </c>
      <c r="H275" s="5">
        <v>1030.2</v>
      </c>
      <c r="I275" s="5">
        <v>18870</v>
      </c>
      <c r="J275" s="5">
        <v>1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18.899999999999999</v>
      </c>
      <c r="Q275">
        <v>13.2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8.3000000000000007</v>
      </c>
      <c r="C276" s="5">
        <v>78</v>
      </c>
      <c r="D276" s="5">
        <v>4.7</v>
      </c>
      <c r="E276" s="5">
        <v>8.3000000000000007</v>
      </c>
      <c r="F276" s="5">
        <v>3.2</v>
      </c>
      <c r="G276" s="5">
        <v>5.4</v>
      </c>
      <c r="H276" s="5">
        <v>1030.2</v>
      </c>
      <c r="I276" s="5">
        <v>20540</v>
      </c>
      <c r="J276" s="5">
        <v>1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18.600000000000001</v>
      </c>
      <c r="Q276">
        <v>13.3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8.4</v>
      </c>
      <c r="C277" s="5">
        <v>79</v>
      </c>
      <c r="D277" s="5">
        <v>5</v>
      </c>
      <c r="E277" s="5">
        <v>8.4</v>
      </c>
      <c r="F277" s="5">
        <v>1.8</v>
      </c>
      <c r="G277" s="5">
        <v>5.4</v>
      </c>
      <c r="H277" s="5">
        <v>1030.2</v>
      </c>
      <c r="I277" s="5">
        <v>23220</v>
      </c>
      <c r="J277" s="5">
        <v>1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18.3</v>
      </c>
      <c r="Q277">
        <v>13.3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8.5</v>
      </c>
      <c r="C278" s="5">
        <v>79</v>
      </c>
      <c r="D278" s="5">
        <v>5.0999999999999996</v>
      </c>
      <c r="E278" s="5">
        <v>8.1</v>
      </c>
      <c r="F278" s="5">
        <v>5</v>
      </c>
      <c r="G278" s="5">
        <v>5.4</v>
      </c>
      <c r="H278" s="5">
        <v>1030.4000000000001</v>
      </c>
      <c r="I278" s="5">
        <v>18540</v>
      </c>
      <c r="J278" s="5">
        <v>1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18.2</v>
      </c>
      <c r="Q278">
        <v>13.3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8.5</v>
      </c>
      <c r="C279" s="5">
        <v>79</v>
      </c>
      <c r="D279" s="5">
        <v>5.0999999999999996</v>
      </c>
      <c r="E279" s="5">
        <v>8.5</v>
      </c>
      <c r="F279" s="5">
        <v>0</v>
      </c>
      <c r="G279" s="5">
        <v>2.9</v>
      </c>
      <c r="H279" s="5">
        <v>1030</v>
      </c>
      <c r="I279" s="5">
        <v>18550</v>
      </c>
      <c r="J279" s="5">
        <v>1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18.100000000000001</v>
      </c>
      <c r="Q279">
        <v>13.4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8.6</v>
      </c>
      <c r="C280" s="5">
        <v>78</v>
      </c>
      <c r="D280" s="5">
        <v>5</v>
      </c>
      <c r="E280" s="5">
        <v>8.6</v>
      </c>
      <c r="F280" s="5">
        <v>3.2</v>
      </c>
      <c r="G280" s="5">
        <v>4</v>
      </c>
      <c r="H280" s="5">
        <v>1030.2</v>
      </c>
      <c r="I280" s="5">
        <v>22370</v>
      </c>
      <c r="J280" s="5">
        <v>1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18.100000000000001</v>
      </c>
      <c r="Q280">
        <v>13.4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8.6999999999999993</v>
      </c>
      <c r="C281" s="5">
        <v>78</v>
      </c>
      <c r="D281" s="5">
        <v>5.0999999999999996</v>
      </c>
      <c r="E281" s="5">
        <v>8.6999999999999993</v>
      </c>
      <c r="F281" s="5">
        <v>3.6</v>
      </c>
      <c r="G281" s="5">
        <v>6.8</v>
      </c>
      <c r="H281" s="5">
        <v>1030.2</v>
      </c>
      <c r="I281" s="5">
        <v>22040</v>
      </c>
      <c r="J281" s="5">
        <v>1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18</v>
      </c>
      <c r="Q281">
        <v>13.5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8.6999999999999993</v>
      </c>
      <c r="C282" s="5">
        <v>78</v>
      </c>
      <c r="D282" s="5">
        <v>5.0999999999999996</v>
      </c>
      <c r="E282" s="5">
        <v>8.3000000000000007</v>
      </c>
      <c r="F282" s="5">
        <v>5</v>
      </c>
      <c r="G282" s="5">
        <v>6.1</v>
      </c>
      <c r="H282" s="5">
        <v>1030.0999999999999</v>
      </c>
      <c r="I282" s="5">
        <v>28870</v>
      </c>
      <c r="J282" s="5">
        <v>2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18</v>
      </c>
      <c r="Q282">
        <v>13.6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8.6999999999999993</v>
      </c>
      <c r="C283" s="5">
        <v>78</v>
      </c>
      <c r="D283" s="5">
        <v>5.0999999999999996</v>
      </c>
      <c r="E283" s="5">
        <v>8.6999999999999993</v>
      </c>
      <c r="F283" s="5">
        <v>2.2000000000000002</v>
      </c>
      <c r="G283" s="5">
        <v>2.9</v>
      </c>
      <c r="H283" s="5">
        <v>1030.0999999999999</v>
      </c>
      <c r="I283" s="5">
        <v>23330</v>
      </c>
      <c r="J283" s="5">
        <v>1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18</v>
      </c>
      <c r="Q283">
        <v>13.6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8.8000000000000007</v>
      </c>
      <c r="C284" s="5">
        <v>78</v>
      </c>
      <c r="D284" s="5">
        <v>5.2</v>
      </c>
      <c r="E284" s="5">
        <v>8.8000000000000007</v>
      </c>
      <c r="F284" s="5">
        <v>2.9</v>
      </c>
      <c r="G284" s="5">
        <v>5.8</v>
      </c>
      <c r="H284" s="5">
        <v>1030.2</v>
      </c>
      <c r="I284" s="5">
        <v>20420</v>
      </c>
      <c r="J284" s="5">
        <v>1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18.100000000000001</v>
      </c>
      <c r="Q284">
        <v>13.6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8.6999999999999993</v>
      </c>
      <c r="C285" s="5">
        <v>78</v>
      </c>
      <c r="D285" s="5">
        <v>5.0999999999999996</v>
      </c>
      <c r="E285" s="5">
        <v>8.6999999999999993</v>
      </c>
      <c r="F285" s="5">
        <v>4.3</v>
      </c>
      <c r="G285" s="5">
        <v>4.7</v>
      </c>
      <c r="H285" s="5">
        <v>1030.2</v>
      </c>
      <c r="I285" s="5">
        <v>19190</v>
      </c>
      <c r="J285" s="5">
        <v>1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18.2</v>
      </c>
      <c r="Q285">
        <v>13.7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8.6</v>
      </c>
      <c r="C286" s="5">
        <v>78</v>
      </c>
      <c r="D286" s="5">
        <v>5</v>
      </c>
      <c r="E286" s="5">
        <v>6.4</v>
      </c>
      <c r="F286" s="5">
        <v>13.7</v>
      </c>
      <c r="G286" s="5">
        <v>13.7</v>
      </c>
      <c r="H286" s="5">
        <v>1030.3</v>
      </c>
      <c r="I286" s="5">
        <v>18070</v>
      </c>
      <c r="J286" s="5">
        <v>1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18.3</v>
      </c>
      <c r="Q286">
        <v>13.8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8.5</v>
      </c>
      <c r="C287" s="5">
        <v>79</v>
      </c>
      <c r="D287" s="5">
        <v>5.0999999999999996</v>
      </c>
      <c r="E287" s="5">
        <v>7.7</v>
      </c>
      <c r="F287" s="5">
        <v>6.1</v>
      </c>
      <c r="G287" s="5">
        <v>8.3000000000000007</v>
      </c>
      <c r="H287" s="5">
        <v>1030</v>
      </c>
      <c r="I287" s="5">
        <v>18480</v>
      </c>
      <c r="J287" s="5">
        <v>1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18.3</v>
      </c>
      <c r="Q287">
        <v>14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8.3000000000000007</v>
      </c>
      <c r="C288" s="5">
        <v>79</v>
      </c>
      <c r="D288" s="5">
        <v>4.9000000000000004</v>
      </c>
      <c r="E288" s="5">
        <v>7.3</v>
      </c>
      <c r="F288" s="5">
        <v>6.8</v>
      </c>
      <c r="G288" s="5">
        <v>8.6</v>
      </c>
      <c r="H288" s="5">
        <v>1030.0999999999999</v>
      </c>
      <c r="I288" s="5">
        <v>19270</v>
      </c>
      <c r="J288" s="5">
        <v>1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18.100000000000001</v>
      </c>
      <c r="Q288">
        <v>14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8.1999999999999993</v>
      </c>
      <c r="C289" s="5">
        <v>79</v>
      </c>
      <c r="D289" s="5">
        <v>4.8</v>
      </c>
      <c r="E289" s="5">
        <v>8.1999999999999993</v>
      </c>
      <c r="F289" s="5">
        <v>4</v>
      </c>
      <c r="G289" s="5">
        <v>5.4</v>
      </c>
      <c r="H289" s="5">
        <v>1030.2</v>
      </c>
      <c r="I289" s="5">
        <v>17340</v>
      </c>
      <c r="J289" s="5">
        <v>1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17.899999999999999</v>
      </c>
      <c r="Q289">
        <v>14.1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8.1999999999999993</v>
      </c>
      <c r="C290" s="5">
        <v>79</v>
      </c>
      <c r="D290" s="5">
        <v>4.8</v>
      </c>
      <c r="E290" s="5">
        <v>8.1999999999999993</v>
      </c>
      <c r="F290" s="5">
        <v>4.7</v>
      </c>
      <c r="G290" s="5">
        <v>7.2</v>
      </c>
      <c r="H290" s="5">
        <v>1030.0999999999999</v>
      </c>
      <c r="I290" s="5">
        <v>16070</v>
      </c>
      <c r="J290" s="5">
        <v>1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17.7</v>
      </c>
      <c r="Q290">
        <v>14.1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8.1</v>
      </c>
      <c r="C291" s="5">
        <v>79</v>
      </c>
      <c r="D291" s="5">
        <v>4.7</v>
      </c>
      <c r="E291" s="5">
        <v>6.9</v>
      </c>
      <c r="F291" s="5">
        <v>7.6</v>
      </c>
      <c r="G291" s="5">
        <v>7.6</v>
      </c>
      <c r="H291" s="5">
        <v>1030.2</v>
      </c>
      <c r="I291" s="5">
        <v>17560</v>
      </c>
      <c r="J291" s="5">
        <v>1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17.5</v>
      </c>
      <c r="Q291">
        <v>14.1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8.1</v>
      </c>
      <c r="C292" s="5">
        <v>80</v>
      </c>
      <c r="D292" s="5">
        <v>4.9000000000000004</v>
      </c>
      <c r="E292" s="5">
        <v>7.6</v>
      </c>
      <c r="F292" s="5">
        <v>5</v>
      </c>
      <c r="G292" s="5">
        <v>10.1</v>
      </c>
      <c r="H292" s="5">
        <v>1030.0999999999999</v>
      </c>
      <c r="I292" s="5">
        <v>19350</v>
      </c>
      <c r="J292" s="5">
        <v>1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17.3</v>
      </c>
      <c r="Q292">
        <v>14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8.1</v>
      </c>
      <c r="C293" s="5">
        <v>80</v>
      </c>
      <c r="D293" s="5">
        <v>4.9000000000000004</v>
      </c>
      <c r="E293" s="5">
        <v>6.6</v>
      </c>
      <c r="F293" s="5">
        <v>8.6</v>
      </c>
      <c r="G293" s="5">
        <v>8.6</v>
      </c>
      <c r="H293" s="5">
        <v>1030</v>
      </c>
      <c r="I293" s="5">
        <v>26380</v>
      </c>
      <c r="J293" s="5">
        <v>1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17</v>
      </c>
      <c r="Q293">
        <v>14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8.1</v>
      </c>
      <c r="C294" s="5">
        <v>79</v>
      </c>
      <c r="D294" s="5">
        <v>4.7</v>
      </c>
      <c r="E294" s="5">
        <v>6.4</v>
      </c>
      <c r="F294" s="5">
        <v>9.6999999999999993</v>
      </c>
      <c r="G294" s="5">
        <v>10.8</v>
      </c>
      <c r="H294" s="5">
        <v>1030</v>
      </c>
      <c r="I294" s="5">
        <v>18410</v>
      </c>
      <c r="J294" s="5">
        <v>1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16.899999999999999</v>
      </c>
      <c r="Q294">
        <v>13.9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8</v>
      </c>
      <c r="C295" s="5">
        <v>80</v>
      </c>
      <c r="D295" s="5">
        <v>4.8</v>
      </c>
      <c r="E295" s="5">
        <v>7.5</v>
      </c>
      <c r="F295" s="5">
        <v>5</v>
      </c>
      <c r="G295" s="5">
        <v>5.8</v>
      </c>
      <c r="H295" s="5">
        <v>1030.0999999999999</v>
      </c>
      <c r="I295" s="5">
        <v>17020</v>
      </c>
      <c r="J295" s="5">
        <v>1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16.8</v>
      </c>
      <c r="Q295">
        <v>13.9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8</v>
      </c>
      <c r="C296" s="5">
        <v>80</v>
      </c>
      <c r="D296" s="5">
        <v>4.8</v>
      </c>
      <c r="E296" s="5">
        <v>8</v>
      </c>
      <c r="F296" s="5">
        <v>3.2</v>
      </c>
      <c r="G296" s="5">
        <v>6.5</v>
      </c>
      <c r="H296" s="5">
        <v>1030.0999999999999</v>
      </c>
      <c r="I296" s="5">
        <v>18250</v>
      </c>
      <c r="J296" s="5">
        <v>1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16.600000000000001</v>
      </c>
      <c r="Q296">
        <v>13.9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8</v>
      </c>
      <c r="C297" s="5">
        <v>79</v>
      </c>
      <c r="D297" s="5">
        <v>4.5999999999999996</v>
      </c>
      <c r="E297" s="5">
        <v>8</v>
      </c>
      <c r="F297" s="5">
        <v>2.2000000000000002</v>
      </c>
      <c r="G297" s="5">
        <v>6.5</v>
      </c>
      <c r="H297" s="5">
        <v>1030.2</v>
      </c>
      <c r="I297" s="5">
        <v>19000</v>
      </c>
      <c r="J297" s="5">
        <v>1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16.5</v>
      </c>
      <c r="Q297">
        <v>13.9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8</v>
      </c>
      <c r="C298" s="5">
        <v>80</v>
      </c>
      <c r="D298" s="5">
        <v>4.8</v>
      </c>
      <c r="E298" s="5">
        <v>8</v>
      </c>
      <c r="F298" s="5">
        <v>4.3</v>
      </c>
      <c r="G298" s="5">
        <v>10.1</v>
      </c>
      <c r="H298" s="5">
        <v>1030</v>
      </c>
      <c r="I298" s="5">
        <v>22210</v>
      </c>
      <c r="J298" s="5">
        <v>1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16.3</v>
      </c>
      <c r="Q298">
        <v>13.8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8.1</v>
      </c>
      <c r="C299" s="5">
        <v>79</v>
      </c>
      <c r="D299" s="5">
        <v>4.7</v>
      </c>
      <c r="E299" s="5">
        <v>8.1</v>
      </c>
      <c r="F299" s="5">
        <v>3.6</v>
      </c>
      <c r="G299" s="5">
        <v>5.8</v>
      </c>
      <c r="H299" s="5">
        <v>1030</v>
      </c>
      <c r="I299" s="5">
        <v>24470</v>
      </c>
      <c r="J299" s="5">
        <v>1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16.2</v>
      </c>
      <c r="Q299">
        <v>13.8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8.1999999999999993</v>
      </c>
      <c r="C300" s="5">
        <v>79</v>
      </c>
      <c r="D300" s="5">
        <v>4.8</v>
      </c>
      <c r="E300" s="5">
        <v>7.7</v>
      </c>
      <c r="F300" s="5">
        <v>5</v>
      </c>
      <c r="G300" s="5">
        <v>5.8</v>
      </c>
      <c r="H300" s="5">
        <v>1030.0999999999999</v>
      </c>
      <c r="I300" s="5">
        <v>32850</v>
      </c>
      <c r="J300" s="5">
        <v>2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16.2</v>
      </c>
      <c r="Q300">
        <v>13.7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8.3000000000000007</v>
      </c>
      <c r="C301" s="5">
        <v>79</v>
      </c>
      <c r="D301" s="5">
        <v>4.9000000000000004</v>
      </c>
      <c r="E301" s="5">
        <v>8.3000000000000007</v>
      </c>
      <c r="F301" s="5">
        <v>2.5</v>
      </c>
      <c r="G301" s="5">
        <v>6.1</v>
      </c>
      <c r="H301" s="5">
        <v>1029.8</v>
      </c>
      <c r="I301" s="5">
        <v>19120</v>
      </c>
      <c r="J301" s="5">
        <v>1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16.3</v>
      </c>
      <c r="Q301">
        <v>13.8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8.4</v>
      </c>
      <c r="C302" s="5">
        <v>79</v>
      </c>
      <c r="D302" s="5">
        <v>5</v>
      </c>
      <c r="E302" s="5">
        <v>8.4</v>
      </c>
      <c r="F302" s="5">
        <v>2.2000000000000002</v>
      </c>
      <c r="G302" s="5">
        <v>4.7</v>
      </c>
      <c r="H302" s="5">
        <v>1030.0999999999999</v>
      </c>
      <c r="I302" s="5">
        <v>17070</v>
      </c>
      <c r="J302" s="5">
        <v>1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16.5</v>
      </c>
      <c r="Q302">
        <v>13.8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8.4</v>
      </c>
      <c r="C303" s="5">
        <v>78</v>
      </c>
      <c r="D303" s="5">
        <v>4.8</v>
      </c>
      <c r="E303" s="5">
        <v>8.4</v>
      </c>
      <c r="F303" s="5">
        <v>2.2000000000000002</v>
      </c>
      <c r="G303" s="5">
        <v>8.3000000000000007</v>
      </c>
      <c r="H303" s="5">
        <v>1030</v>
      </c>
      <c r="I303" s="5">
        <v>14230</v>
      </c>
      <c r="J303" s="5">
        <v>1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16.7</v>
      </c>
      <c r="Q303">
        <v>13.8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8.3000000000000007</v>
      </c>
      <c r="C304" s="5">
        <v>79</v>
      </c>
      <c r="D304" s="5">
        <v>4.9000000000000004</v>
      </c>
      <c r="E304" s="5">
        <v>8.3000000000000007</v>
      </c>
      <c r="F304" s="5">
        <v>1.8</v>
      </c>
      <c r="G304" s="5">
        <v>3.6</v>
      </c>
      <c r="H304" s="5">
        <v>1029.9000000000001</v>
      </c>
      <c r="I304" s="5">
        <v>13350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16.7</v>
      </c>
      <c r="Q304">
        <v>13.8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8.3000000000000007</v>
      </c>
      <c r="C305" s="5">
        <v>79</v>
      </c>
      <c r="D305" s="5">
        <v>4.9000000000000004</v>
      </c>
      <c r="E305" s="5">
        <v>8.3000000000000007</v>
      </c>
      <c r="F305" s="5">
        <v>2.5</v>
      </c>
      <c r="G305" s="5">
        <v>5</v>
      </c>
      <c r="H305" s="5">
        <v>1030</v>
      </c>
      <c r="I305" s="5">
        <v>15230</v>
      </c>
      <c r="J305" s="5">
        <v>1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16.600000000000001</v>
      </c>
      <c r="Q305">
        <v>13.8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8.1999999999999993</v>
      </c>
      <c r="C306" s="5">
        <v>79</v>
      </c>
      <c r="D306" s="5">
        <v>4.8</v>
      </c>
      <c r="E306" s="5">
        <v>7.7</v>
      </c>
      <c r="F306" s="5">
        <v>5</v>
      </c>
      <c r="G306" s="5">
        <v>7.9</v>
      </c>
      <c r="H306" s="5">
        <v>1030</v>
      </c>
      <c r="I306" s="5">
        <v>13400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16.5</v>
      </c>
      <c r="Q306">
        <v>13.8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8.1</v>
      </c>
      <c r="C307" s="5">
        <v>79</v>
      </c>
      <c r="D307" s="5">
        <v>4.7</v>
      </c>
      <c r="E307" s="5">
        <v>8.1</v>
      </c>
      <c r="F307" s="5">
        <v>4.3</v>
      </c>
      <c r="G307" s="5">
        <v>4.3</v>
      </c>
      <c r="H307" s="5">
        <v>1030.0999999999999</v>
      </c>
      <c r="I307" s="5">
        <v>14880</v>
      </c>
      <c r="J307" s="5">
        <v>1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16.3</v>
      </c>
      <c r="Q307">
        <v>13.7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8.1</v>
      </c>
      <c r="C308" s="5">
        <v>80</v>
      </c>
      <c r="D308" s="5">
        <v>4.9000000000000004</v>
      </c>
      <c r="E308" s="5">
        <v>8.1</v>
      </c>
      <c r="F308" s="5">
        <v>3.6</v>
      </c>
      <c r="G308" s="5">
        <v>4.3</v>
      </c>
      <c r="H308" s="5">
        <v>1029.8</v>
      </c>
      <c r="I308" s="5">
        <v>18250</v>
      </c>
      <c r="J308" s="5">
        <v>1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16.100000000000001</v>
      </c>
      <c r="Q308">
        <v>13.6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8.1</v>
      </c>
      <c r="C309" s="5">
        <v>79</v>
      </c>
      <c r="D309" s="5">
        <v>4.7</v>
      </c>
      <c r="E309" s="5">
        <v>8.1</v>
      </c>
      <c r="F309" s="5">
        <v>4.3</v>
      </c>
      <c r="G309" s="5">
        <v>6.1</v>
      </c>
      <c r="H309" s="5">
        <v>1029.9000000000001</v>
      </c>
      <c r="I309" s="5">
        <v>15770</v>
      </c>
      <c r="J309" s="5">
        <v>1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15.9</v>
      </c>
      <c r="Q309">
        <v>13.6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7.9</v>
      </c>
      <c r="C310" s="5">
        <v>79</v>
      </c>
      <c r="D310" s="5">
        <v>4.5</v>
      </c>
      <c r="E310" s="5">
        <v>7.4</v>
      </c>
      <c r="F310" s="5">
        <v>5</v>
      </c>
      <c r="G310" s="5">
        <v>6.1</v>
      </c>
      <c r="H310" s="5">
        <v>1030</v>
      </c>
      <c r="I310" s="5">
        <v>12900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15.8</v>
      </c>
      <c r="Q310">
        <v>13.6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7.8</v>
      </c>
      <c r="C311" s="5">
        <v>80</v>
      </c>
      <c r="D311" s="5">
        <v>4.5999999999999996</v>
      </c>
      <c r="E311" s="5">
        <v>7.8</v>
      </c>
      <c r="F311" s="5">
        <v>3.2</v>
      </c>
      <c r="G311" s="5">
        <v>5</v>
      </c>
      <c r="H311" s="5">
        <v>1029.9000000000001</v>
      </c>
      <c r="I311" s="5">
        <v>13430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15.6</v>
      </c>
      <c r="Q311">
        <v>13.5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7.8</v>
      </c>
      <c r="C312" s="5">
        <v>80</v>
      </c>
      <c r="D312" s="5">
        <v>4.5999999999999996</v>
      </c>
      <c r="E312" s="5">
        <v>7.8</v>
      </c>
      <c r="F312" s="5">
        <v>3.6</v>
      </c>
      <c r="G312" s="5">
        <v>4</v>
      </c>
      <c r="H312" s="5">
        <v>1030</v>
      </c>
      <c r="I312" s="5">
        <v>13320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15.4</v>
      </c>
      <c r="Q312">
        <v>13.4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7.7</v>
      </c>
      <c r="C313" s="5">
        <v>80</v>
      </c>
      <c r="D313" s="5">
        <v>4.5</v>
      </c>
      <c r="E313" s="5">
        <v>7.7</v>
      </c>
      <c r="F313" s="5">
        <v>4</v>
      </c>
      <c r="G313" s="5">
        <v>8.3000000000000007</v>
      </c>
      <c r="H313" s="5">
        <v>1029.9000000000001</v>
      </c>
      <c r="I313" s="5">
        <v>12880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15.2</v>
      </c>
      <c r="Q313">
        <v>13.4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7.6</v>
      </c>
      <c r="C314" s="5">
        <v>80</v>
      </c>
      <c r="D314" s="5">
        <v>4.4000000000000004</v>
      </c>
      <c r="E314" s="5">
        <v>6.5</v>
      </c>
      <c r="F314" s="5">
        <v>6.5</v>
      </c>
      <c r="G314" s="5">
        <v>8.3000000000000007</v>
      </c>
      <c r="H314" s="5">
        <v>1029.8</v>
      </c>
      <c r="I314" s="5">
        <v>11830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15</v>
      </c>
      <c r="Q314">
        <v>13.4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7.6</v>
      </c>
      <c r="C315" s="5">
        <v>81</v>
      </c>
      <c r="D315" s="5">
        <v>4.5</v>
      </c>
      <c r="E315" s="5">
        <v>7.6</v>
      </c>
      <c r="F315" s="5">
        <v>1.8</v>
      </c>
      <c r="G315" s="5">
        <v>5</v>
      </c>
      <c r="H315" s="5">
        <v>1030</v>
      </c>
      <c r="I315" s="5">
        <v>11940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14.7</v>
      </c>
      <c r="Q315">
        <v>13.3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7.7</v>
      </c>
      <c r="C316" s="5">
        <v>81</v>
      </c>
      <c r="D316" s="5">
        <v>4.5999999999999996</v>
      </c>
      <c r="E316" s="5">
        <v>7.7</v>
      </c>
      <c r="F316" s="5">
        <v>0</v>
      </c>
      <c r="G316" s="5">
        <v>2.5</v>
      </c>
      <c r="H316" s="5">
        <v>1029.7</v>
      </c>
      <c r="I316" s="5">
        <v>12120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14.5</v>
      </c>
      <c r="Q316">
        <v>13.2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7.8</v>
      </c>
      <c r="C317" s="5">
        <v>81</v>
      </c>
      <c r="D317" s="5">
        <v>4.7</v>
      </c>
      <c r="E317" s="5">
        <v>7.8</v>
      </c>
      <c r="F317" s="5">
        <v>0</v>
      </c>
      <c r="G317" s="5">
        <v>6.8</v>
      </c>
      <c r="H317" s="5">
        <v>1029.9000000000001</v>
      </c>
      <c r="I317" s="5">
        <v>11360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14.4</v>
      </c>
      <c r="Q317">
        <v>13.1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7.8</v>
      </c>
      <c r="C318" s="5">
        <v>81</v>
      </c>
      <c r="D318" s="5">
        <v>4.7</v>
      </c>
      <c r="E318" s="5">
        <v>7.8</v>
      </c>
      <c r="F318" s="5">
        <v>2.9</v>
      </c>
      <c r="G318" s="5">
        <v>5.4</v>
      </c>
      <c r="H318" s="5">
        <v>1029.9000000000001</v>
      </c>
      <c r="I318" s="5">
        <v>10470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14.2</v>
      </c>
      <c r="Q318">
        <v>13.1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7.7</v>
      </c>
      <c r="C319" s="5">
        <v>80</v>
      </c>
      <c r="D319" s="5">
        <v>4.5</v>
      </c>
      <c r="E319" s="5">
        <v>6.3</v>
      </c>
      <c r="F319" s="5">
        <v>8.3000000000000007</v>
      </c>
      <c r="G319" s="5">
        <v>8.3000000000000007</v>
      </c>
      <c r="H319" s="5">
        <v>1030</v>
      </c>
      <c r="I319" s="5">
        <v>11860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14.1</v>
      </c>
      <c r="Q319">
        <v>13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7.6</v>
      </c>
      <c r="C320" s="5">
        <v>81</v>
      </c>
      <c r="D320" s="5">
        <v>4.5</v>
      </c>
      <c r="E320" s="5">
        <v>7.6</v>
      </c>
      <c r="F320" s="5">
        <v>3.6</v>
      </c>
      <c r="G320" s="5">
        <v>9.6999999999999993</v>
      </c>
      <c r="H320" s="5">
        <v>1029.8</v>
      </c>
      <c r="I320" s="5">
        <v>11660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13.9</v>
      </c>
      <c r="Q320">
        <v>13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7.5</v>
      </c>
      <c r="C321" s="5">
        <v>81</v>
      </c>
      <c r="D321" s="5">
        <v>4.4000000000000004</v>
      </c>
      <c r="E321" s="5">
        <v>6.6</v>
      </c>
      <c r="F321" s="5">
        <v>5.8</v>
      </c>
      <c r="G321" s="5">
        <v>10.8</v>
      </c>
      <c r="H321" s="5">
        <v>1029.7</v>
      </c>
      <c r="I321" s="5">
        <v>10070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13.8</v>
      </c>
      <c r="Q321">
        <v>12.9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7.5</v>
      </c>
      <c r="C322" s="5">
        <v>81</v>
      </c>
      <c r="D322" s="5">
        <v>4.4000000000000004</v>
      </c>
      <c r="E322" s="5">
        <v>7.5</v>
      </c>
      <c r="F322" s="5">
        <v>2.2000000000000002</v>
      </c>
      <c r="G322" s="5">
        <v>4.3</v>
      </c>
      <c r="H322" s="5">
        <v>1029.8</v>
      </c>
      <c r="I322" s="5">
        <v>10610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13.6</v>
      </c>
      <c r="Q322">
        <v>12.8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7.5</v>
      </c>
      <c r="C323" s="5">
        <v>81</v>
      </c>
      <c r="D323" s="5">
        <v>4.4000000000000004</v>
      </c>
      <c r="E323" s="5">
        <v>7.5</v>
      </c>
      <c r="F323" s="5">
        <v>0</v>
      </c>
      <c r="G323" s="5">
        <v>4</v>
      </c>
      <c r="H323" s="5">
        <v>1029.8</v>
      </c>
      <c r="I323" s="5">
        <v>10220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13.4</v>
      </c>
      <c r="Q323">
        <v>12.7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7.5</v>
      </c>
      <c r="C324" s="5">
        <v>81</v>
      </c>
      <c r="D324" s="5">
        <v>4.4000000000000004</v>
      </c>
      <c r="E324" s="5">
        <v>7.5</v>
      </c>
      <c r="F324" s="5">
        <v>2.2000000000000002</v>
      </c>
      <c r="G324" s="5">
        <v>4</v>
      </c>
      <c r="H324" s="5">
        <v>1030.0999999999999</v>
      </c>
      <c r="I324" s="5">
        <v>10640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13.4</v>
      </c>
      <c r="Q324">
        <v>12.6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7.5</v>
      </c>
      <c r="C325" s="5">
        <v>81</v>
      </c>
      <c r="D325" s="5">
        <v>4.4000000000000004</v>
      </c>
      <c r="E325" s="5">
        <v>6.6</v>
      </c>
      <c r="F325" s="5">
        <v>5.8</v>
      </c>
      <c r="G325" s="5">
        <v>5.8</v>
      </c>
      <c r="H325" s="5">
        <v>1030</v>
      </c>
      <c r="I325" s="5">
        <v>11970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13.2</v>
      </c>
      <c r="Q325">
        <v>12.5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7.5</v>
      </c>
      <c r="C326" s="5">
        <v>81</v>
      </c>
      <c r="D326" s="5">
        <v>4.4000000000000004</v>
      </c>
      <c r="E326" s="5">
        <v>7.5</v>
      </c>
      <c r="F326" s="5">
        <v>3.6</v>
      </c>
      <c r="G326" s="5">
        <v>6.8</v>
      </c>
      <c r="H326" s="5">
        <v>1029.9000000000001</v>
      </c>
      <c r="I326" s="5">
        <v>12990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13.1</v>
      </c>
      <c r="Q326">
        <v>12.4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7.5</v>
      </c>
      <c r="C327" s="5">
        <v>81</v>
      </c>
      <c r="D327" s="5">
        <v>4.4000000000000004</v>
      </c>
      <c r="E327" s="5">
        <v>7.5</v>
      </c>
      <c r="F327" s="5">
        <v>0</v>
      </c>
      <c r="G327" s="5">
        <v>1.8</v>
      </c>
      <c r="H327" s="5">
        <v>1029.8</v>
      </c>
      <c r="I327" s="5">
        <v>12130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12.9</v>
      </c>
      <c r="Q327">
        <v>12.4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7.5</v>
      </c>
      <c r="C328" s="5">
        <v>81</v>
      </c>
      <c r="D328" s="5">
        <v>4.4000000000000004</v>
      </c>
      <c r="E328" s="5">
        <v>7.5</v>
      </c>
      <c r="F328" s="5">
        <v>3.2</v>
      </c>
      <c r="G328" s="5">
        <v>4</v>
      </c>
      <c r="H328" s="5">
        <v>1029.9000000000001</v>
      </c>
      <c r="I328" s="5">
        <v>11840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12.8</v>
      </c>
      <c r="Q328">
        <v>12.4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7.5</v>
      </c>
      <c r="C329" s="5">
        <v>81</v>
      </c>
      <c r="D329" s="5">
        <v>4.4000000000000004</v>
      </c>
      <c r="E329" s="5">
        <v>6.9</v>
      </c>
      <c r="F329" s="5">
        <v>5</v>
      </c>
      <c r="G329" s="5">
        <v>7.2</v>
      </c>
      <c r="H329" s="5">
        <v>1029.9000000000001</v>
      </c>
      <c r="I329" s="5">
        <v>12070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12.8</v>
      </c>
      <c r="Q329">
        <v>12.3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7.4</v>
      </c>
      <c r="C330" s="5">
        <v>81</v>
      </c>
      <c r="D330" s="5">
        <v>4.3</v>
      </c>
      <c r="E330" s="5">
        <v>6.7</v>
      </c>
      <c r="F330" s="5">
        <v>5.4</v>
      </c>
      <c r="G330" s="5">
        <v>7.6</v>
      </c>
      <c r="H330" s="5">
        <v>1029.8</v>
      </c>
      <c r="I330" s="5">
        <v>11650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12.7</v>
      </c>
      <c r="Q330">
        <v>12.3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7.4</v>
      </c>
      <c r="C331" s="5">
        <v>82</v>
      </c>
      <c r="D331" s="5">
        <v>4.5</v>
      </c>
      <c r="E331" s="5">
        <v>6.1</v>
      </c>
      <c r="F331" s="5">
        <v>7.2</v>
      </c>
      <c r="G331" s="5">
        <v>11.9</v>
      </c>
      <c r="H331" s="5">
        <v>1030</v>
      </c>
      <c r="I331" s="5">
        <v>11520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12.6</v>
      </c>
      <c r="Q331">
        <v>12.2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7.4</v>
      </c>
      <c r="C332" s="5">
        <v>81</v>
      </c>
      <c r="D332" s="5">
        <v>4.3</v>
      </c>
      <c r="E332" s="5">
        <v>7.4</v>
      </c>
      <c r="F332" s="5">
        <v>2.9</v>
      </c>
      <c r="G332" s="5">
        <v>5</v>
      </c>
      <c r="H332" s="5">
        <v>1030</v>
      </c>
      <c r="I332" s="5">
        <v>10500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12.5</v>
      </c>
      <c r="Q332">
        <v>12.2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7.4</v>
      </c>
      <c r="C333" s="5">
        <v>82</v>
      </c>
      <c r="D333" s="5">
        <v>4.5</v>
      </c>
      <c r="E333" s="5">
        <v>7.4</v>
      </c>
      <c r="F333" s="5">
        <v>4</v>
      </c>
      <c r="G333" s="5">
        <v>4</v>
      </c>
      <c r="H333" s="5">
        <v>1029.8</v>
      </c>
      <c r="I333" s="5">
        <v>10280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12.4</v>
      </c>
      <c r="Q333">
        <v>12.1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7.3</v>
      </c>
      <c r="C334" s="5">
        <v>82</v>
      </c>
      <c r="D334" s="5">
        <v>4.4000000000000004</v>
      </c>
      <c r="E334" s="5">
        <v>7.3</v>
      </c>
      <c r="F334" s="5">
        <v>2.2000000000000002</v>
      </c>
      <c r="G334" s="5">
        <v>2.9</v>
      </c>
      <c r="H334" s="5">
        <v>1029.8</v>
      </c>
      <c r="I334" s="5">
        <v>10920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12.3</v>
      </c>
      <c r="Q334">
        <v>12.1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7.3</v>
      </c>
      <c r="C335" s="5">
        <v>81</v>
      </c>
      <c r="D335" s="5">
        <v>4.2</v>
      </c>
      <c r="E335" s="5">
        <v>7.3</v>
      </c>
      <c r="F335" s="5">
        <v>4</v>
      </c>
      <c r="G335" s="5">
        <v>4.3</v>
      </c>
      <c r="H335" s="5">
        <v>1029.7</v>
      </c>
      <c r="I335" s="5">
        <v>11080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12.2</v>
      </c>
      <c r="Q335">
        <v>12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7.3</v>
      </c>
      <c r="C336" s="5">
        <v>82</v>
      </c>
      <c r="D336" s="5">
        <v>4.4000000000000004</v>
      </c>
      <c r="E336" s="5">
        <v>7.3</v>
      </c>
      <c r="F336" s="5">
        <v>2.5</v>
      </c>
      <c r="G336" s="5">
        <v>7.6</v>
      </c>
      <c r="H336" s="5">
        <v>1029.5999999999999</v>
      </c>
      <c r="I336" s="5">
        <v>9790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12.2</v>
      </c>
      <c r="Q336">
        <v>12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7.3</v>
      </c>
      <c r="C337" s="5">
        <v>82</v>
      </c>
      <c r="D337" s="5">
        <v>4.4000000000000004</v>
      </c>
      <c r="E337" s="5">
        <v>7.3</v>
      </c>
      <c r="F337" s="5">
        <v>4</v>
      </c>
      <c r="G337" s="5">
        <v>4</v>
      </c>
      <c r="H337" s="5">
        <v>1029.8</v>
      </c>
      <c r="I337" s="5">
        <v>10020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12.1</v>
      </c>
      <c r="Q337">
        <v>11.9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7.3</v>
      </c>
      <c r="C338" s="5">
        <v>82</v>
      </c>
      <c r="D338" s="5">
        <v>4.4000000000000004</v>
      </c>
      <c r="E338" s="5">
        <v>7.3</v>
      </c>
      <c r="F338" s="5">
        <v>1.8</v>
      </c>
      <c r="G338" s="5">
        <v>4.3</v>
      </c>
      <c r="H338" s="5">
        <v>1029.7</v>
      </c>
      <c r="I338" s="5">
        <v>11430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12</v>
      </c>
      <c r="Q338">
        <v>11.8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7.3</v>
      </c>
      <c r="C339" s="5">
        <v>82</v>
      </c>
      <c r="D339" s="5">
        <v>4.4000000000000004</v>
      </c>
      <c r="E339" s="5">
        <v>6.7</v>
      </c>
      <c r="F339" s="5">
        <v>5</v>
      </c>
      <c r="G339" s="5">
        <v>5</v>
      </c>
      <c r="H339" s="5">
        <v>1029.8</v>
      </c>
      <c r="I339" s="5">
        <v>11280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11.9</v>
      </c>
      <c r="Q339">
        <v>11.8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7.3</v>
      </c>
      <c r="C340" s="5">
        <v>81</v>
      </c>
      <c r="D340" s="5">
        <v>4.2</v>
      </c>
      <c r="E340" s="5">
        <v>7.3</v>
      </c>
      <c r="F340" s="5">
        <v>3.6</v>
      </c>
      <c r="G340" s="5">
        <v>8.3000000000000007</v>
      </c>
      <c r="H340" s="5">
        <v>1029.8</v>
      </c>
      <c r="I340" s="5">
        <v>10400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11.8</v>
      </c>
      <c r="Q340">
        <v>11.8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7.3</v>
      </c>
      <c r="C341" s="5">
        <v>82</v>
      </c>
      <c r="D341" s="5">
        <v>4.4000000000000004</v>
      </c>
      <c r="E341" s="5">
        <v>7.3</v>
      </c>
      <c r="F341" s="5">
        <v>4.3</v>
      </c>
      <c r="G341" s="5">
        <v>8.6</v>
      </c>
      <c r="H341" s="5">
        <v>1029.8</v>
      </c>
      <c r="I341" s="5">
        <v>10020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11.8</v>
      </c>
      <c r="Q341">
        <v>11.7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7.2</v>
      </c>
      <c r="C342" s="5">
        <v>82</v>
      </c>
      <c r="D342" s="5">
        <v>4.3</v>
      </c>
      <c r="E342" s="5">
        <v>7.2</v>
      </c>
      <c r="F342" s="5">
        <v>0</v>
      </c>
      <c r="G342" s="5">
        <v>7.2</v>
      </c>
      <c r="H342" s="5">
        <v>1029.5999999999999</v>
      </c>
      <c r="I342" s="5">
        <v>8980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11.7</v>
      </c>
      <c r="Q342">
        <v>11.7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7.2</v>
      </c>
      <c r="C343" s="5">
        <v>82</v>
      </c>
      <c r="D343" s="5">
        <v>4.3</v>
      </c>
      <c r="E343" s="5">
        <v>6</v>
      </c>
      <c r="F343" s="5">
        <v>6.8</v>
      </c>
      <c r="G343" s="5">
        <v>6.8</v>
      </c>
      <c r="H343" s="5">
        <v>1029.8</v>
      </c>
      <c r="I343" s="5">
        <v>9200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11.7</v>
      </c>
      <c r="Q343">
        <v>11.6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7.2</v>
      </c>
      <c r="C344" s="5">
        <v>82</v>
      </c>
      <c r="D344" s="5">
        <v>4.3</v>
      </c>
      <c r="E344" s="5">
        <v>7.2</v>
      </c>
      <c r="F344" s="5">
        <v>4.7</v>
      </c>
      <c r="G344" s="5">
        <v>5.8</v>
      </c>
      <c r="H344" s="5">
        <v>1029.7</v>
      </c>
      <c r="I344" s="5">
        <v>10420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11.6</v>
      </c>
      <c r="Q344">
        <v>11.6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7.2</v>
      </c>
      <c r="C345" s="5">
        <v>83</v>
      </c>
      <c r="D345" s="5">
        <v>4.5</v>
      </c>
      <c r="E345" s="5">
        <v>7.2</v>
      </c>
      <c r="F345" s="5">
        <v>4</v>
      </c>
      <c r="G345" s="5">
        <v>4</v>
      </c>
      <c r="H345" s="5">
        <v>1029.5999999999999</v>
      </c>
      <c r="I345" s="5">
        <v>9810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11.5</v>
      </c>
      <c r="Q345">
        <v>11.5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7.3</v>
      </c>
      <c r="C346" s="5">
        <v>83</v>
      </c>
      <c r="D346" s="5">
        <v>4.5999999999999996</v>
      </c>
      <c r="E346" s="5">
        <v>7.3</v>
      </c>
      <c r="F346" s="5">
        <v>4.3</v>
      </c>
      <c r="G346" s="5">
        <v>5</v>
      </c>
      <c r="H346" s="5">
        <v>1029.5999999999999</v>
      </c>
      <c r="I346" s="5">
        <v>9330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11.4</v>
      </c>
      <c r="Q346">
        <v>11.5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7.3</v>
      </c>
      <c r="C347" s="5">
        <v>82</v>
      </c>
      <c r="D347" s="5">
        <v>4.4000000000000004</v>
      </c>
      <c r="E347" s="5">
        <v>7.3</v>
      </c>
      <c r="F347" s="5">
        <v>4.3</v>
      </c>
      <c r="G347" s="5">
        <v>5</v>
      </c>
      <c r="H347" s="5">
        <v>1029.5</v>
      </c>
      <c r="I347" s="5">
        <v>9340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11.4</v>
      </c>
      <c r="Q347">
        <v>11.4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7.3</v>
      </c>
      <c r="C348" s="5">
        <v>82</v>
      </c>
      <c r="D348" s="5">
        <v>4.4000000000000004</v>
      </c>
      <c r="E348" s="5">
        <v>7.3</v>
      </c>
      <c r="F348" s="5">
        <v>3.2</v>
      </c>
      <c r="G348" s="5">
        <v>4.3</v>
      </c>
      <c r="H348" s="5">
        <v>1029.5999999999999</v>
      </c>
      <c r="I348" s="5">
        <v>8770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11.4</v>
      </c>
      <c r="Q348">
        <v>11.4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7.3</v>
      </c>
      <c r="C349" s="5">
        <v>82</v>
      </c>
      <c r="D349" s="5">
        <v>4.4000000000000004</v>
      </c>
      <c r="E349" s="5">
        <v>5.4</v>
      </c>
      <c r="F349" s="5">
        <v>10.1</v>
      </c>
      <c r="G349" s="5">
        <v>11.5</v>
      </c>
      <c r="H349" s="5">
        <v>1029.5999999999999</v>
      </c>
      <c r="I349" s="5">
        <v>8750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11.3</v>
      </c>
      <c r="Q349">
        <v>11.3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7.2</v>
      </c>
      <c r="C350" s="5">
        <v>83</v>
      </c>
      <c r="D350" s="5">
        <v>4.5</v>
      </c>
      <c r="E350" s="5">
        <v>7.2</v>
      </c>
      <c r="F350" s="5">
        <v>2.2000000000000002</v>
      </c>
      <c r="G350" s="5">
        <v>3.2</v>
      </c>
      <c r="H350" s="5">
        <v>1029.5</v>
      </c>
      <c r="I350" s="5">
        <v>9270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11.3</v>
      </c>
      <c r="Q350">
        <v>11.3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7.3</v>
      </c>
      <c r="C351" s="5">
        <v>83</v>
      </c>
      <c r="D351" s="5">
        <v>4.5999999999999996</v>
      </c>
      <c r="E351" s="5">
        <v>6.4</v>
      </c>
      <c r="F351" s="5">
        <v>6.1</v>
      </c>
      <c r="G351" s="5">
        <v>8.3000000000000007</v>
      </c>
      <c r="H351" s="5">
        <v>1029.5</v>
      </c>
      <c r="I351" s="5">
        <v>9530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11.2</v>
      </c>
      <c r="Q351">
        <v>11.3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7.2</v>
      </c>
      <c r="C352" s="5">
        <v>82</v>
      </c>
      <c r="D352" s="5">
        <v>4.3</v>
      </c>
      <c r="E352" s="5">
        <v>7.2</v>
      </c>
      <c r="F352" s="5">
        <v>3.6</v>
      </c>
      <c r="G352" s="5">
        <v>5.4</v>
      </c>
      <c r="H352" s="5">
        <v>1029.5</v>
      </c>
      <c r="I352" s="5">
        <v>9550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11.2</v>
      </c>
      <c r="Q352">
        <v>11.2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7.2</v>
      </c>
      <c r="C353" s="5">
        <v>82</v>
      </c>
      <c r="D353" s="5">
        <v>4.3</v>
      </c>
      <c r="E353" s="5">
        <v>7.2</v>
      </c>
      <c r="F353" s="5">
        <v>3.2</v>
      </c>
      <c r="G353" s="5">
        <v>4</v>
      </c>
      <c r="H353" s="5">
        <v>1029.7</v>
      </c>
      <c r="I353" s="5">
        <v>8960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11.1</v>
      </c>
      <c r="Q353">
        <v>11.2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7.2</v>
      </c>
      <c r="C354" s="5">
        <v>82</v>
      </c>
      <c r="D354" s="5">
        <v>4.3</v>
      </c>
      <c r="E354" s="5">
        <v>7.2</v>
      </c>
      <c r="F354" s="5">
        <v>4.7</v>
      </c>
      <c r="G354" s="5">
        <v>7.9</v>
      </c>
      <c r="H354" s="5">
        <v>1029.5</v>
      </c>
      <c r="I354" s="5">
        <v>9980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11.1</v>
      </c>
      <c r="Q354">
        <v>11.2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7.2</v>
      </c>
      <c r="F355" s="5">
        <v>4</v>
      </c>
      <c r="G355" s="5">
        <v>5</v>
      </c>
      <c r="H355" s="5">
        <v>1029.7</v>
      </c>
      <c r="I355" s="5">
        <v>9220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11</v>
      </c>
      <c r="Q355">
        <v>11.1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7.2</v>
      </c>
      <c r="C356" s="5">
        <v>83</v>
      </c>
      <c r="D356" s="5">
        <v>4.5</v>
      </c>
      <c r="E356" s="5">
        <v>6.6</v>
      </c>
      <c r="F356" s="5">
        <v>5</v>
      </c>
      <c r="G356" s="5">
        <v>6.5</v>
      </c>
      <c r="H356" s="5">
        <v>1029.5</v>
      </c>
      <c r="I356" s="5">
        <v>8840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11</v>
      </c>
      <c r="Q356">
        <v>11.1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7.2</v>
      </c>
      <c r="C357" s="5">
        <v>83</v>
      </c>
      <c r="D357" s="5">
        <v>4.5</v>
      </c>
      <c r="E357" s="5">
        <v>7.2</v>
      </c>
      <c r="F357" s="5">
        <v>2.5</v>
      </c>
      <c r="G357" s="5">
        <v>2.5</v>
      </c>
      <c r="H357" s="5">
        <v>1029.4000000000001</v>
      </c>
      <c r="I357" s="5">
        <v>9360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10.9</v>
      </c>
      <c r="Q357">
        <v>11.1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7.2</v>
      </c>
      <c r="C358" s="5">
        <v>83</v>
      </c>
      <c r="D358" s="5">
        <v>4.5</v>
      </c>
      <c r="E358" s="5">
        <v>6</v>
      </c>
      <c r="F358" s="5">
        <v>6.8</v>
      </c>
      <c r="G358" s="5">
        <v>11.5</v>
      </c>
      <c r="H358" s="5">
        <v>1029.5</v>
      </c>
      <c r="I358" s="5">
        <v>9780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10.9</v>
      </c>
      <c r="Q358">
        <v>11.1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7.2</v>
      </c>
      <c r="C359" s="5">
        <v>83</v>
      </c>
      <c r="D359" s="5">
        <v>4.5</v>
      </c>
      <c r="E359" s="5">
        <v>6.1</v>
      </c>
      <c r="F359" s="5">
        <v>6.5</v>
      </c>
      <c r="G359" s="5">
        <v>7.2</v>
      </c>
      <c r="H359" s="5">
        <v>1029.4000000000001</v>
      </c>
      <c r="I359" s="5">
        <v>8240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10.8</v>
      </c>
      <c r="Q359">
        <v>11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7.2</v>
      </c>
      <c r="C360" s="5">
        <v>83</v>
      </c>
      <c r="D360" s="5">
        <v>4.5</v>
      </c>
      <c r="E360" s="5">
        <v>7.2</v>
      </c>
      <c r="F360" s="5">
        <v>2.5</v>
      </c>
      <c r="G360" s="5">
        <v>5.4</v>
      </c>
      <c r="H360" s="5">
        <v>1029.3</v>
      </c>
      <c r="I360" s="5">
        <v>8790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10.8</v>
      </c>
      <c r="Q360">
        <v>11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7.2</v>
      </c>
      <c r="C361" s="5">
        <v>83</v>
      </c>
      <c r="D361" s="5">
        <v>4.5</v>
      </c>
      <c r="E361" s="5">
        <v>7.2</v>
      </c>
      <c r="F361" s="5">
        <v>4</v>
      </c>
      <c r="G361" s="5">
        <v>5.4</v>
      </c>
      <c r="H361" s="5">
        <v>1029.5</v>
      </c>
      <c r="I361" s="5">
        <v>9640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10.7</v>
      </c>
      <c r="Q361">
        <v>11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7.2</v>
      </c>
      <c r="C362" s="5">
        <v>82</v>
      </c>
      <c r="D362" s="5">
        <v>4.3</v>
      </c>
      <c r="E362" s="5">
        <v>7.2</v>
      </c>
      <c r="F362" s="5">
        <v>3.2</v>
      </c>
      <c r="G362" s="5">
        <v>3.2</v>
      </c>
      <c r="H362" s="5">
        <v>1029.5</v>
      </c>
      <c r="I362" s="5">
        <v>10310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10.7</v>
      </c>
      <c r="Q362">
        <v>10.9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7.2</v>
      </c>
      <c r="C363" s="5">
        <v>82</v>
      </c>
      <c r="D363" s="5">
        <v>4.3</v>
      </c>
      <c r="E363" s="5">
        <v>6.6</v>
      </c>
      <c r="F363" s="5">
        <v>5</v>
      </c>
      <c r="G363" s="5">
        <v>7.2</v>
      </c>
      <c r="H363" s="5">
        <v>1029.4000000000001</v>
      </c>
      <c r="I363" s="5">
        <v>10530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10.7</v>
      </c>
      <c r="Q363">
        <v>10.9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7.1</v>
      </c>
      <c r="C364" s="5">
        <v>83</v>
      </c>
      <c r="D364" s="5">
        <v>4.4000000000000004</v>
      </c>
      <c r="E364" s="5">
        <v>5.3</v>
      </c>
      <c r="F364" s="5">
        <v>9.4</v>
      </c>
      <c r="G364" s="5">
        <v>9.4</v>
      </c>
      <c r="H364" s="5">
        <v>1029.5</v>
      </c>
      <c r="I364" s="5">
        <v>9880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10.7</v>
      </c>
      <c r="Q364">
        <v>10.9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7.1</v>
      </c>
      <c r="C365" s="5">
        <v>82</v>
      </c>
      <c r="D365" s="5">
        <v>4.2</v>
      </c>
      <c r="E365" s="5">
        <v>6.5</v>
      </c>
      <c r="F365" s="5">
        <v>5</v>
      </c>
      <c r="G365" s="5">
        <v>7.6</v>
      </c>
      <c r="H365" s="5">
        <v>1029.5</v>
      </c>
      <c r="I365" s="5">
        <v>9250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10.7</v>
      </c>
      <c r="Q365">
        <v>10.9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7</v>
      </c>
      <c r="C366" s="5">
        <v>83</v>
      </c>
      <c r="D366" s="5">
        <v>4.3</v>
      </c>
      <c r="E366" s="5">
        <v>5.7</v>
      </c>
      <c r="F366" s="5">
        <v>7.2</v>
      </c>
      <c r="G366" s="5">
        <v>7.2</v>
      </c>
      <c r="H366" s="5">
        <v>1029.5999999999999</v>
      </c>
      <c r="I366" s="5">
        <v>9630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10.7</v>
      </c>
      <c r="Q366">
        <v>10.9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6.9</v>
      </c>
      <c r="C367" s="5">
        <v>82</v>
      </c>
      <c r="D367" s="5">
        <v>4</v>
      </c>
      <c r="E367" s="5">
        <v>6.9</v>
      </c>
      <c r="F367" s="5">
        <v>3.6</v>
      </c>
      <c r="G367" s="5">
        <v>4.3</v>
      </c>
      <c r="H367" s="5">
        <v>1029.4000000000001</v>
      </c>
      <c r="I367" s="5">
        <v>8840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10.7</v>
      </c>
      <c r="Q367">
        <v>10.9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6.9</v>
      </c>
      <c r="C368" s="5">
        <v>82</v>
      </c>
      <c r="D368" s="5">
        <v>4</v>
      </c>
      <c r="E368" s="5">
        <v>6.9</v>
      </c>
      <c r="F368" s="5">
        <v>2.5</v>
      </c>
      <c r="G368" s="5">
        <v>3.2</v>
      </c>
      <c r="H368" s="5">
        <v>1029.4000000000001</v>
      </c>
      <c r="I368" s="5">
        <v>8690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10.6</v>
      </c>
      <c r="Q368">
        <v>10.9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6.9</v>
      </c>
      <c r="C369" s="5">
        <v>83</v>
      </c>
      <c r="D369" s="5">
        <v>4.2</v>
      </c>
      <c r="E369" s="5">
        <v>6.9</v>
      </c>
      <c r="F369" s="5">
        <v>4</v>
      </c>
      <c r="G369" s="5">
        <v>7.6</v>
      </c>
      <c r="H369" s="5">
        <v>1029.4000000000001</v>
      </c>
      <c r="I369" s="5">
        <v>8860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10.6</v>
      </c>
      <c r="Q369">
        <v>10.8</v>
      </c>
      <c r="R369" s="54">
        <v>0.25</v>
      </c>
      <c r="T369" s="91">
        <f>MAX($P369,$Q369)</f>
        <v>10.8</v>
      </c>
      <c r="U369" s="94">
        <f>(T369-B369)-2</f>
        <v>1.9000000000000004</v>
      </c>
      <c r="V369" s="90" t="str">
        <f t="shared" si="7"/>
        <v/>
      </c>
      <c r="W369" s="94">
        <f>IF($T369&gt;$B369+2,1,"")</f>
        <v>1</v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6.9</v>
      </c>
      <c r="C370" s="5">
        <v>83</v>
      </c>
      <c r="D370" s="5">
        <v>4.2</v>
      </c>
      <c r="E370" s="5">
        <v>6.9</v>
      </c>
      <c r="F370" s="5">
        <v>2.5</v>
      </c>
      <c r="G370" s="5">
        <v>4</v>
      </c>
      <c r="H370" s="5">
        <v>1029.3</v>
      </c>
      <c r="I370" s="5">
        <v>9120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10.5</v>
      </c>
      <c r="Q370">
        <v>10.8</v>
      </c>
      <c r="R370" s="54">
        <v>0.250694444444444</v>
      </c>
      <c r="T370" s="91">
        <f>MAX($P370,$Q370)</f>
        <v>10.8</v>
      </c>
      <c r="U370" s="94">
        <f>(T370-B370)-2</f>
        <v>1.9000000000000004</v>
      </c>
      <c r="V370" s="90" t="str">
        <f t="shared" si="7"/>
        <v/>
      </c>
      <c r="W370" s="94">
        <f t="shared" ref="W370:W433" si="8">IF($T370&gt;$B370+2,1,"")</f>
        <v>1</v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6.9</v>
      </c>
      <c r="C371" s="5">
        <v>83</v>
      </c>
      <c r="D371" s="5">
        <v>4.2</v>
      </c>
      <c r="E371" s="5">
        <v>6.9</v>
      </c>
      <c r="F371" s="5">
        <v>1.8</v>
      </c>
      <c r="G371" s="5">
        <v>5.8</v>
      </c>
      <c r="H371" s="5">
        <v>1029.3</v>
      </c>
      <c r="I371" s="5">
        <v>8940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10.5</v>
      </c>
      <c r="Q371">
        <v>10.8</v>
      </c>
      <c r="R371" s="54">
        <v>0.25138888888888899</v>
      </c>
      <c r="T371" s="91">
        <f t="shared" ref="T371:T433" si="9">MAX($P371,$Q371)</f>
        <v>10.8</v>
      </c>
      <c r="U371" s="94">
        <f t="shared" ref="U371:U434" si="10">(T371-B371)-2</f>
        <v>1.9000000000000004</v>
      </c>
      <c r="V371" s="90" t="str">
        <f t="shared" si="7"/>
        <v/>
      </c>
      <c r="W371" s="94">
        <f t="shared" si="8"/>
        <v>1</v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7</v>
      </c>
      <c r="C372" s="5">
        <v>83</v>
      </c>
      <c r="D372" s="5">
        <v>4.3</v>
      </c>
      <c r="E372" s="5">
        <v>6.1</v>
      </c>
      <c r="F372" s="5">
        <v>5.8</v>
      </c>
      <c r="G372" s="5">
        <v>7.2</v>
      </c>
      <c r="H372" s="5">
        <v>1029.4000000000001</v>
      </c>
      <c r="I372" s="5">
        <v>9000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10.5</v>
      </c>
      <c r="Q372">
        <v>10.7</v>
      </c>
      <c r="R372" s="54">
        <v>0.25208333333333299</v>
      </c>
      <c r="T372" s="91">
        <f t="shared" si="9"/>
        <v>10.7</v>
      </c>
      <c r="U372" s="94">
        <f t="shared" si="10"/>
        <v>1.6999999999999993</v>
      </c>
      <c r="V372" s="90" t="str">
        <f t="shared" si="7"/>
        <v/>
      </c>
      <c r="W372" s="94">
        <f t="shared" si="8"/>
        <v>1</v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7</v>
      </c>
      <c r="C373" s="5">
        <v>83</v>
      </c>
      <c r="D373" s="5">
        <v>4.3</v>
      </c>
      <c r="E373" s="5">
        <v>6.1</v>
      </c>
      <c r="F373" s="5">
        <v>5.8</v>
      </c>
      <c r="G373" s="5">
        <v>9.4</v>
      </c>
      <c r="H373" s="5">
        <v>1029.3</v>
      </c>
      <c r="I373" s="5">
        <v>9250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10.4</v>
      </c>
      <c r="Q373">
        <v>10.7</v>
      </c>
      <c r="R373" s="54">
        <v>0.25277777777777799</v>
      </c>
      <c r="T373" s="91">
        <f t="shared" si="9"/>
        <v>10.7</v>
      </c>
      <c r="U373" s="94">
        <f t="shared" si="10"/>
        <v>1.6999999999999993</v>
      </c>
      <c r="V373" s="90" t="str">
        <f t="shared" si="7"/>
        <v/>
      </c>
      <c r="W373" s="94">
        <f t="shared" si="8"/>
        <v>1</v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7</v>
      </c>
      <c r="C374" s="5">
        <v>83</v>
      </c>
      <c r="D374" s="5">
        <v>4.3</v>
      </c>
      <c r="E374" s="5">
        <v>5.4</v>
      </c>
      <c r="F374" s="5">
        <v>8.3000000000000007</v>
      </c>
      <c r="G374" s="5">
        <v>8.6</v>
      </c>
      <c r="H374" s="5">
        <v>1029.4000000000001</v>
      </c>
      <c r="I374" s="5">
        <v>8810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10.4</v>
      </c>
      <c r="Q374">
        <v>10.7</v>
      </c>
      <c r="R374" s="54">
        <v>0.25347222222222199</v>
      </c>
      <c r="T374" s="91">
        <f t="shared" si="9"/>
        <v>10.7</v>
      </c>
      <c r="U374" s="94">
        <f t="shared" si="10"/>
        <v>1.6999999999999993</v>
      </c>
      <c r="V374" s="90" t="str">
        <f t="shared" si="7"/>
        <v/>
      </c>
      <c r="W374" s="94">
        <f t="shared" si="8"/>
        <v>1</v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6.9</v>
      </c>
      <c r="C375" s="5">
        <v>83</v>
      </c>
      <c r="D375" s="5">
        <v>4.2</v>
      </c>
      <c r="E375" s="5">
        <v>5.5</v>
      </c>
      <c r="F375" s="5">
        <v>7.6</v>
      </c>
      <c r="G375" s="5">
        <v>8.3000000000000007</v>
      </c>
      <c r="H375" s="5">
        <v>1029.3</v>
      </c>
      <c r="I375" s="5">
        <v>9510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10.4</v>
      </c>
      <c r="Q375">
        <v>10.7</v>
      </c>
      <c r="R375" s="54">
        <v>0.25416666666666698</v>
      </c>
      <c r="T375" s="91">
        <f t="shared" si="9"/>
        <v>10.7</v>
      </c>
      <c r="U375" s="94">
        <f t="shared" si="10"/>
        <v>1.7999999999999989</v>
      </c>
      <c r="V375" s="90" t="str">
        <f t="shared" si="7"/>
        <v/>
      </c>
      <c r="W375" s="94">
        <f t="shared" si="8"/>
        <v>1</v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6.8</v>
      </c>
      <c r="C376" s="5">
        <v>83</v>
      </c>
      <c r="D376" s="5">
        <v>4.0999999999999996</v>
      </c>
      <c r="E376" s="5">
        <v>6.8</v>
      </c>
      <c r="F376" s="5">
        <v>0</v>
      </c>
      <c r="G376" s="5">
        <v>11.2</v>
      </c>
      <c r="H376" s="5">
        <v>1029.0999999999999</v>
      </c>
      <c r="I376" s="5">
        <v>9130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10.3</v>
      </c>
      <c r="Q376">
        <v>10.7</v>
      </c>
      <c r="R376" s="54">
        <v>0.25486111111111098</v>
      </c>
      <c r="T376" s="91">
        <f t="shared" si="9"/>
        <v>10.7</v>
      </c>
      <c r="U376" s="94">
        <f t="shared" si="10"/>
        <v>1.8999999999999995</v>
      </c>
      <c r="V376" s="90" t="str">
        <f t="shared" si="7"/>
        <v/>
      </c>
      <c r="W376" s="94">
        <f t="shared" si="8"/>
        <v>1</v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6.8</v>
      </c>
      <c r="C377" s="5">
        <v>83</v>
      </c>
      <c r="D377" s="5">
        <v>4.0999999999999996</v>
      </c>
      <c r="E377" s="5">
        <v>6.8</v>
      </c>
      <c r="F377" s="5">
        <v>3.6</v>
      </c>
      <c r="G377" s="5">
        <v>8.3000000000000007</v>
      </c>
      <c r="H377" s="5">
        <v>1029</v>
      </c>
      <c r="I377" s="5">
        <v>8690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10.3</v>
      </c>
      <c r="Q377">
        <v>10.7</v>
      </c>
      <c r="R377" s="54">
        <v>0.25555555555555598</v>
      </c>
      <c r="T377" s="91">
        <f t="shared" si="9"/>
        <v>10.7</v>
      </c>
      <c r="U377" s="94">
        <f t="shared" si="10"/>
        <v>1.8999999999999995</v>
      </c>
      <c r="V377" s="90" t="str">
        <f t="shared" si="7"/>
        <v/>
      </c>
      <c r="W377" s="94">
        <f t="shared" si="8"/>
        <v>1</v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6.8</v>
      </c>
      <c r="C378" s="5">
        <v>83</v>
      </c>
      <c r="D378" s="5">
        <v>4.0999999999999996</v>
      </c>
      <c r="E378" s="5">
        <v>6.8</v>
      </c>
      <c r="F378" s="5">
        <v>3.2</v>
      </c>
      <c r="G378" s="5">
        <v>4.3</v>
      </c>
      <c r="H378" s="5">
        <v>1029.0999999999999</v>
      </c>
      <c r="I378" s="5">
        <v>9550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10.199999999999999</v>
      </c>
      <c r="Q378">
        <v>10.7</v>
      </c>
      <c r="R378" s="54">
        <v>0.25624999999999998</v>
      </c>
      <c r="T378" s="91">
        <f t="shared" si="9"/>
        <v>10.7</v>
      </c>
      <c r="U378" s="94">
        <f t="shared" si="10"/>
        <v>1.8999999999999995</v>
      </c>
      <c r="V378" s="90" t="str">
        <f t="shared" si="7"/>
        <v/>
      </c>
      <c r="W378" s="94">
        <f t="shared" si="8"/>
        <v>1</v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6.8</v>
      </c>
      <c r="C379" s="5">
        <v>83</v>
      </c>
      <c r="D379" s="5">
        <v>4.0999999999999996</v>
      </c>
      <c r="E379" s="5">
        <v>6.8</v>
      </c>
      <c r="F379" s="5">
        <v>2.9</v>
      </c>
      <c r="G379" s="5">
        <v>5.8</v>
      </c>
      <c r="H379" s="5">
        <v>1029.3</v>
      </c>
      <c r="I379" s="5">
        <v>9380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10.199999999999999</v>
      </c>
      <c r="Q379">
        <v>10.6</v>
      </c>
      <c r="R379" s="54">
        <v>0.25694444444444398</v>
      </c>
      <c r="T379" s="91">
        <f t="shared" si="9"/>
        <v>10.6</v>
      </c>
      <c r="U379" s="94">
        <f t="shared" si="10"/>
        <v>1.7999999999999998</v>
      </c>
      <c r="V379" s="90" t="str">
        <f t="shared" si="7"/>
        <v/>
      </c>
      <c r="W379" s="94">
        <f t="shared" si="8"/>
        <v>1</v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6.8</v>
      </c>
      <c r="C380" s="5">
        <v>83</v>
      </c>
      <c r="D380" s="5">
        <v>4.0999999999999996</v>
      </c>
      <c r="E380" s="5">
        <v>6</v>
      </c>
      <c r="F380" s="5">
        <v>5.4</v>
      </c>
      <c r="G380" s="5">
        <v>6.1</v>
      </c>
      <c r="H380" s="5">
        <v>1029.0999999999999</v>
      </c>
      <c r="I380" s="5">
        <v>9200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10.199999999999999</v>
      </c>
      <c r="Q380">
        <v>10.6</v>
      </c>
      <c r="R380" s="54">
        <v>0.25763888888888897</v>
      </c>
      <c r="T380" s="91">
        <f t="shared" si="9"/>
        <v>10.6</v>
      </c>
      <c r="U380" s="94">
        <f t="shared" si="10"/>
        <v>1.7999999999999998</v>
      </c>
      <c r="V380" s="90" t="str">
        <f t="shared" si="7"/>
        <v/>
      </c>
      <c r="W380" s="94">
        <f t="shared" si="8"/>
        <v>1</v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6.8</v>
      </c>
      <c r="C381" s="5">
        <v>83</v>
      </c>
      <c r="D381" s="5">
        <v>4.0999999999999996</v>
      </c>
      <c r="E381" s="5">
        <v>6.8</v>
      </c>
      <c r="F381" s="5">
        <v>2.5</v>
      </c>
      <c r="G381" s="5">
        <v>4</v>
      </c>
      <c r="H381" s="5">
        <v>1029.2</v>
      </c>
      <c r="I381" s="5">
        <v>9810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10.1</v>
      </c>
      <c r="Q381">
        <v>10.6</v>
      </c>
      <c r="R381" s="54">
        <v>0.25833333333333303</v>
      </c>
      <c r="T381" s="91">
        <f t="shared" si="9"/>
        <v>10.6</v>
      </c>
      <c r="U381" s="94">
        <f t="shared" si="10"/>
        <v>1.7999999999999998</v>
      </c>
      <c r="V381" s="90" t="str">
        <f t="shared" si="7"/>
        <v/>
      </c>
      <c r="W381" s="94">
        <f t="shared" si="8"/>
        <v>1</v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6.9</v>
      </c>
      <c r="C382" s="5">
        <v>83</v>
      </c>
      <c r="D382" s="5">
        <v>4.2</v>
      </c>
      <c r="E382" s="5">
        <v>6.9</v>
      </c>
      <c r="F382" s="5">
        <v>0</v>
      </c>
      <c r="G382" s="5">
        <v>3.6</v>
      </c>
      <c r="H382" s="5">
        <v>1029.2</v>
      </c>
      <c r="I382" s="5">
        <v>9200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10.1</v>
      </c>
      <c r="Q382">
        <v>10.5</v>
      </c>
      <c r="R382" s="54">
        <v>0.25902777777777802</v>
      </c>
      <c r="T382" s="91">
        <f t="shared" si="9"/>
        <v>10.5</v>
      </c>
      <c r="U382" s="94">
        <f t="shared" si="10"/>
        <v>1.5999999999999996</v>
      </c>
      <c r="V382" s="90" t="str">
        <f t="shared" si="7"/>
        <v/>
      </c>
      <c r="W382" s="94">
        <f t="shared" si="8"/>
        <v>1</v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7</v>
      </c>
      <c r="C383" s="5">
        <v>83</v>
      </c>
      <c r="D383" s="5">
        <v>4.3</v>
      </c>
      <c r="E383" s="5">
        <v>7</v>
      </c>
      <c r="F383" s="5">
        <v>0</v>
      </c>
      <c r="G383" s="5">
        <v>2.2000000000000002</v>
      </c>
      <c r="H383" s="5">
        <v>1029.2</v>
      </c>
      <c r="I383" s="5">
        <v>9400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10.1</v>
      </c>
      <c r="Q383">
        <v>10.5</v>
      </c>
      <c r="R383" s="54">
        <v>0.25972222222222202</v>
      </c>
      <c r="T383" s="91">
        <f t="shared" si="9"/>
        <v>10.5</v>
      </c>
      <c r="U383" s="94">
        <f t="shared" si="10"/>
        <v>1.5</v>
      </c>
      <c r="V383" s="90" t="str">
        <f t="shared" si="7"/>
        <v/>
      </c>
      <c r="W383" s="94">
        <f t="shared" si="8"/>
        <v>1</v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7</v>
      </c>
      <c r="C384" s="5">
        <v>83</v>
      </c>
      <c r="D384" s="5">
        <v>4.3</v>
      </c>
      <c r="E384" s="5">
        <v>6.4</v>
      </c>
      <c r="F384" s="5">
        <v>5</v>
      </c>
      <c r="G384" s="5">
        <v>5</v>
      </c>
      <c r="H384" s="5">
        <v>1029.0999999999999</v>
      </c>
      <c r="I384" s="5">
        <v>9580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10.1</v>
      </c>
      <c r="Q384">
        <v>10.5</v>
      </c>
      <c r="R384" s="54">
        <v>0.26041666666666702</v>
      </c>
      <c r="T384" s="91">
        <f t="shared" si="9"/>
        <v>10.5</v>
      </c>
      <c r="U384" s="94">
        <f t="shared" si="10"/>
        <v>1.5</v>
      </c>
      <c r="V384" s="90" t="str">
        <f t="shared" si="7"/>
        <v/>
      </c>
      <c r="W384" s="94">
        <f t="shared" si="8"/>
        <v>1</v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7</v>
      </c>
      <c r="C385" s="5">
        <v>82</v>
      </c>
      <c r="D385" s="5">
        <v>4.0999999999999996</v>
      </c>
      <c r="E385" s="5">
        <v>7</v>
      </c>
      <c r="F385" s="5">
        <v>0</v>
      </c>
      <c r="G385" s="5">
        <v>4</v>
      </c>
      <c r="H385" s="5">
        <v>1029.2</v>
      </c>
      <c r="I385" s="5">
        <v>9180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10.199999999999999</v>
      </c>
      <c r="Q385">
        <v>10.5</v>
      </c>
      <c r="R385" s="54">
        <v>0.26111111111111102</v>
      </c>
      <c r="T385" s="91">
        <f t="shared" si="9"/>
        <v>10.5</v>
      </c>
      <c r="U385" s="94">
        <f t="shared" si="10"/>
        <v>1.5</v>
      </c>
      <c r="V385" s="90" t="str">
        <f t="shared" si="7"/>
        <v/>
      </c>
      <c r="W385" s="94">
        <f t="shared" si="8"/>
        <v>1</v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7</v>
      </c>
      <c r="C386" s="5">
        <v>83</v>
      </c>
      <c r="D386" s="5">
        <v>4.3</v>
      </c>
      <c r="E386" s="5">
        <v>7</v>
      </c>
      <c r="F386" s="5">
        <v>0</v>
      </c>
      <c r="G386" s="5">
        <v>1.8</v>
      </c>
      <c r="H386" s="5">
        <v>1029.3</v>
      </c>
      <c r="I386" s="5">
        <v>9640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10.199999999999999</v>
      </c>
      <c r="Q386">
        <v>10.5</v>
      </c>
      <c r="R386" s="54">
        <v>0.26180555555555601</v>
      </c>
      <c r="T386" s="91">
        <f t="shared" si="9"/>
        <v>10.5</v>
      </c>
      <c r="U386" s="94">
        <f t="shared" si="10"/>
        <v>1.5</v>
      </c>
      <c r="V386" s="90" t="str">
        <f t="shared" si="7"/>
        <v/>
      </c>
      <c r="W386" s="94">
        <f t="shared" si="8"/>
        <v>1</v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7.1</v>
      </c>
      <c r="C387" s="5">
        <v>83</v>
      </c>
      <c r="D387" s="5">
        <v>4.4000000000000004</v>
      </c>
      <c r="E387" s="5">
        <v>7.1</v>
      </c>
      <c r="F387" s="5">
        <v>3.2</v>
      </c>
      <c r="G387" s="5">
        <v>3.2</v>
      </c>
      <c r="H387" s="5">
        <v>1029.0999999999999</v>
      </c>
      <c r="I387" s="5">
        <v>10540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10.199999999999999</v>
      </c>
      <c r="Q387">
        <v>10.5</v>
      </c>
      <c r="R387" s="54">
        <v>0.26250000000000001</v>
      </c>
      <c r="T387" s="91">
        <f t="shared" si="9"/>
        <v>10.5</v>
      </c>
      <c r="U387" s="94">
        <f t="shared" si="10"/>
        <v>1.4000000000000004</v>
      </c>
      <c r="V387" s="90" t="str">
        <f t="shared" si="7"/>
        <v/>
      </c>
      <c r="W387" s="94">
        <f t="shared" si="8"/>
        <v>1</v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7.1</v>
      </c>
      <c r="C388" s="5">
        <v>82</v>
      </c>
      <c r="D388" s="5">
        <v>4.2</v>
      </c>
      <c r="E388" s="5">
        <v>6</v>
      </c>
      <c r="F388" s="5">
        <v>6.5</v>
      </c>
      <c r="G388" s="5">
        <v>6.8</v>
      </c>
      <c r="H388" s="5">
        <v>1029.2</v>
      </c>
      <c r="I388" s="5">
        <v>10010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10.3</v>
      </c>
      <c r="Q388">
        <v>10.4</v>
      </c>
      <c r="R388" s="54">
        <v>0.26319444444444401</v>
      </c>
      <c r="T388" s="91">
        <f t="shared" si="9"/>
        <v>10.4</v>
      </c>
      <c r="U388" s="94">
        <f t="shared" si="10"/>
        <v>1.3000000000000007</v>
      </c>
      <c r="V388" s="90" t="str">
        <f t="shared" si="7"/>
        <v/>
      </c>
      <c r="W388" s="94">
        <f t="shared" si="8"/>
        <v>1</v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7.1</v>
      </c>
      <c r="C389" s="5">
        <v>82</v>
      </c>
      <c r="D389" s="5">
        <v>4.2</v>
      </c>
      <c r="E389" s="5">
        <v>5.8</v>
      </c>
      <c r="F389" s="5">
        <v>7.2</v>
      </c>
      <c r="G389" s="5">
        <v>7.9</v>
      </c>
      <c r="H389" s="5">
        <v>1029.2</v>
      </c>
      <c r="I389" s="5">
        <v>10380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10.3</v>
      </c>
      <c r="Q389">
        <v>10.4</v>
      </c>
      <c r="R389" s="54">
        <v>0.26388888888888901</v>
      </c>
      <c r="T389" s="91">
        <f t="shared" si="9"/>
        <v>10.4</v>
      </c>
      <c r="U389" s="94">
        <f t="shared" si="10"/>
        <v>1.3000000000000007</v>
      </c>
      <c r="V389" s="90" t="str">
        <f t="shared" si="7"/>
        <v/>
      </c>
      <c r="W389" s="94">
        <f t="shared" si="8"/>
        <v>1</v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7</v>
      </c>
      <c r="C390" s="5">
        <v>82</v>
      </c>
      <c r="D390" s="5">
        <v>4.0999999999999996</v>
      </c>
      <c r="E390" s="5">
        <v>7</v>
      </c>
      <c r="F390" s="5">
        <v>3.6</v>
      </c>
      <c r="G390" s="5">
        <v>4.3</v>
      </c>
      <c r="H390" s="5">
        <v>1029.0999999999999</v>
      </c>
      <c r="I390" s="5">
        <v>9880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10.4</v>
      </c>
      <c r="Q390">
        <v>10.4</v>
      </c>
      <c r="R390" s="54">
        <v>0.264583333333333</v>
      </c>
      <c r="T390" s="91">
        <f t="shared" si="9"/>
        <v>10.4</v>
      </c>
      <c r="U390" s="94"/>
      <c r="V390" s="90" t="str">
        <f t="shared" si="7"/>
        <v/>
      </c>
      <c r="W390" s="94">
        <f t="shared" si="8"/>
        <v>1</v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7</v>
      </c>
      <c r="C391" s="5">
        <v>83</v>
      </c>
      <c r="D391" s="5">
        <v>4.3</v>
      </c>
      <c r="E391" s="5">
        <v>7</v>
      </c>
      <c r="F391" s="5">
        <v>4.7</v>
      </c>
      <c r="G391" s="5">
        <v>5</v>
      </c>
      <c r="H391" s="5">
        <v>1029.0999999999999</v>
      </c>
      <c r="I391" s="5">
        <v>9730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10.4</v>
      </c>
      <c r="Q391">
        <v>10.4</v>
      </c>
      <c r="R391" s="54">
        <v>0.265277777777778</v>
      </c>
      <c r="T391" s="91">
        <f t="shared" si="9"/>
        <v>10.4</v>
      </c>
      <c r="U391" s="94">
        <f t="shared" si="10"/>
        <v>1.4000000000000004</v>
      </c>
      <c r="V391" s="90" t="str">
        <f t="shared" si="7"/>
        <v/>
      </c>
      <c r="W391" s="94">
        <f t="shared" si="8"/>
        <v>1</v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7</v>
      </c>
      <c r="C392" s="5">
        <v>83</v>
      </c>
      <c r="D392" s="5">
        <v>4.3</v>
      </c>
      <c r="E392" s="5">
        <v>7</v>
      </c>
      <c r="F392" s="5">
        <v>2.5</v>
      </c>
      <c r="G392" s="5">
        <v>5.4</v>
      </c>
      <c r="H392" s="5">
        <v>1029.0999999999999</v>
      </c>
      <c r="I392" s="5">
        <v>9570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10.4</v>
      </c>
      <c r="Q392">
        <v>10.4</v>
      </c>
      <c r="R392" s="54">
        <v>0.265972222222222</v>
      </c>
      <c r="T392" s="91">
        <f t="shared" si="9"/>
        <v>10.4</v>
      </c>
      <c r="U392" s="94">
        <f t="shared" si="10"/>
        <v>1.4000000000000004</v>
      </c>
      <c r="V392" s="90" t="str">
        <f t="shared" si="7"/>
        <v/>
      </c>
      <c r="W392" s="94">
        <f t="shared" si="8"/>
        <v>1</v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6.9</v>
      </c>
      <c r="C393" s="5">
        <v>83</v>
      </c>
      <c r="D393" s="5">
        <v>4.2</v>
      </c>
      <c r="E393" s="5">
        <v>6.9</v>
      </c>
      <c r="F393" s="5">
        <v>3.6</v>
      </c>
      <c r="G393" s="5">
        <v>10.4</v>
      </c>
      <c r="H393" s="5">
        <v>1029.0999999999999</v>
      </c>
      <c r="I393" s="5">
        <v>9870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10.4</v>
      </c>
      <c r="Q393">
        <v>10.4</v>
      </c>
      <c r="R393" s="54">
        <v>0.266666666666667</v>
      </c>
      <c r="T393" s="91">
        <f t="shared" si="9"/>
        <v>10.4</v>
      </c>
      <c r="U393" s="94">
        <f t="shared" si="10"/>
        <v>1.5</v>
      </c>
      <c r="V393" s="90" t="str">
        <f t="shared" si="7"/>
        <v/>
      </c>
      <c r="W393" s="94">
        <f t="shared" si="8"/>
        <v>1</v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6.9</v>
      </c>
      <c r="C394" s="5">
        <v>83</v>
      </c>
      <c r="D394" s="5">
        <v>4.2</v>
      </c>
      <c r="E394" s="5">
        <v>6.9</v>
      </c>
      <c r="F394" s="5">
        <v>2.5</v>
      </c>
      <c r="G394" s="5">
        <v>7.9</v>
      </c>
      <c r="H394" s="5">
        <v>1029.0999999999999</v>
      </c>
      <c r="I394" s="5">
        <v>9840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10.4</v>
      </c>
      <c r="Q394">
        <v>10.4</v>
      </c>
      <c r="R394" s="54">
        <v>0.26736111111111099</v>
      </c>
      <c r="T394" s="91">
        <f t="shared" si="9"/>
        <v>10.4</v>
      </c>
      <c r="U394" s="94">
        <f t="shared" si="10"/>
        <v>1.5</v>
      </c>
      <c r="V394" s="90" t="str">
        <f t="shared" si="7"/>
        <v/>
      </c>
      <c r="W394" s="94">
        <f t="shared" si="8"/>
        <v>1</v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6.9</v>
      </c>
      <c r="C395" s="5">
        <v>83</v>
      </c>
      <c r="D395" s="5">
        <v>4.2</v>
      </c>
      <c r="E395" s="5">
        <v>6.9</v>
      </c>
      <c r="F395" s="5">
        <v>2.5</v>
      </c>
      <c r="G395" s="5">
        <v>4.3</v>
      </c>
      <c r="H395" s="5">
        <v>1029.0999999999999</v>
      </c>
      <c r="I395" s="5">
        <v>9550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10.4</v>
      </c>
      <c r="Q395">
        <v>10.4</v>
      </c>
      <c r="R395" s="54">
        <v>0.26805555555555599</v>
      </c>
      <c r="T395" s="91">
        <f t="shared" si="9"/>
        <v>10.4</v>
      </c>
      <c r="U395" s="94">
        <f t="shared" si="10"/>
        <v>1.5</v>
      </c>
      <c r="V395" s="90" t="str">
        <f t="shared" ref="V395:V458" si="11">IF($K395&gt;0,1,"")</f>
        <v/>
      </c>
      <c r="W395" s="94">
        <f t="shared" si="8"/>
        <v>1</v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6.9</v>
      </c>
      <c r="C396" s="5">
        <v>83</v>
      </c>
      <c r="D396" s="5">
        <v>4.2</v>
      </c>
      <c r="E396" s="5">
        <v>6.9</v>
      </c>
      <c r="F396" s="5">
        <v>4.7</v>
      </c>
      <c r="G396" s="5">
        <v>4.7</v>
      </c>
      <c r="H396" s="5">
        <v>1029.0999999999999</v>
      </c>
      <c r="I396" s="5">
        <v>9020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10.3</v>
      </c>
      <c r="Q396">
        <v>10.4</v>
      </c>
      <c r="R396" s="54">
        <v>0.26874999999999999</v>
      </c>
      <c r="T396" s="91">
        <f t="shared" si="9"/>
        <v>10.4</v>
      </c>
      <c r="U396" s="94">
        <f t="shared" si="10"/>
        <v>1.5</v>
      </c>
      <c r="V396" s="90" t="str">
        <f t="shared" si="11"/>
        <v/>
      </c>
      <c r="W396" s="94">
        <f t="shared" si="8"/>
        <v>1</v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6.9</v>
      </c>
      <c r="C397" s="5">
        <v>83</v>
      </c>
      <c r="D397" s="5">
        <v>4.2</v>
      </c>
      <c r="E397" s="5">
        <v>5.6</v>
      </c>
      <c r="F397" s="5">
        <v>7.2</v>
      </c>
      <c r="G397" s="5">
        <v>7.2</v>
      </c>
      <c r="H397" s="5">
        <v>1029</v>
      </c>
      <c r="I397" s="5">
        <v>9550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10.3</v>
      </c>
      <c r="Q397">
        <v>10.4</v>
      </c>
      <c r="R397" s="54">
        <v>0.26944444444444399</v>
      </c>
      <c r="T397" s="91">
        <f t="shared" si="9"/>
        <v>10.4</v>
      </c>
      <c r="U397" s="94">
        <f t="shared" si="10"/>
        <v>1.5</v>
      </c>
      <c r="V397" s="90" t="str">
        <f t="shared" si="11"/>
        <v/>
      </c>
      <c r="W397" s="94">
        <f t="shared" si="8"/>
        <v>1</v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6.9</v>
      </c>
      <c r="C398" s="5">
        <v>83</v>
      </c>
      <c r="D398" s="5">
        <v>4.2</v>
      </c>
      <c r="E398" s="5">
        <v>5.7</v>
      </c>
      <c r="F398" s="5">
        <v>6.5</v>
      </c>
      <c r="G398" s="5">
        <v>11.9</v>
      </c>
      <c r="H398" s="5">
        <v>1029</v>
      </c>
      <c r="I398" s="5">
        <v>9350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10.3</v>
      </c>
      <c r="Q398">
        <v>10.4</v>
      </c>
      <c r="R398" s="54">
        <v>0.27013888888888898</v>
      </c>
      <c r="T398" s="91">
        <f t="shared" si="9"/>
        <v>10.4</v>
      </c>
      <c r="U398" s="94">
        <f t="shared" si="10"/>
        <v>1.5</v>
      </c>
      <c r="V398" s="90" t="str">
        <f t="shared" si="11"/>
        <v/>
      </c>
      <c r="W398" s="94">
        <f t="shared" si="8"/>
        <v>1</v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6.8</v>
      </c>
      <c r="C399" s="5">
        <v>83</v>
      </c>
      <c r="D399" s="5">
        <v>4.0999999999999996</v>
      </c>
      <c r="E399" s="5">
        <v>6.8</v>
      </c>
      <c r="F399" s="5">
        <v>4</v>
      </c>
      <c r="G399" s="5">
        <v>4</v>
      </c>
      <c r="H399" s="5">
        <v>1028.8</v>
      </c>
      <c r="I399" s="5">
        <v>9020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10.3</v>
      </c>
      <c r="Q399">
        <v>10.4</v>
      </c>
      <c r="R399" s="54">
        <v>0.27083333333333298</v>
      </c>
      <c r="T399" s="91">
        <f t="shared" si="9"/>
        <v>10.4</v>
      </c>
      <c r="U399" s="94">
        <f t="shared" si="10"/>
        <v>1.6000000000000005</v>
      </c>
      <c r="V399" s="90" t="str">
        <f t="shared" si="11"/>
        <v/>
      </c>
      <c r="W399" s="94">
        <f t="shared" si="8"/>
        <v>1</v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6.8</v>
      </c>
      <c r="C400" s="5">
        <v>83</v>
      </c>
      <c r="D400" s="5">
        <v>4.0999999999999996</v>
      </c>
      <c r="E400" s="5">
        <v>6</v>
      </c>
      <c r="F400" s="5">
        <v>5.4</v>
      </c>
      <c r="G400" s="5">
        <v>11.2</v>
      </c>
      <c r="H400" s="5">
        <v>1028.9000000000001</v>
      </c>
      <c r="I400" s="5">
        <v>8630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10.199999999999999</v>
      </c>
      <c r="Q400">
        <v>10.4</v>
      </c>
      <c r="R400" s="54">
        <v>0.27152777777777798</v>
      </c>
      <c r="T400" s="91">
        <f t="shared" si="9"/>
        <v>10.4</v>
      </c>
      <c r="U400" s="94">
        <f t="shared" si="10"/>
        <v>1.6000000000000005</v>
      </c>
      <c r="V400" s="90" t="str">
        <f t="shared" si="11"/>
        <v/>
      </c>
      <c r="W400" s="94">
        <f t="shared" si="8"/>
        <v>1</v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6.7</v>
      </c>
      <c r="C401" s="5">
        <v>83</v>
      </c>
      <c r="D401" s="5">
        <v>4</v>
      </c>
      <c r="E401" s="5">
        <v>6.7</v>
      </c>
      <c r="F401" s="5">
        <v>4</v>
      </c>
      <c r="G401" s="5">
        <v>4.7</v>
      </c>
      <c r="H401" s="5">
        <v>1028.8</v>
      </c>
      <c r="I401" s="5">
        <v>9020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10.199999999999999</v>
      </c>
      <c r="Q401">
        <v>10.3</v>
      </c>
      <c r="R401" s="54">
        <v>0.27222222222222198</v>
      </c>
      <c r="T401" s="91">
        <f t="shared" si="9"/>
        <v>10.3</v>
      </c>
      <c r="U401" s="94">
        <f t="shared" si="10"/>
        <v>1.6000000000000005</v>
      </c>
      <c r="V401" s="90" t="str">
        <f t="shared" si="11"/>
        <v/>
      </c>
      <c r="W401" s="94">
        <f t="shared" si="8"/>
        <v>1</v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6.8</v>
      </c>
      <c r="C402" s="5">
        <v>84</v>
      </c>
      <c r="D402" s="5">
        <v>4.3</v>
      </c>
      <c r="E402" s="5">
        <v>5.8</v>
      </c>
      <c r="F402" s="5">
        <v>5.8</v>
      </c>
      <c r="G402" s="5">
        <v>5.8</v>
      </c>
      <c r="H402" s="5">
        <v>1028.9000000000001</v>
      </c>
      <c r="I402" s="5">
        <v>9640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10.1</v>
      </c>
      <c r="Q402">
        <v>10.3</v>
      </c>
      <c r="R402" s="54">
        <v>0.27291666666666697</v>
      </c>
      <c r="T402" s="91">
        <f t="shared" si="9"/>
        <v>10.3</v>
      </c>
      <c r="U402" s="94">
        <f t="shared" si="10"/>
        <v>1.5000000000000009</v>
      </c>
      <c r="V402" s="90" t="str">
        <f t="shared" si="11"/>
        <v/>
      </c>
      <c r="W402" s="94">
        <f t="shared" si="8"/>
        <v>1</v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6.8</v>
      </c>
      <c r="C403" s="5">
        <v>84</v>
      </c>
      <c r="D403" s="5">
        <v>4.3</v>
      </c>
      <c r="E403" s="5">
        <v>6.8</v>
      </c>
      <c r="F403" s="5">
        <v>4</v>
      </c>
      <c r="G403" s="5">
        <v>4</v>
      </c>
      <c r="H403" s="5">
        <v>1028.7</v>
      </c>
      <c r="I403" s="5">
        <v>10080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10.1</v>
      </c>
      <c r="Q403">
        <v>10.3</v>
      </c>
      <c r="R403" s="54">
        <v>0.27361111111111103</v>
      </c>
      <c r="T403" s="91">
        <f t="shared" si="9"/>
        <v>10.3</v>
      </c>
      <c r="U403" s="94">
        <f t="shared" si="10"/>
        <v>1.5000000000000009</v>
      </c>
      <c r="V403" s="90" t="str">
        <f t="shared" si="11"/>
        <v/>
      </c>
      <c r="W403" s="94">
        <f t="shared" si="8"/>
        <v>1</v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6.8</v>
      </c>
      <c r="C404" s="5">
        <v>83</v>
      </c>
      <c r="D404" s="5">
        <v>4.0999999999999996</v>
      </c>
      <c r="E404" s="5">
        <v>5.0999999999999996</v>
      </c>
      <c r="F404" s="5">
        <v>8.6</v>
      </c>
      <c r="G404" s="5">
        <v>9.4</v>
      </c>
      <c r="H404" s="5">
        <v>1028.9000000000001</v>
      </c>
      <c r="I404" s="5">
        <v>10080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10.1</v>
      </c>
      <c r="Q404">
        <v>10.3</v>
      </c>
      <c r="R404" s="54">
        <v>0.27430555555555602</v>
      </c>
      <c r="T404" s="91">
        <f t="shared" si="9"/>
        <v>10.3</v>
      </c>
      <c r="U404" s="94">
        <f t="shared" si="10"/>
        <v>1.5000000000000009</v>
      </c>
      <c r="V404" s="90" t="str">
        <f t="shared" si="11"/>
        <v/>
      </c>
      <c r="W404" s="94">
        <f t="shared" si="8"/>
        <v>1</v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6.8</v>
      </c>
      <c r="C405" s="5">
        <v>83</v>
      </c>
      <c r="D405" s="5">
        <v>4.0999999999999996</v>
      </c>
      <c r="E405" s="5">
        <v>6</v>
      </c>
      <c r="F405" s="5">
        <v>5.4</v>
      </c>
      <c r="G405" s="5">
        <v>5.8</v>
      </c>
      <c r="H405" s="5">
        <v>1028.7</v>
      </c>
      <c r="I405" s="5">
        <v>9580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10</v>
      </c>
      <c r="Q405">
        <v>10.3</v>
      </c>
      <c r="R405" s="54">
        <v>0.27500000000000002</v>
      </c>
      <c r="T405" s="91">
        <f t="shared" si="9"/>
        <v>10.3</v>
      </c>
      <c r="U405" s="94">
        <f t="shared" si="10"/>
        <v>1.5000000000000009</v>
      </c>
      <c r="V405" s="90" t="str">
        <f t="shared" si="11"/>
        <v/>
      </c>
      <c r="W405" s="94">
        <f t="shared" si="8"/>
        <v>1</v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6.8</v>
      </c>
      <c r="C406" s="5">
        <v>84</v>
      </c>
      <c r="D406" s="5">
        <v>4.3</v>
      </c>
      <c r="E406" s="5">
        <v>6.1</v>
      </c>
      <c r="F406" s="5">
        <v>5</v>
      </c>
      <c r="G406" s="5">
        <v>5.4</v>
      </c>
      <c r="H406" s="5">
        <v>1028.9000000000001</v>
      </c>
      <c r="I406" s="5">
        <v>9550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10</v>
      </c>
      <c r="Q406">
        <v>10.3</v>
      </c>
      <c r="R406" s="54">
        <v>0.27569444444444402</v>
      </c>
      <c r="T406" s="91">
        <f t="shared" si="9"/>
        <v>10.3</v>
      </c>
      <c r="U406" s="94">
        <f t="shared" si="10"/>
        <v>1.5000000000000009</v>
      </c>
      <c r="V406" s="90" t="str">
        <f t="shared" si="11"/>
        <v/>
      </c>
      <c r="W406" s="94">
        <f t="shared" si="8"/>
        <v>1</v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6.9</v>
      </c>
      <c r="C407" s="5">
        <v>84</v>
      </c>
      <c r="D407" s="5">
        <v>4.4000000000000004</v>
      </c>
      <c r="E407" s="5">
        <v>5.6</v>
      </c>
      <c r="F407" s="5">
        <v>6.8</v>
      </c>
      <c r="G407" s="5">
        <v>6.8</v>
      </c>
      <c r="H407" s="5">
        <v>1028.8</v>
      </c>
      <c r="I407" s="5">
        <v>8720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10</v>
      </c>
      <c r="Q407">
        <v>10.3</v>
      </c>
      <c r="R407" s="54">
        <v>0.27638888888888902</v>
      </c>
      <c r="T407" s="91">
        <f t="shared" si="9"/>
        <v>10.3</v>
      </c>
      <c r="U407" s="94">
        <f t="shared" si="10"/>
        <v>1.4000000000000004</v>
      </c>
      <c r="V407" s="90" t="str">
        <f t="shared" si="11"/>
        <v/>
      </c>
      <c r="W407" s="94">
        <f t="shared" si="8"/>
        <v>1</v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6.8</v>
      </c>
      <c r="C408" s="5">
        <v>83</v>
      </c>
      <c r="D408" s="5">
        <v>4.0999999999999996</v>
      </c>
      <c r="E408" s="5">
        <v>5.0999999999999996</v>
      </c>
      <c r="F408" s="5">
        <v>9</v>
      </c>
      <c r="G408" s="5">
        <v>9.4</v>
      </c>
      <c r="H408" s="5">
        <v>1028.7</v>
      </c>
      <c r="I408" s="5">
        <v>8560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10</v>
      </c>
      <c r="Q408">
        <v>10.3</v>
      </c>
      <c r="R408" s="54">
        <v>0.27708333333333302</v>
      </c>
      <c r="T408" s="91">
        <f t="shared" si="9"/>
        <v>10.3</v>
      </c>
      <c r="U408" s="94">
        <f t="shared" si="10"/>
        <v>1.5000000000000009</v>
      </c>
      <c r="V408" s="90" t="str">
        <f t="shared" si="11"/>
        <v/>
      </c>
      <c r="W408" s="94">
        <f t="shared" si="8"/>
        <v>1</v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6.7</v>
      </c>
      <c r="C409" s="5">
        <v>84</v>
      </c>
      <c r="D409" s="5">
        <v>4.2</v>
      </c>
      <c r="E409" s="5">
        <v>6.7</v>
      </c>
      <c r="F409" s="5">
        <v>3.2</v>
      </c>
      <c r="G409" s="5">
        <v>4.7</v>
      </c>
      <c r="H409" s="5">
        <v>1028.7</v>
      </c>
      <c r="I409" s="5">
        <v>9270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10</v>
      </c>
      <c r="Q409">
        <v>10.3</v>
      </c>
      <c r="R409" s="54">
        <v>0.27777777777777801</v>
      </c>
      <c r="T409" s="91">
        <f t="shared" si="9"/>
        <v>10.3</v>
      </c>
      <c r="U409" s="94">
        <f t="shared" si="10"/>
        <v>1.6000000000000005</v>
      </c>
      <c r="V409" s="90" t="str">
        <f t="shared" si="11"/>
        <v/>
      </c>
      <c r="W409" s="94">
        <f t="shared" si="8"/>
        <v>1</v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6.8</v>
      </c>
      <c r="C410" s="5">
        <v>84</v>
      </c>
      <c r="D410" s="5">
        <v>4.3</v>
      </c>
      <c r="E410" s="5">
        <v>6</v>
      </c>
      <c r="F410" s="5">
        <v>5.4</v>
      </c>
      <c r="G410" s="5">
        <v>5.4</v>
      </c>
      <c r="H410" s="5">
        <v>1028.7</v>
      </c>
      <c r="I410" s="5">
        <v>9780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10</v>
      </c>
      <c r="Q410">
        <v>10.3</v>
      </c>
      <c r="R410" s="54">
        <v>0.27847222222222201</v>
      </c>
      <c r="T410" s="91">
        <f t="shared" si="9"/>
        <v>10.3</v>
      </c>
      <c r="U410" s="94">
        <f t="shared" si="10"/>
        <v>1.5000000000000009</v>
      </c>
      <c r="V410" s="90" t="str">
        <f t="shared" si="11"/>
        <v/>
      </c>
      <c r="W410" s="94">
        <f t="shared" si="8"/>
        <v>1</v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6.8</v>
      </c>
      <c r="C411" s="5">
        <v>84</v>
      </c>
      <c r="D411" s="5">
        <v>4.3</v>
      </c>
      <c r="E411" s="5">
        <v>5.8</v>
      </c>
      <c r="F411" s="5">
        <v>6.1</v>
      </c>
      <c r="G411" s="5">
        <v>6.1</v>
      </c>
      <c r="H411" s="5">
        <v>1028.9000000000001</v>
      </c>
      <c r="I411" s="5">
        <v>9950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9.9</v>
      </c>
      <c r="Q411">
        <v>10.199999999999999</v>
      </c>
      <c r="R411" s="54">
        <v>0.27916666666666701</v>
      </c>
      <c r="T411" s="91">
        <f t="shared" si="9"/>
        <v>10.199999999999999</v>
      </c>
      <c r="U411" s="94">
        <f t="shared" si="10"/>
        <v>1.3999999999999995</v>
      </c>
      <c r="V411" s="90" t="str">
        <f t="shared" si="11"/>
        <v/>
      </c>
      <c r="W411" s="94">
        <f t="shared" si="8"/>
        <v>1</v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6.8</v>
      </c>
      <c r="C412" s="5">
        <v>84</v>
      </c>
      <c r="D412" s="5">
        <v>4.3</v>
      </c>
      <c r="E412" s="5">
        <v>6.8</v>
      </c>
      <c r="F412" s="5">
        <v>4.3</v>
      </c>
      <c r="G412" s="5">
        <v>5.8</v>
      </c>
      <c r="H412" s="5">
        <v>1028.5</v>
      </c>
      <c r="I412" s="5">
        <v>9750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9.9</v>
      </c>
      <c r="Q412">
        <v>10.199999999999999</v>
      </c>
      <c r="R412" s="54">
        <v>0.27986111111111101</v>
      </c>
      <c r="T412" s="91">
        <f t="shared" si="9"/>
        <v>10.199999999999999</v>
      </c>
      <c r="U412" s="94">
        <f t="shared" si="10"/>
        <v>1.3999999999999995</v>
      </c>
      <c r="V412" s="90" t="str">
        <f t="shared" si="11"/>
        <v/>
      </c>
      <c r="W412" s="94">
        <f t="shared" si="8"/>
        <v>1</v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6.8</v>
      </c>
      <c r="C413" s="5">
        <v>84</v>
      </c>
      <c r="D413" s="5">
        <v>4.3</v>
      </c>
      <c r="E413" s="5">
        <v>5.0999999999999996</v>
      </c>
      <c r="F413" s="5">
        <v>8.6</v>
      </c>
      <c r="G413" s="5">
        <v>8.6</v>
      </c>
      <c r="H413" s="5">
        <v>1028.5999999999999</v>
      </c>
      <c r="I413" s="5">
        <v>10110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9.9</v>
      </c>
      <c r="Q413">
        <v>10.199999999999999</v>
      </c>
      <c r="R413" s="54">
        <v>0.280555555555556</v>
      </c>
      <c r="T413" s="91">
        <f t="shared" si="9"/>
        <v>10.199999999999999</v>
      </c>
      <c r="U413" s="94">
        <f t="shared" si="10"/>
        <v>1.3999999999999995</v>
      </c>
      <c r="V413" s="90" t="str">
        <f t="shared" si="11"/>
        <v/>
      </c>
      <c r="W413" s="94">
        <f t="shared" si="8"/>
        <v>1</v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6.8</v>
      </c>
      <c r="C414" s="5">
        <v>84</v>
      </c>
      <c r="D414" s="5">
        <v>4.3</v>
      </c>
      <c r="E414" s="5">
        <v>6.8</v>
      </c>
      <c r="F414" s="5">
        <v>4.7</v>
      </c>
      <c r="G414" s="5">
        <v>4.7</v>
      </c>
      <c r="H414" s="5">
        <v>1028.7</v>
      </c>
      <c r="I414" s="5">
        <v>10110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9.9</v>
      </c>
      <c r="Q414">
        <v>10.199999999999999</v>
      </c>
      <c r="R414" s="54">
        <v>0.28125</v>
      </c>
      <c r="T414" s="91">
        <f t="shared" si="9"/>
        <v>10.199999999999999</v>
      </c>
      <c r="U414" s="94">
        <f t="shared" si="10"/>
        <v>1.3999999999999995</v>
      </c>
      <c r="V414" s="90" t="str">
        <f t="shared" si="11"/>
        <v/>
      </c>
      <c r="W414" s="94">
        <f t="shared" si="8"/>
        <v>1</v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6.8</v>
      </c>
      <c r="C415" s="5">
        <v>84</v>
      </c>
      <c r="D415" s="5">
        <v>4.3</v>
      </c>
      <c r="E415" s="5">
        <v>5.8</v>
      </c>
      <c r="F415" s="5">
        <v>5.8</v>
      </c>
      <c r="G415" s="5">
        <v>6.5</v>
      </c>
      <c r="H415" s="5">
        <v>1028.5</v>
      </c>
      <c r="I415" s="5">
        <v>10050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9.9</v>
      </c>
      <c r="Q415">
        <v>10.199999999999999</v>
      </c>
      <c r="R415" s="54">
        <v>0.281944444444444</v>
      </c>
      <c r="T415" s="91">
        <f t="shared" si="9"/>
        <v>10.199999999999999</v>
      </c>
      <c r="U415" s="94">
        <f t="shared" si="10"/>
        <v>1.3999999999999995</v>
      </c>
      <c r="V415" s="90" t="str">
        <f t="shared" si="11"/>
        <v/>
      </c>
      <c r="W415" s="94">
        <f t="shared" si="8"/>
        <v>1</v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5.9</v>
      </c>
      <c r="F416" s="5">
        <v>6.1</v>
      </c>
      <c r="G416" s="5">
        <v>8.3000000000000007</v>
      </c>
      <c r="H416" s="5">
        <v>1028.8</v>
      </c>
      <c r="I416" s="5">
        <v>8970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9.9</v>
      </c>
      <c r="Q416">
        <v>10.199999999999999</v>
      </c>
      <c r="R416" s="54">
        <v>0.28263888888888899</v>
      </c>
      <c r="T416" s="91">
        <f t="shared" si="9"/>
        <v>10.199999999999999</v>
      </c>
      <c r="U416" s="94">
        <f t="shared" si="10"/>
        <v>1.2999999999999989</v>
      </c>
      <c r="V416" s="90" t="str">
        <f t="shared" si="11"/>
        <v/>
      </c>
      <c r="W416" s="94">
        <f t="shared" si="8"/>
        <v>1</v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6.8</v>
      </c>
      <c r="C417" s="5">
        <v>83</v>
      </c>
      <c r="D417" s="5">
        <v>4.0999999999999996</v>
      </c>
      <c r="E417" s="5">
        <v>6.1</v>
      </c>
      <c r="F417" s="5">
        <v>5</v>
      </c>
      <c r="G417" s="5">
        <v>5</v>
      </c>
      <c r="H417" s="5">
        <v>1028.5</v>
      </c>
      <c r="I417" s="5">
        <v>8830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9.9</v>
      </c>
      <c r="Q417">
        <v>10.199999999999999</v>
      </c>
      <c r="R417" s="54">
        <v>0.28333333333333299</v>
      </c>
      <c r="T417" s="91">
        <f t="shared" si="9"/>
        <v>10.199999999999999</v>
      </c>
      <c r="U417" s="94">
        <f t="shared" si="10"/>
        <v>1.3999999999999995</v>
      </c>
      <c r="V417" s="90" t="str">
        <f t="shared" si="11"/>
        <v/>
      </c>
      <c r="W417" s="94">
        <f t="shared" si="8"/>
        <v>1</v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6.8</v>
      </c>
      <c r="C418" s="5">
        <v>84</v>
      </c>
      <c r="D418" s="5">
        <v>4.3</v>
      </c>
      <c r="E418" s="5">
        <v>6.8</v>
      </c>
      <c r="F418" s="5">
        <v>3.6</v>
      </c>
      <c r="G418" s="5">
        <v>5.4</v>
      </c>
      <c r="H418" s="5">
        <v>1028.5999999999999</v>
      </c>
      <c r="I418" s="5">
        <v>8300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9.9</v>
      </c>
      <c r="Q418">
        <v>10.199999999999999</v>
      </c>
      <c r="R418" s="54">
        <v>0.28402777777777799</v>
      </c>
      <c r="T418" s="91">
        <f t="shared" si="9"/>
        <v>10.199999999999999</v>
      </c>
      <c r="U418" s="94">
        <f t="shared" si="10"/>
        <v>1.3999999999999995</v>
      </c>
      <c r="V418" s="90" t="str">
        <f t="shared" si="11"/>
        <v/>
      </c>
      <c r="W418" s="94">
        <f t="shared" si="8"/>
        <v>1</v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6.8</v>
      </c>
      <c r="C419" s="5">
        <v>83</v>
      </c>
      <c r="D419" s="5">
        <v>4.0999999999999996</v>
      </c>
      <c r="E419" s="5">
        <v>6.8</v>
      </c>
      <c r="F419" s="5">
        <v>3.2</v>
      </c>
      <c r="G419" s="5">
        <v>3.2</v>
      </c>
      <c r="H419" s="5">
        <v>1028.5</v>
      </c>
      <c r="I419" s="5">
        <v>7760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9.9</v>
      </c>
      <c r="Q419">
        <v>10.199999999999999</v>
      </c>
      <c r="R419" s="54">
        <v>0.28472222222222199</v>
      </c>
      <c r="T419" s="91">
        <f t="shared" si="9"/>
        <v>10.199999999999999</v>
      </c>
      <c r="U419" s="94">
        <f t="shared" si="10"/>
        <v>1.3999999999999995</v>
      </c>
      <c r="V419" s="90" t="str">
        <f t="shared" si="11"/>
        <v/>
      </c>
      <c r="W419" s="94">
        <f t="shared" si="8"/>
        <v>1</v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6.8</v>
      </c>
      <c r="C420" s="5">
        <v>83</v>
      </c>
      <c r="D420" s="5">
        <v>4.0999999999999996</v>
      </c>
      <c r="E420" s="5">
        <v>6.8</v>
      </c>
      <c r="F420" s="5">
        <v>4.3</v>
      </c>
      <c r="G420" s="5">
        <v>5.4</v>
      </c>
      <c r="H420" s="5">
        <v>1028.8</v>
      </c>
      <c r="I420" s="5">
        <v>7920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9.9</v>
      </c>
      <c r="Q420">
        <v>10.199999999999999</v>
      </c>
      <c r="R420" s="54">
        <v>0.28541666666666698</v>
      </c>
      <c r="T420" s="91">
        <f t="shared" si="9"/>
        <v>10.199999999999999</v>
      </c>
      <c r="U420" s="94">
        <f t="shared" si="10"/>
        <v>1.3999999999999995</v>
      </c>
      <c r="V420" s="90" t="str">
        <f t="shared" si="11"/>
        <v/>
      </c>
      <c r="W420" s="94">
        <f t="shared" si="8"/>
        <v>1</v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6.9</v>
      </c>
      <c r="C421" s="5">
        <v>84</v>
      </c>
      <c r="D421" s="5">
        <v>4.4000000000000004</v>
      </c>
      <c r="E421" s="5">
        <v>6.9</v>
      </c>
      <c r="F421" s="5">
        <v>1.8</v>
      </c>
      <c r="G421" s="5">
        <v>3.6</v>
      </c>
      <c r="H421" s="5">
        <v>1028.5999999999999</v>
      </c>
      <c r="I421" s="5">
        <v>8840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9.9</v>
      </c>
      <c r="Q421">
        <v>10.199999999999999</v>
      </c>
      <c r="R421" s="54">
        <v>0.28611111111111098</v>
      </c>
      <c r="T421" s="91">
        <f t="shared" si="9"/>
        <v>10.199999999999999</v>
      </c>
      <c r="U421" s="94">
        <f t="shared" si="10"/>
        <v>1.2999999999999989</v>
      </c>
      <c r="V421" s="90" t="str">
        <f t="shared" si="11"/>
        <v/>
      </c>
      <c r="W421" s="94">
        <f t="shared" si="8"/>
        <v>1</v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6.9</v>
      </c>
      <c r="C422" s="5">
        <v>84</v>
      </c>
      <c r="D422" s="5">
        <v>4.4000000000000004</v>
      </c>
      <c r="E422" s="5">
        <v>6.9</v>
      </c>
      <c r="F422" s="5">
        <v>2.9</v>
      </c>
      <c r="G422" s="5">
        <v>4</v>
      </c>
      <c r="H422" s="5">
        <v>1028.5999999999999</v>
      </c>
      <c r="I422" s="5">
        <v>8930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9.9</v>
      </c>
      <c r="Q422">
        <v>10.1</v>
      </c>
      <c r="R422" s="54">
        <v>0.28680555555555598</v>
      </c>
      <c r="T422" s="91">
        <f t="shared" si="9"/>
        <v>10.1</v>
      </c>
      <c r="U422" s="94">
        <f t="shared" si="10"/>
        <v>1.1999999999999993</v>
      </c>
      <c r="V422" s="90" t="str">
        <f t="shared" si="11"/>
        <v/>
      </c>
      <c r="W422" s="94">
        <f t="shared" si="8"/>
        <v>1</v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6.9</v>
      </c>
      <c r="C423" s="5">
        <v>83</v>
      </c>
      <c r="D423" s="5">
        <v>4.2</v>
      </c>
      <c r="E423" s="5">
        <v>5.7</v>
      </c>
      <c r="F423" s="5">
        <v>6.5</v>
      </c>
      <c r="G423" s="5">
        <v>6.5</v>
      </c>
      <c r="H423" s="5">
        <v>1028.8</v>
      </c>
      <c r="I423" s="5">
        <v>8700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9.9</v>
      </c>
      <c r="Q423">
        <v>10.1</v>
      </c>
      <c r="R423" s="54">
        <v>0.28749999999999998</v>
      </c>
      <c r="T423" s="91">
        <f t="shared" si="9"/>
        <v>10.1</v>
      </c>
      <c r="U423" s="94">
        <f t="shared" si="10"/>
        <v>1.1999999999999993</v>
      </c>
      <c r="V423" s="90" t="str">
        <f t="shared" si="11"/>
        <v/>
      </c>
      <c r="W423" s="94">
        <f t="shared" si="8"/>
        <v>1</v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6.8</v>
      </c>
      <c r="C424" s="5">
        <v>84</v>
      </c>
      <c r="D424" s="5">
        <v>4.3</v>
      </c>
      <c r="E424" s="5">
        <v>6.8</v>
      </c>
      <c r="F424" s="5">
        <v>3.2</v>
      </c>
      <c r="G424" s="5">
        <v>3.2</v>
      </c>
      <c r="H424" s="5">
        <v>1028.8</v>
      </c>
      <c r="I424" s="5">
        <v>8480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9.9</v>
      </c>
      <c r="Q424">
        <v>10.1</v>
      </c>
      <c r="R424" s="54">
        <v>0.28819444444444398</v>
      </c>
      <c r="T424" s="91">
        <f t="shared" si="9"/>
        <v>10.1</v>
      </c>
      <c r="U424" s="94">
        <f t="shared" si="10"/>
        <v>1.2999999999999998</v>
      </c>
      <c r="V424" s="90" t="str">
        <f t="shared" si="11"/>
        <v/>
      </c>
      <c r="W424" s="94">
        <f t="shared" si="8"/>
        <v>1</v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6.9</v>
      </c>
      <c r="C425" s="5">
        <v>83</v>
      </c>
      <c r="D425" s="5">
        <v>4.2</v>
      </c>
      <c r="E425" s="5">
        <v>6.9</v>
      </c>
      <c r="F425" s="5">
        <v>3.6</v>
      </c>
      <c r="G425" s="5">
        <v>3.6</v>
      </c>
      <c r="H425" s="5">
        <v>1028.7</v>
      </c>
      <c r="I425" s="5">
        <v>7840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9.9</v>
      </c>
      <c r="Q425">
        <v>10.1</v>
      </c>
      <c r="R425" s="54">
        <v>0.28888888888888897</v>
      </c>
      <c r="T425" s="91">
        <f t="shared" si="9"/>
        <v>10.1</v>
      </c>
      <c r="U425" s="94">
        <f t="shared" si="10"/>
        <v>1.1999999999999993</v>
      </c>
      <c r="V425" s="90" t="str">
        <f t="shared" si="11"/>
        <v/>
      </c>
      <c r="W425" s="94">
        <f t="shared" si="8"/>
        <v>1</v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6.9</v>
      </c>
      <c r="C426" s="5">
        <v>84</v>
      </c>
      <c r="D426" s="5">
        <v>4.4000000000000004</v>
      </c>
      <c r="E426" s="5">
        <v>6.9</v>
      </c>
      <c r="F426" s="5">
        <v>3.6</v>
      </c>
      <c r="G426" s="5">
        <v>4.7</v>
      </c>
      <c r="H426" s="5">
        <v>1028.7</v>
      </c>
      <c r="I426" s="5">
        <v>7900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9.9</v>
      </c>
      <c r="Q426">
        <v>10.1</v>
      </c>
      <c r="R426" s="54">
        <v>0.28958333333333303</v>
      </c>
      <c r="T426" s="91">
        <f t="shared" si="9"/>
        <v>10.1</v>
      </c>
      <c r="U426" s="94">
        <f t="shared" si="10"/>
        <v>1.1999999999999993</v>
      </c>
      <c r="V426" s="90" t="str">
        <f t="shared" si="11"/>
        <v/>
      </c>
      <c r="W426" s="94">
        <f t="shared" si="8"/>
        <v>1</v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6.9</v>
      </c>
      <c r="C427" s="5">
        <v>83</v>
      </c>
      <c r="D427" s="5">
        <v>4.2</v>
      </c>
      <c r="E427" s="5">
        <v>6.9</v>
      </c>
      <c r="F427" s="5">
        <v>2.5</v>
      </c>
      <c r="G427" s="5">
        <v>4.7</v>
      </c>
      <c r="H427" s="5">
        <v>1028.8</v>
      </c>
      <c r="I427" s="5">
        <v>7750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9.9</v>
      </c>
      <c r="Q427">
        <v>10.1</v>
      </c>
      <c r="R427" s="54">
        <v>0.29027777777777802</v>
      </c>
      <c r="T427" s="91">
        <f t="shared" si="9"/>
        <v>10.1</v>
      </c>
      <c r="U427" s="94">
        <f t="shared" si="10"/>
        <v>1.1999999999999993</v>
      </c>
      <c r="V427" s="90" t="str">
        <f t="shared" si="11"/>
        <v/>
      </c>
      <c r="W427" s="94">
        <f t="shared" si="8"/>
        <v>1</v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4.3</v>
      </c>
      <c r="G428" s="5">
        <v>5.4</v>
      </c>
      <c r="H428" s="5">
        <v>1028.7</v>
      </c>
      <c r="I428" s="5">
        <v>7690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9.8000000000000007</v>
      </c>
      <c r="Q428">
        <v>10.1</v>
      </c>
      <c r="R428" s="54">
        <v>0.29097222222222202</v>
      </c>
      <c r="T428" s="91">
        <f t="shared" si="9"/>
        <v>10.1</v>
      </c>
      <c r="U428" s="94">
        <f t="shared" si="10"/>
        <v>1.1999999999999993</v>
      </c>
      <c r="V428" s="90" t="str">
        <f t="shared" si="11"/>
        <v/>
      </c>
      <c r="W428" s="94">
        <f t="shared" si="8"/>
        <v>1</v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2.5</v>
      </c>
      <c r="G429" s="5">
        <v>4</v>
      </c>
      <c r="H429" s="5">
        <v>1028.7</v>
      </c>
      <c r="I429" s="5">
        <v>7360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9.8000000000000007</v>
      </c>
      <c r="Q429">
        <v>10.1</v>
      </c>
      <c r="R429" s="54">
        <v>0.29166666666666702</v>
      </c>
      <c r="T429" s="91">
        <f t="shared" si="9"/>
        <v>10.1</v>
      </c>
      <c r="U429" s="94">
        <f t="shared" si="10"/>
        <v>1.1999999999999993</v>
      </c>
      <c r="V429" s="90" t="str">
        <f t="shared" si="11"/>
        <v/>
      </c>
      <c r="W429" s="94">
        <f t="shared" si="8"/>
        <v>1</v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4</v>
      </c>
      <c r="G430" s="5">
        <v>6.5</v>
      </c>
      <c r="H430" s="5">
        <v>1028.7</v>
      </c>
      <c r="I430" s="5">
        <v>7290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9.8000000000000007</v>
      </c>
      <c r="Q430">
        <v>10.1</v>
      </c>
      <c r="R430" s="54">
        <v>0.29236111111111102</v>
      </c>
      <c r="T430" s="91">
        <f t="shared" si="9"/>
        <v>10.1</v>
      </c>
      <c r="U430" s="94">
        <f t="shared" si="10"/>
        <v>1.1999999999999993</v>
      </c>
      <c r="V430" s="90" t="str">
        <f t="shared" si="11"/>
        <v/>
      </c>
      <c r="W430" s="94">
        <f t="shared" si="8"/>
        <v>1</v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6.9</v>
      </c>
      <c r="C431" s="5">
        <v>84</v>
      </c>
      <c r="D431" s="5">
        <v>4.4000000000000004</v>
      </c>
      <c r="E431" s="5">
        <v>6.9</v>
      </c>
      <c r="F431" s="5">
        <v>3.2</v>
      </c>
      <c r="G431" s="5">
        <v>6.1</v>
      </c>
      <c r="H431" s="5">
        <v>1028.7</v>
      </c>
      <c r="I431" s="5">
        <v>7250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9.8000000000000007</v>
      </c>
      <c r="Q431">
        <v>10</v>
      </c>
      <c r="R431" s="54">
        <v>0.29305555555555601</v>
      </c>
      <c r="T431" s="91">
        <f t="shared" si="9"/>
        <v>10</v>
      </c>
      <c r="U431" s="94">
        <f t="shared" si="10"/>
        <v>1.0999999999999996</v>
      </c>
      <c r="V431" s="90" t="str">
        <f t="shared" si="11"/>
        <v/>
      </c>
      <c r="W431" s="94">
        <f t="shared" si="8"/>
        <v>1</v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6.8</v>
      </c>
      <c r="C432" s="5">
        <v>84</v>
      </c>
      <c r="D432" s="5">
        <v>4.3</v>
      </c>
      <c r="E432" s="5">
        <v>6</v>
      </c>
      <c r="F432" s="5">
        <v>5.4</v>
      </c>
      <c r="G432" s="5">
        <v>6.1</v>
      </c>
      <c r="H432" s="5">
        <v>1028.7</v>
      </c>
      <c r="I432" s="5">
        <v>7410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9.6999999999999993</v>
      </c>
      <c r="Q432">
        <v>10</v>
      </c>
      <c r="R432" s="54">
        <v>0.29375000000000001</v>
      </c>
      <c r="T432" s="91">
        <f t="shared" si="9"/>
        <v>10</v>
      </c>
      <c r="U432" s="94">
        <f t="shared" si="10"/>
        <v>1.2000000000000002</v>
      </c>
      <c r="V432" s="90" t="str">
        <f t="shared" si="11"/>
        <v/>
      </c>
      <c r="W432" s="94">
        <f t="shared" si="8"/>
        <v>1</v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6.8</v>
      </c>
      <c r="C433" s="5">
        <v>84</v>
      </c>
      <c r="D433" s="5">
        <v>4.3</v>
      </c>
      <c r="E433" s="5">
        <v>6.8</v>
      </c>
      <c r="F433" s="5">
        <v>2.9</v>
      </c>
      <c r="G433" s="5">
        <v>4.7</v>
      </c>
      <c r="H433" s="5">
        <v>1028.7</v>
      </c>
      <c r="I433" s="5">
        <v>7470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9.6999999999999993</v>
      </c>
      <c r="Q433">
        <v>10</v>
      </c>
      <c r="R433" s="54">
        <v>0.29444444444444401</v>
      </c>
      <c r="T433" s="91">
        <f t="shared" si="9"/>
        <v>10</v>
      </c>
      <c r="U433" s="94">
        <f t="shared" si="10"/>
        <v>1.2000000000000002</v>
      </c>
      <c r="V433" s="90" t="str">
        <f t="shared" si="11"/>
        <v/>
      </c>
      <c r="W433" s="94">
        <f t="shared" si="8"/>
        <v>1</v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6.8</v>
      </c>
      <c r="C434" s="5">
        <v>84</v>
      </c>
      <c r="D434" s="5">
        <v>4.3</v>
      </c>
      <c r="E434" s="5">
        <v>6.8</v>
      </c>
      <c r="F434" s="5">
        <v>1.8</v>
      </c>
      <c r="G434" s="5">
        <v>8.3000000000000007</v>
      </c>
      <c r="H434" s="5">
        <v>1028.8</v>
      </c>
      <c r="I434" s="5">
        <v>7140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9.6999999999999993</v>
      </c>
      <c r="Q434">
        <v>9.9</v>
      </c>
      <c r="R434" s="54">
        <v>0.29513888888888901</v>
      </c>
      <c r="T434" s="91">
        <f t="shared" ref="T434:T497" si="12">MAX($P434,$Q434)</f>
        <v>9.9</v>
      </c>
      <c r="U434" s="94">
        <f t="shared" si="10"/>
        <v>1.1000000000000005</v>
      </c>
      <c r="V434" s="90" t="str">
        <f t="shared" si="11"/>
        <v/>
      </c>
      <c r="W434" s="94">
        <f t="shared" ref="W434:W497" si="13">IF($T434&gt;$B434+2,1,"")</f>
        <v>1</v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6.8</v>
      </c>
      <c r="C435" s="5">
        <v>84</v>
      </c>
      <c r="D435" s="5">
        <v>4.3</v>
      </c>
      <c r="E435" s="5">
        <v>6.8</v>
      </c>
      <c r="F435" s="5">
        <v>2.9</v>
      </c>
      <c r="G435" s="5">
        <v>4.7</v>
      </c>
      <c r="H435" s="5">
        <v>1028.9000000000001</v>
      </c>
      <c r="I435" s="5">
        <v>6990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9.6</v>
      </c>
      <c r="Q435">
        <v>9.9</v>
      </c>
      <c r="R435" s="54">
        <v>0.295833333333333</v>
      </c>
      <c r="T435" s="91">
        <f t="shared" si="12"/>
        <v>9.9</v>
      </c>
      <c r="U435" s="94">
        <f t="shared" ref="U435:U458" si="14">(T435-B435)-2</f>
        <v>1.1000000000000005</v>
      </c>
      <c r="V435" s="90" t="str">
        <f t="shared" si="11"/>
        <v/>
      </c>
      <c r="W435" s="94">
        <f t="shared" si="13"/>
        <v>1</v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6.8</v>
      </c>
      <c r="C436" s="5">
        <v>84</v>
      </c>
      <c r="D436" s="5">
        <v>4.3</v>
      </c>
      <c r="E436" s="5">
        <v>6.8</v>
      </c>
      <c r="F436" s="5">
        <v>3.2</v>
      </c>
      <c r="G436" s="5">
        <v>4.3</v>
      </c>
      <c r="H436" s="5">
        <v>1028.8</v>
      </c>
      <c r="I436" s="5">
        <v>6960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9.6</v>
      </c>
      <c r="Q436">
        <v>9.9</v>
      </c>
      <c r="R436" s="54">
        <v>0.296527777777778</v>
      </c>
      <c r="T436" s="91">
        <f t="shared" si="12"/>
        <v>9.9</v>
      </c>
      <c r="U436" s="94">
        <f t="shared" si="14"/>
        <v>1.1000000000000005</v>
      </c>
      <c r="V436" s="90" t="str">
        <f t="shared" si="11"/>
        <v/>
      </c>
      <c r="W436" s="94">
        <f t="shared" si="13"/>
        <v>1</v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6.8</v>
      </c>
      <c r="C437" s="5">
        <v>84</v>
      </c>
      <c r="D437" s="5">
        <v>4.3</v>
      </c>
      <c r="E437" s="5">
        <v>6.8</v>
      </c>
      <c r="F437" s="5">
        <v>3.2</v>
      </c>
      <c r="G437" s="5">
        <v>3.6</v>
      </c>
      <c r="H437" s="5">
        <v>1028.7</v>
      </c>
      <c r="I437" s="5">
        <v>6970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9.6</v>
      </c>
      <c r="Q437">
        <v>9.9</v>
      </c>
      <c r="R437" s="54">
        <v>0.297222222222222</v>
      </c>
      <c r="T437" s="91">
        <f t="shared" si="12"/>
        <v>9.9</v>
      </c>
      <c r="U437" s="94">
        <f t="shared" si="14"/>
        <v>1.1000000000000005</v>
      </c>
      <c r="V437" s="90" t="str">
        <f t="shared" si="11"/>
        <v/>
      </c>
      <c r="W437" s="94">
        <f t="shared" si="13"/>
        <v>1</v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6.8</v>
      </c>
      <c r="C438" s="5">
        <v>84</v>
      </c>
      <c r="D438" s="5">
        <v>4.3</v>
      </c>
      <c r="E438" s="5">
        <v>6.8</v>
      </c>
      <c r="F438" s="5">
        <v>3.2</v>
      </c>
      <c r="G438" s="5">
        <v>3.6</v>
      </c>
      <c r="H438" s="5">
        <v>1028.7</v>
      </c>
      <c r="I438" s="5">
        <v>6760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9.6</v>
      </c>
      <c r="Q438">
        <v>9.8000000000000007</v>
      </c>
      <c r="R438" s="54">
        <v>0.297916666666667</v>
      </c>
      <c r="T438" s="91">
        <f t="shared" si="12"/>
        <v>9.8000000000000007</v>
      </c>
      <c r="U438" s="94">
        <f t="shared" si="14"/>
        <v>1.0000000000000009</v>
      </c>
      <c r="V438" s="90" t="str">
        <f t="shared" si="11"/>
        <v/>
      </c>
      <c r="W438" s="94">
        <f t="shared" si="13"/>
        <v>1</v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6.8</v>
      </c>
      <c r="C439" s="5">
        <v>84</v>
      </c>
      <c r="D439" s="5">
        <v>4.3</v>
      </c>
      <c r="E439" s="5">
        <v>5.8</v>
      </c>
      <c r="F439" s="5">
        <v>5.8</v>
      </c>
      <c r="G439" s="5">
        <v>5.8</v>
      </c>
      <c r="H439" s="5">
        <v>1029</v>
      </c>
      <c r="I439" s="5">
        <v>6340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9.6</v>
      </c>
      <c r="Q439">
        <v>9.8000000000000007</v>
      </c>
      <c r="R439" s="54">
        <v>0.29861111111111099</v>
      </c>
      <c r="T439" s="91">
        <f t="shared" si="12"/>
        <v>9.8000000000000007</v>
      </c>
      <c r="U439" s="94">
        <f t="shared" si="14"/>
        <v>1.0000000000000009</v>
      </c>
      <c r="V439" s="90" t="str">
        <f t="shared" si="11"/>
        <v/>
      </c>
      <c r="W439" s="94">
        <f t="shared" si="13"/>
        <v>1</v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6.8</v>
      </c>
      <c r="C440" s="5">
        <v>83</v>
      </c>
      <c r="D440" s="5">
        <v>4.0999999999999996</v>
      </c>
      <c r="E440" s="5">
        <v>6.8</v>
      </c>
      <c r="F440" s="5">
        <v>4.7</v>
      </c>
      <c r="G440" s="5">
        <v>5.4</v>
      </c>
      <c r="H440" s="5">
        <v>1028.8</v>
      </c>
      <c r="I440" s="5">
        <v>5980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9.5</v>
      </c>
      <c r="Q440">
        <v>9.8000000000000007</v>
      </c>
      <c r="R440" s="54">
        <v>0.29930555555555599</v>
      </c>
      <c r="T440" s="91">
        <f t="shared" si="12"/>
        <v>9.8000000000000007</v>
      </c>
      <c r="U440" s="94">
        <f t="shared" si="14"/>
        <v>1.0000000000000009</v>
      </c>
      <c r="V440" s="90" t="str">
        <f t="shared" si="11"/>
        <v/>
      </c>
      <c r="W440" s="94">
        <f t="shared" si="13"/>
        <v>1</v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6.7</v>
      </c>
      <c r="C441" s="5">
        <v>84</v>
      </c>
      <c r="D441" s="5">
        <v>4.2</v>
      </c>
      <c r="E441" s="5">
        <v>6.7</v>
      </c>
      <c r="F441" s="5">
        <v>0</v>
      </c>
      <c r="G441" s="5">
        <v>2.2000000000000002</v>
      </c>
      <c r="H441" s="5">
        <v>1028.8</v>
      </c>
      <c r="I441" s="5">
        <v>5940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9.5</v>
      </c>
      <c r="Q441">
        <v>9.6999999999999993</v>
      </c>
      <c r="R441" s="54">
        <v>0.3</v>
      </c>
      <c r="T441" s="91">
        <f t="shared" si="12"/>
        <v>9.6999999999999993</v>
      </c>
      <c r="U441" s="94">
        <f t="shared" si="14"/>
        <v>0.99999999999999911</v>
      </c>
      <c r="V441" s="90" t="str">
        <f t="shared" si="11"/>
        <v/>
      </c>
      <c r="W441" s="94">
        <f t="shared" si="13"/>
        <v>1</v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6.7</v>
      </c>
      <c r="C442" s="5">
        <v>84</v>
      </c>
      <c r="D442" s="5">
        <v>4.2</v>
      </c>
      <c r="E442" s="5">
        <v>6.7</v>
      </c>
      <c r="F442" s="5">
        <v>4.7</v>
      </c>
      <c r="G442" s="5">
        <v>7.2</v>
      </c>
      <c r="H442" s="5">
        <v>1029</v>
      </c>
      <c r="I442" s="5">
        <v>5970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9.5</v>
      </c>
      <c r="Q442">
        <v>9.6999999999999993</v>
      </c>
      <c r="R442" s="54">
        <v>0.30069444444444399</v>
      </c>
      <c r="T442" s="91">
        <f t="shared" si="12"/>
        <v>9.6999999999999993</v>
      </c>
      <c r="U442" s="94">
        <f t="shared" si="14"/>
        <v>0.99999999999999911</v>
      </c>
      <c r="V442" s="90" t="str">
        <f t="shared" si="11"/>
        <v/>
      </c>
      <c r="W442" s="94">
        <f t="shared" si="13"/>
        <v>1</v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6.7</v>
      </c>
      <c r="C443" s="5">
        <v>84</v>
      </c>
      <c r="D443" s="5">
        <v>4.2</v>
      </c>
      <c r="E443" s="5">
        <v>6.7</v>
      </c>
      <c r="F443" s="5">
        <v>3.2</v>
      </c>
      <c r="G443" s="5">
        <v>3.6</v>
      </c>
      <c r="H443" s="5">
        <v>1028.5999999999999</v>
      </c>
      <c r="I443" s="5">
        <v>5960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9.5</v>
      </c>
      <c r="Q443">
        <v>9.6999999999999993</v>
      </c>
      <c r="R443" s="54">
        <v>0.30138888888888898</v>
      </c>
      <c r="T443" s="91">
        <f t="shared" si="12"/>
        <v>9.6999999999999993</v>
      </c>
      <c r="U443" s="94">
        <f t="shared" si="14"/>
        <v>0.99999999999999911</v>
      </c>
      <c r="V443" s="90" t="str">
        <f t="shared" si="11"/>
        <v/>
      </c>
      <c r="W443" s="94">
        <f t="shared" si="13"/>
        <v>1</v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6.7</v>
      </c>
      <c r="C444" s="5">
        <v>84</v>
      </c>
      <c r="D444" s="5">
        <v>4.2</v>
      </c>
      <c r="E444" s="5">
        <v>6.7</v>
      </c>
      <c r="F444" s="5">
        <v>3.2</v>
      </c>
      <c r="G444" s="5">
        <v>4.7</v>
      </c>
      <c r="H444" s="5">
        <v>1028.7</v>
      </c>
      <c r="I444" s="5">
        <v>5950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9.4</v>
      </c>
      <c r="Q444">
        <v>9.6999999999999993</v>
      </c>
      <c r="R444" s="54">
        <v>0.30208333333333298</v>
      </c>
      <c r="T444" s="91">
        <f t="shared" si="12"/>
        <v>9.6999999999999993</v>
      </c>
      <c r="U444" s="94">
        <f t="shared" si="14"/>
        <v>0.99999999999999911</v>
      </c>
      <c r="V444" s="90" t="str">
        <f t="shared" si="11"/>
        <v/>
      </c>
      <c r="W444" s="94">
        <f t="shared" si="13"/>
        <v>1</v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6.7</v>
      </c>
      <c r="C445" s="5">
        <v>84</v>
      </c>
      <c r="D445" s="5">
        <v>4.2</v>
      </c>
      <c r="E445" s="5">
        <v>6.7</v>
      </c>
      <c r="F445" s="5">
        <v>4.7</v>
      </c>
      <c r="G445" s="5">
        <v>6.1</v>
      </c>
      <c r="H445" s="5">
        <v>1028.7</v>
      </c>
      <c r="I445" s="5">
        <v>6310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9.4</v>
      </c>
      <c r="Q445">
        <v>9.6</v>
      </c>
      <c r="R445" s="54">
        <v>0.30277777777777798</v>
      </c>
      <c r="T445" s="91">
        <f t="shared" si="12"/>
        <v>9.6</v>
      </c>
      <c r="U445" s="94">
        <f t="shared" si="14"/>
        <v>0.89999999999999947</v>
      </c>
      <c r="V445" s="90" t="str">
        <f t="shared" si="11"/>
        <v/>
      </c>
      <c r="W445" s="94">
        <f t="shared" si="13"/>
        <v>1</v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6.7</v>
      </c>
      <c r="C446" s="5">
        <v>84</v>
      </c>
      <c r="D446" s="5">
        <v>4.2</v>
      </c>
      <c r="E446" s="5">
        <v>6</v>
      </c>
      <c r="F446" s="5">
        <v>5</v>
      </c>
      <c r="G446" s="5">
        <v>7.2</v>
      </c>
      <c r="H446" s="5">
        <v>1028.9000000000001</v>
      </c>
      <c r="I446" s="5">
        <v>6440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9.4</v>
      </c>
      <c r="Q446">
        <v>9.6</v>
      </c>
      <c r="R446" s="54">
        <v>0.30347222222222198</v>
      </c>
      <c r="T446" s="91">
        <f t="shared" si="12"/>
        <v>9.6</v>
      </c>
      <c r="U446" s="94">
        <f t="shared" si="14"/>
        <v>0.89999999999999947</v>
      </c>
      <c r="V446" s="90" t="str">
        <f t="shared" si="11"/>
        <v/>
      </c>
      <c r="W446" s="94">
        <f t="shared" si="13"/>
        <v>1</v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6.7</v>
      </c>
      <c r="C447" s="5">
        <v>84</v>
      </c>
      <c r="D447" s="5">
        <v>4.2</v>
      </c>
      <c r="E447" s="5">
        <v>6.7</v>
      </c>
      <c r="F447" s="5">
        <v>1.8</v>
      </c>
      <c r="G447" s="5">
        <v>2.5</v>
      </c>
      <c r="H447" s="5">
        <v>1028.5</v>
      </c>
      <c r="I447" s="5">
        <v>6310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9.3000000000000007</v>
      </c>
      <c r="Q447">
        <v>9.5</v>
      </c>
      <c r="R447" s="54">
        <v>0.30416666666666697</v>
      </c>
      <c r="T447" s="91">
        <f t="shared" si="12"/>
        <v>9.5</v>
      </c>
      <c r="U447" s="94">
        <f t="shared" si="14"/>
        <v>0.79999999999999982</v>
      </c>
      <c r="V447" s="90" t="str">
        <f t="shared" si="11"/>
        <v/>
      </c>
      <c r="W447" s="94">
        <f t="shared" si="13"/>
        <v>1</v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6.7</v>
      </c>
      <c r="C448" s="5">
        <v>84</v>
      </c>
      <c r="D448" s="5">
        <v>4.2</v>
      </c>
      <c r="E448" s="5">
        <v>6.7</v>
      </c>
      <c r="F448" s="5">
        <v>3.6</v>
      </c>
      <c r="G448" s="5">
        <v>5</v>
      </c>
      <c r="H448" s="5">
        <v>1028.7</v>
      </c>
      <c r="I448" s="5">
        <v>6420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9.3000000000000007</v>
      </c>
      <c r="Q448">
        <v>9.5</v>
      </c>
      <c r="R448" s="54">
        <v>0.30486111111111103</v>
      </c>
      <c r="T448" s="91">
        <f t="shared" si="12"/>
        <v>9.5</v>
      </c>
      <c r="U448" s="94">
        <f t="shared" si="14"/>
        <v>0.79999999999999982</v>
      </c>
      <c r="V448" s="90" t="str">
        <f t="shared" si="11"/>
        <v/>
      </c>
      <c r="W448" s="94">
        <f t="shared" si="13"/>
        <v>1</v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6.7</v>
      </c>
      <c r="C449" s="5">
        <v>84</v>
      </c>
      <c r="D449" s="5">
        <v>4.2</v>
      </c>
      <c r="E449" s="5">
        <v>6.7</v>
      </c>
      <c r="F449" s="5">
        <v>4.7</v>
      </c>
      <c r="G449" s="5">
        <v>6.1</v>
      </c>
      <c r="H449" s="5">
        <v>1028.5999999999999</v>
      </c>
      <c r="I449" s="5">
        <v>6510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9.3000000000000007</v>
      </c>
      <c r="Q449">
        <v>9.5</v>
      </c>
      <c r="R449" s="54">
        <v>0.30555555555555602</v>
      </c>
      <c r="T449" s="91">
        <f t="shared" si="12"/>
        <v>9.5</v>
      </c>
      <c r="U449" s="94">
        <f t="shared" si="14"/>
        <v>0.79999999999999982</v>
      </c>
      <c r="V449" s="90" t="str">
        <f t="shared" si="11"/>
        <v/>
      </c>
      <c r="W449" s="94">
        <f t="shared" si="13"/>
        <v>1</v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6.7</v>
      </c>
      <c r="C450" s="5">
        <v>84</v>
      </c>
      <c r="D450" s="5">
        <v>4.2</v>
      </c>
      <c r="E450" s="5">
        <v>6.7</v>
      </c>
      <c r="F450" s="5">
        <v>3.2</v>
      </c>
      <c r="G450" s="5">
        <v>4</v>
      </c>
      <c r="H450" s="5">
        <v>1028.5999999999999</v>
      </c>
      <c r="I450" s="5">
        <v>6490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9.1999999999999993</v>
      </c>
      <c r="Q450">
        <v>9.5</v>
      </c>
      <c r="R450" s="54">
        <v>0.30625000000000002</v>
      </c>
      <c r="T450" s="91">
        <f t="shared" si="12"/>
        <v>9.5</v>
      </c>
      <c r="U450" s="94">
        <f t="shared" si="14"/>
        <v>0.79999999999999982</v>
      </c>
      <c r="V450" s="90" t="str">
        <f t="shared" si="11"/>
        <v/>
      </c>
      <c r="W450" s="94">
        <f t="shared" si="13"/>
        <v>1</v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6.7</v>
      </c>
      <c r="C451" s="5">
        <v>84</v>
      </c>
      <c r="D451" s="5">
        <v>4.2</v>
      </c>
      <c r="E451" s="5">
        <v>6.7</v>
      </c>
      <c r="F451" s="5">
        <v>4.7</v>
      </c>
      <c r="G451" s="5">
        <v>4.7</v>
      </c>
      <c r="H451" s="5">
        <v>1028.8</v>
      </c>
      <c r="I451" s="5">
        <v>6570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9.1999999999999993</v>
      </c>
      <c r="Q451">
        <v>9.5</v>
      </c>
      <c r="R451" s="54">
        <v>0.30694444444444402</v>
      </c>
      <c r="T451" s="91">
        <f t="shared" si="12"/>
        <v>9.5</v>
      </c>
      <c r="U451" s="94">
        <f t="shared" si="14"/>
        <v>0.79999999999999982</v>
      </c>
      <c r="V451" s="90" t="str">
        <f t="shared" si="11"/>
        <v/>
      </c>
      <c r="W451" s="94">
        <f t="shared" si="13"/>
        <v>1</v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6.7</v>
      </c>
      <c r="C452" s="5">
        <v>84</v>
      </c>
      <c r="D452" s="5">
        <v>4.2</v>
      </c>
      <c r="E452" s="5">
        <v>6.7</v>
      </c>
      <c r="F452" s="5">
        <v>4</v>
      </c>
      <c r="G452" s="5">
        <v>5.8</v>
      </c>
      <c r="H452" s="5">
        <v>1028.8</v>
      </c>
      <c r="I452" s="5">
        <v>6530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9.1999999999999993</v>
      </c>
      <c r="Q452">
        <v>9.4</v>
      </c>
      <c r="R452" s="54">
        <v>0.30763888888888902</v>
      </c>
      <c r="T452" s="91">
        <f t="shared" si="12"/>
        <v>9.4</v>
      </c>
      <c r="U452" s="94">
        <f t="shared" si="14"/>
        <v>0.70000000000000018</v>
      </c>
      <c r="V452" s="90" t="str">
        <f t="shared" si="11"/>
        <v/>
      </c>
      <c r="W452" s="94">
        <f t="shared" si="13"/>
        <v>1</v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6.7</v>
      </c>
      <c r="C453" s="5">
        <v>84</v>
      </c>
      <c r="D453" s="5">
        <v>4.2</v>
      </c>
      <c r="E453" s="5">
        <v>6.7</v>
      </c>
      <c r="F453" s="5">
        <v>4</v>
      </c>
      <c r="G453" s="5">
        <v>4.3</v>
      </c>
      <c r="H453" s="5">
        <v>1028.7</v>
      </c>
      <c r="I453" s="5">
        <v>6310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9.1</v>
      </c>
      <c r="Q453">
        <v>9.4</v>
      </c>
      <c r="R453" s="54">
        <v>0.30833333333333302</v>
      </c>
      <c r="T453" s="91">
        <f t="shared" si="12"/>
        <v>9.4</v>
      </c>
      <c r="U453" s="94">
        <f t="shared" si="14"/>
        <v>0.70000000000000018</v>
      </c>
      <c r="V453" s="90" t="str">
        <f t="shared" si="11"/>
        <v/>
      </c>
      <c r="W453" s="94">
        <f t="shared" si="13"/>
        <v>1</v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6.7</v>
      </c>
      <c r="C454" s="5">
        <v>84</v>
      </c>
      <c r="D454" s="5">
        <v>4.2</v>
      </c>
      <c r="E454" s="5">
        <v>5</v>
      </c>
      <c r="F454" s="5">
        <v>8.6</v>
      </c>
      <c r="G454" s="5">
        <v>8.6</v>
      </c>
      <c r="H454" s="5">
        <v>1028.7</v>
      </c>
      <c r="I454" s="5">
        <v>6060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9.1</v>
      </c>
      <c r="Q454">
        <v>9.4</v>
      </c>
      <c r="R454" s="54">
        <v>0.30902777777777801</v>
      </c>
      <c r="T454" s="91">
        <f t="shared" si="12"/>
        <v>9.4</v>
      </c>
      <c r="U454" s="94">
        <f t="shared" si="14"/>
        <v>0.70000000000000018</v>
      </c>
      <c r="V454" s="90" t="str">
        <f t="shared" si="11"/>
        <v/>
      </c>
      <c r="W454" s="94">
        <f t="shared" si="13"/>
        <v>1</v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6.6</v>
      </c>
      <c r="C455" s="5">
        <v>84</v>
      </c>
      <c r="D455" s="5">
        <v>4.0999999999999996</v>
      </c>
      <c r="E455" s="5">
        <v>6.6</v>
      </c>
      <c r="F455" s="5">
        <v>3.6</v>
      </c>
      <c r="G455" s="5">
        <v>6.1</v>
      </c>
      <c r="H455" s="5">
        <v>1028.5</v>
      </c>
      <c r="I455" s="5">
        <v>6050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9.1</v>
      </c>
      <c r="Q455">
        <v>9.4</v>
      </c>
      <c r="R455" s="54">
        <v>0.30972222222222201</v>
      </c>
      <c r="T455" s="91">
        <f t="shared" si="12"/>
        <v>9.4</v>
      </c>
      <c r="U455" s="94">
        <f t="shared" si="14"/>
        <v>0.80000000000000071</v>
      </c>
      <c r="V455" s="90" t="str">
        <f t="shared" si="11"/>
        <v/>
      </c>
      <c r="W455" s="94">
        <f t="shared" si="13"/>
        <v>1</v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6.6</v>
      </c>
      <c r="C456" s="5">
        <v>84</v>
      </c>
      <c r="D456" s="5">
        <v>4.0999999999999996</v>
      </c>
      <c r="E456" s="5">
        <v>5.6</v>
      </c>
      <c r="F456" s="5">
        <v>6.1</v>
      </c>
      <c r="G456" s="5">
        <v>6.5</v>
      </c>
      <c r="H456" s="5">
        <v>1028.5999999999999</v>
      </c>
      <c r="I456" s="5">
        <v>5760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9.1</v>
      </c>
      <c r="Q456">
        <v>9.4</v>
      </c>
      <c r="R456" s="54">
        <v>0.31041666666666701</v>
      </c>
      <c r="T456" s="91">
        <f t="shared" si="12"/>
        <v>9.4</v>
      </c>
      <c r="U456" s="94">
        <f t="shared" si="14"/>
        <v>0.80000000000000071</v>
      </c>
      <c r="V456" s="90" t="str">
        <f t="shared" si="11"/>
        <v/>
      </c>
      <c r="W456" s="94">
        <f t="shared" si="13"/>
        <v>1</v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6.6</v>
      </c>
      <c r="C457" s="5">
        <v>84</v>
      </c>
      <c r="D457" s="5">
        <v>4.0999999999999996</v>
      </c>
      <c r="E457" s="5">
        <v>5.4</v>
      </c>
      <c r="F457" s="5">
        <v>6.5</v>
      </c>
      <c r="G457" s="5">
        <v>7.6</v>
      </c>
      <c r="H457" s="5">
        <v>1028.8</v>
      </c>
      <c r="I457" s="5">
        <v>5390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9.1</v>
      </c>
      <c r="Q457">
        <v>9.4</v>
      </c>
      <c r="R457" s="54">
        <v>0.31111111111111101</v>
      </c>
      <c r="T457" s="91">
        <f t="shared" si="12"/>
        <v>9.4</v>
      </c>
      <c r="U457" s="94">
        <f t="shared" si="14"/>
        <v>0.80000000000000071</v>
      </c>
      <c r="V457" s="90" t="str">
        <f t="shared" si="11"/>
        <v/>
      </c>
      <c r="W457" s="94">
        <f t="shared" si="13"/>
        <v>1</v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6.5</v>
      </c>
      <c r="C458" s="5">
        <v>84</v>
      </c>
      <c r="D458" s="5">
        <v>4</v>
      </c>
      <c r="E458" s="5">
        <v>6.5</v>
      </c>
      <c r="F458" s="5">
        <v>3.6</v>
      </c>
      <c r="G458" s="5">
        <v>6.8</v>
      </c>
      <c r="H458" s="5">
        <v>1028.9000000000001</v>
      </c>
      <c r="I458" s="5">
        <v>5180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9</v>
      </c>
      <c r="Q458">
        <v>9.4</v>
      </c>
      <c r="R458" s="54">
        <v>0.311805555555556</v>
      </c>
      <c r="T458" s="91">
        <f t="shared" si="12"/>
        <v>9.4</v>
      </c>
      <c r="U458" s="94">
        <f t="shared" si="14"/>
        <v>0.90000000000000036</v>
      </c>
      <c r="V458" s="90" t="str">
        <f t="shared" si="11"/>
        <v/>
      </c>
      <c r="W458" s="94">
        <f t="shared" si="13"/>
        <v>1</v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6.5</v>
      </c>
      <c r="C459" s="5">
        <v>84</v>
      </c>
      <c r="D459" s="5">
        <v>4</v>
      </c>
      <c r="E459" s="5">
        <v>5.2</v>
      </c>
      <c r="F459" s="5">
        <v>6.8</v>
      </c>
      <c r="G459" s="5">
        <v>7.6</v>
      </c>
      <c r="H459" s="5">
        <v>1028.5999999999999</v>
      </c>
      <c r="I459" s="5">
        <v>4870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9</v>
      </c>
      <c r="Q459">
        <v>9.4</v>
      </c>
      <c r="R459" s="54">
        <v>0.3125</v>
      </c>
      <c r="T459" s="91">
        <f t="shared" si="12"/>
        <v>9.4</v>
      </c>
      <c r="U459" s="94">
        <f>(T459-B459)-3</f>
        <v>-9.9999999999999645E-2</v>
      </c>
      <c r="V459" s="90" t="str">
        <f t="shared" ref="V459:V522" si="15">IF($K459&gt;0,1,"")</f>
        <v/>
      </c>
      <c r="W459" s="94">
        <f t="shared" si="13"/>
        <v>1</v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6.5</v>
      </c>
      <c r="C460" s="5">
        <v>84</v>
      </c>
      <c r="D460" s="5">
        <v>4</v>
      </c>
      <c r="E460" s="5">
        <v>5.5</v>
      </c>
      <c r="F460" s="5">
        <v>5.8</v>
      </c>
      <c r="G460" s="5">
        <v>7.9</v>
      </c>
      <c r="H460" s="5">
        <v>1028.7</v>
      </c>
      <c r="I460" s="5">
        <v>4810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8.9</v>
      </c>
      <c r="Q460">
        <v>9.3000000000000007</v>
      </c>
      <c r="R460" s="54">
        <v>0.313194444444444</v>
      </c>
      <c r="T460" s="91">
        <f t="shared" si="12"/>
        <v>9.3000000000000007</v>
      </c>
      <c r="U460" s="94">
        <f>(T460-B460)-3</f>
        <v>-0.19999999999999929</v>
      </c>
      <c r="V460" s="90" t="str">
        <f t="shared" si="15"/>
        <v/>
      </c>
      <c r="W460" s="94">
        <f t="shared" si="13"/>
        <v>1</v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6.4</v>
      </c>
      <c r="C461" s="5">
        <v>84</v>
      </c>
      <c r="D461" s="5">
        <v>3.9</v>
      </c>
      <c r="E461" s="5">
        <v>6.4</v>
      </c>
      <c r="F461" s="5">
        <v>4.7</v>
      </c>
      <c r="G461" s="5">
        <v>5.8</v>
      </c>
      <c r="H461" s="5">
        <v>1028.8</v>
      </c>
      <c r="I461" s="5">
        <v>4560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8.9</v>
      </c>
      <c r="Q461">
        <v>9.3000000000000007</v>
      </c>
      <c r="R461" s="54">
        <v>0.31388888888888899</v>
      </c>
      <c r="T461" s="91">
        <f t="shared" si="12"/>
        <v>9.3000000000000007</v>
      </c>
      <c r="U461" s="94">
        <f>(T461-B461)-4</f>
        <v>-1.0999999999999996</v>
      </c>
      <c r="V461" s="90" t="str">
        <f t="shared" si="15"/>
        <v/>
      </c>
      <c r="W461" s="94">
        <f t="shared" si="13"/>
        <v>1</v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6.5</v>
      </c>
      <c r="C462" s="5">
        <v>84</v>
      </c>
      <c r="D462" s="5">
        <v>4</v>
      </c>
      <c r="E462" s="5">
        <v>6.5</v>
      </c>
      <c r="F462" s="5">
        <v>4.3</v>
      </c>
      <c r="G462" s="5">
        <v>5.8</v>
      </c>
      <c r="H462" s="5">
        <v>1028.9000000000001</v>
      </c>
      <c r="I462" s="5">
        <v>4460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8.9</v>
      </c>
      <c r="Q462">
        <v>9.3000000000000007</v>
      </c>
      <c r="R462" s="54">
        <v>0.31458333333333299</v>
      </c>
      <c r="T462" s="91">
        <f t="shared" si="12"/>
        <v>9.3000000000000007</v>
      </c>
      <c r="U462" s="94">
        <f t="shared" ref="U462:U525" si="16">(T462-B462)-4</f>
        <v>-1.1999999999999993</v>
      </c>
      <c r="V462" s="90" t="str">
        <f t="shared" si="15"/>
        <v/>
      </c>
      <c r="W462" s="94">
        <f t="shared" si="13"/>
        <v>1</v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6.5</v>
      </c>
      <c r="C463" s="5">
        <v>84</v>
      </c>
      <c r="D463" s="5">
        <v>4</v>
      </c>
      <c r="E463" s="5">
        <v>5.4</v>
      </c>
      <c r="F463" s="5">
        <v>6.1</v>
      </c>
      <c r="G463" s="5">
        <v>6.8</v>
      </c>
      <c r="H463" s="5">
        <v>1028.5</v>
      </c>
      <c r="I463" s="5">
        <v>4490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8.8000000000000007</v>
      </c>
      <c r="Q463">
        <v>9.1999999999999993</v>
      </c>
      <c r="R463" s="54">
        <v>0.31527777777777799</v>
      </c>
      <c r="T463" s="91">
        <f t="shared" si="12"/>
        <v>9.1999999999999993</v>
      </c>
      <c r="U463" s="94">
        <f t="shared" si="16"/>
        <v>-1.3000000000000007</v>
      </c>
      <c r="V463" s="90" t="str">
        <f t="shared" si="15"/>
        <v/>
      </c>
      <c r="W463" s="94">
        <f t="shared" si="13"/>
        <v>1</v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6.5</v>
      </c>
      <c r="C464" s="5">
        <v>84</v>
      </c>
      <c r="D464" s="5">
        <v>4</v>
      </c>
      <c r="E464" s="5">
        <v>5.3</v>
      </c>
      <c r="F464" s="5">
        <v>6.5</v>
      </c>
      <c r="G464" s="5">
        <v>9</v>
      </c>
      <c r="H464" s="5">
        <v>1029</v>
      </c>
      <c r="I464" s="5">
        <v>4580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8.8000000000000007</v>
      </c>
      <c r="Q464">
        <v>9.1999999999999993</v>
      </c>
      <c r="R464" s="54">
        <v>0.31597222222222199</v>
      </c>
      <c r="T464" s="91">
        <f t="shared" si="12"/>
        <v>9.1999999999999993</v>
      </c>
      <c r="U464" s="94">
        <f t="shared" si="16"/>
        <v>-1.3000000000000007</v>
      </c>
      <c r="V464" s="90" t="str">
        <f t="shared" si="15"/>
        <v/>
      </c>
      <c r="W464" s="94">
        <f t="shared" si="13"/>
        <v>1</v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6.4</v>
      </c>
      <c r="C465" s="5">
        <v>84</v>
      </c>
      <c r="D465" s="5">
        <v>3.9</v>
      </c>
      <c r="E465" s="5">
        <v>6.4</v>
      </c>
      <c r="F465" s="5">
        <v>0</v>
      </c>
      <c r="G465" s="5">
        <v>6.1</v>
      </c>
      <c r="H465" s="5">
        <v>1028.8</v>
      </c>
      <c r="I465" s="5">
        <v>4600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8.8000000000000007</v>
      </c>
      <c r="Q465">
        <v>9.1</v>
      </c>
      <c r="R465" s="54">
        <v>0.31666666666666698</v>
      </c>
      <c r="T465" s="91">
        <f t="shared" si="12"/>
        <v>9.1</v>
      </c>
      <c r="U465" s="94">
        <f t="shared" si="16"/>
        <v>-1.3000000000000007</v>
      </c>
      <c r="V465" s="90" t="str">
        <f t="shared" si="15"/>
        <v/>
      </c>
      <c r="W465" s="94">
        <f t="shared" si="13"/>
        <v>1</v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6.4</v>
      </c>
      <c r="C466" s="5">
        <v>85</v>
      </c>
      <c r="D466" s="5">
        <v>4.0999999999999996</v>
      </c>
      <c r="E466" s="5">
        <v>6.4</v>
      </c>
      <c r="F466" s="5">
        <v>4.3</v>
      </c>
      <c r="G466" s="5">
        <v>7.6</v>
      </c>
      <c r="H466" s="5">
        <v>1028.8</v>
      </c>
      <c r="I466" s="5">
        <v>4490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8.6999999999999993</v>
      </c>
      <c r="Q466">
        <v>9.1</v>
      </c>
      <c r="R466" s="54">
        <v>0.31736111111111098</v>
      </c>
      <c r="T466" s="91">
        <f t="shared" si="12"/>
        <v>9.1</v>
      </c>
      <c r="U466" s="94">
        <f t="shared" si="16"/>
        <v>-1.3000000000000007</v>
      </c>
      <c r="V466" s="90" t="str">
        <f t="shared" si="15"/>
        <v/>
      </c>
      <c r="W466" s="94">
        <f t="shared" si="13"/>
        <v>1</v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6.4</v>
      </c>
      <c r="C467" s="5">
        <v>85</v>
      </c>
      <c r="D467" s="5">
        <v>4.0999999999999996</v>
      </c>
      <c r="E467" s="5">
        <v>6.4</v>
      </c>
      <c r="F467" s="5">
        <v>0</v>
      </c>
      <c r="G467" s="5">
        <v>4.7</v>
      </c>
      <c r="H467" s="5">
        <v>1028.5999999999999</v>
      </c>
      <c r="I467" s="5">
        <v>4600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8.6999999999999993</v>
      </c>
      <c r="Q467">
        <v>9</v>
      </c>
      <c r="R467" s="54">
        <v>0.31805555555555598</v>
      </c>
      <c r="T467" s="91">
        <f t="shared" si="12"/>
        <v>9</v>
      </c>
      <c r="U467" s="94">
        <f t="shared" si="16"/>
        <v>-1.4000000000000004</v>
      </c>
      <c r="V467" s="90" t="str">
        <f t="shared" si="15"/>
        <v/>
      </c>
      <c r="W467" s="94">
        <f t="shared" si="13"/>
        <v>1</v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6.4</v>
      </c>
      <c r="C468" s="5">
        <v>85</v>
      </c>
      <c r="D468" s="5">
        <v>4.0999999999999996</v>
      </c>
      <c r="E468" s="5">
        <v>6.4</v>
      </c>
      <c r="F468" s="5">
        <v>4.3</v>
      </c>
      <c r="G468" s="5">
        <v>6.5</v>
      </c>
      <c r="H468" s="5">
        <v>1028.8</v>
      </c>
      <c r="I468" s="5">
        <v>4670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8.6</v>
      </c>
      <c r="Q468">
        <v>9</v>
      </c>
      <c r="R468" s="54">
        <v>0.31874999999999998</v>
      </c>
      <c r="T468" s="91">
        <f t="shared" si="12"/>
        <v>9</v>
      </c>
      <c r="U468" s="94">
        <f t="shared" si="16"/>
        <v>-1.4000000000000004</v>
      </c>
      <c r="V468" s="90" t="str">
        <f t="shared" si="15"/>
        <v/>
      </c>
      <c r="W468" s="94">
        <f t="shared" si="13"/>
        <v>1</v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6.5</v>
      </c>
      <c r="C469" s="5">
        <v>85</v>
      </c>
      <c r="D469" s="5">
        <v>4.2</v>
      </c>
      <c r="E469" s="5">
        <v>6.5</v>
      </c>
      <c r="F469" s="5">
        <v>3.6</v>
      </c>
      <c r="G469" s="5">
        <v>4.3</v>
      </c>
      <c r="H469" s="5">
        <v>1028.7</v>
      </c>
      <c r="I469" s="5">
        <v>4570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8.6</v>
      </c>
      <c r="Q469">
        <v>9</v>
      </c>
      <c r="R469" s="54">
        <v>0.31944444444444398</v>
      </c>
      <c r="T469" s="91">
        <f t="shared" si="12"/>
        <v>9</v>
      </c>
      <c r="U469" s="94">
        <f t="shared" si="16"/>
        <v>-1.5</v>
      </c>
      <c r="V469" s="90" t="str">
        <f t="shared" si="15"/>
        <v/>
      </c>
      <c r="W469" s="94">
        <f t="shared" si="13"/>
        <v>1</v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6.5</v>
      </c>
      <c r="C470" s="5">
        <v>85</v>
      </c>
      <c r="D470" s="5">
        <v>4.2</v>
      </c>
      <c r="E470" s="5">
        <v>6.5</v>
      </c>
      <c r="F470" s="5">
        <v>4.7</v>
      </c>
      <c r="G470" s="5">
        <v>5</v>
      </c>
      <c r="H470" s="5">
        <v>1028.8</v>
      </c>
      <c r="I470" s="5">
        <v>4480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8.5</v>
      </c>
      <c r="Q470">
        <v>8.9</v>
      </c>
      <c r="R470" s="54">
        <v>0.32013888888888897</v>
      </c>
      <c r="T470" s="91">
        <f t="shared" si="12"/>
        <v>8.9</v>
      </c>
      <c r="U470" s="94">
        <f t="shared" si="16"/>
        <v>-1.5999999999999996</v>
      </c>
      <c r="V470" s="90" t="str">
        <f t="shared" si="15"/>
        <v/>
      </c>
      <c r="W470" s="94">
        <f t="shared" si="13"/>
        <v>1</v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6.5</v>
      </c>
      <c r="C471" s="5">
        <v>85</v>
      </c>
      <c r="D471" s="5">
        <v>4.2</v>
      </c>
      <c r="E471" s="5">
        <v>5.0999999999999996</v>
      </c>
      <c r="F471" s="5">
        <v>7.2</v>
      </c>
      <c r="G471" s="5">
        <v>7.6</v>
      </c>
      <c r="H471" s="5">
        <v>1028.7</v>
      </c>
      <c r="I471" s="5">
        <v>4480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8.5</v>
      </c>
      <c r="Q471">
        <v>8.9</v>
      </c>
      <c r="R471" s="54">
        <v>0.32083333333333303</v>
      </c>
      <c r="T471" s="91">
        <f t="shared" si="12"/>
        <v>8.9</v>
      </c>
      <c r="U471" s="94">
        <f t="shared" si="16"/>
        <v>-1.5999999999999996</v>
      </c>
      <c r="V471" s="90"/>
      <c r="W471" s="94">
        <f t="shared" si="13"/>
        <v>1</v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6.4</v>
      </c>
      <c r="C472" s="5">
        <v>85</v>
      </c>
      <c r="D472" s="5">
        <v>4.0999999999999996</v>
      </c>
      <c r="E472" s="5">
        <v>6.4</v>
      </c>
      <c r="F472" s="5">
        <v>4</v>
      </c>
      <c r="G472" s="5">
        <v>5.4</v>
      </c>
      <c r="H472" s="5">
        <v>1028.9000000000001</v>
      </c>
      <c r="I472" s="5">
        <v>4510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8.5</v>
      </c>
      <c r="Q472">
        <v>8.8000000000000007</v>
      </c>
      <c r="R472" s="54">
        <v>0.32152777777777802</v>
      </c>
      <c r="T472" s="91">
        <f t="shared" si="12"/>
        <v>8.8000000000000007</v>
      </c>
      <c r="U472" s="94">
        <f t="shared" si="16"/>
        <v>-1.5999999999999996</v>
      </c>
      <c r="V472" s="90" t="str">
        <f t="shared" si="15"/>
        <v/>
      </c>
      <c r="W472" s="94">
        <f t="shared" si="13"/>
        <v>1</v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6.4</v>
      </c>
      <c r="C473" s="5">
        <v>85</v>
      </c>
      <c r="D473" s="5">
        <v>4.0999999999999996</v>
      </c>
      <c r="E473" s="5">
        <v>6.4</v>
      </c>
      <c r="F473" s="5">
        <v>2.5</v>
      </c>
      <c r="G473" s="5">
        <v>4</v>
      </c>
      <c r="H473" s="5">
        <v>1029</v>
      </c>
      <c r="I473" s="5">
        <v>4470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8.5</v>
      </c>
      <c r="Q473">
        <v>8.8000000000000007</v>
      </c>
      <c r="R473" s="54">
        <v>0.32222222222222202</v>
      </c>
      <c r="T473" s="91">
        <f t="shared" si="12"/>
        <v>8.8000000000000007</v>
      </c>
      <c r="U473" s="94">
        <f t="shared" si="16"/>
        <v>-1.5999999999999996</v>
      </c>
      <c r="V473" s="90" t="str">
        <f t="shared" si="15"/>
        <v/>
      </c>
      <c r="W473" s="94">
        <f t="shared" si="13"/>
        <v>1</v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6.4</v>
      </c>
      <c r="C474" s="5">
        <v>85</v>
      </c>
      <c r="D474" s="5">
        <v>4.0999999999999996</v>
      </c>
      <c r="E474" s="5">
        <v>6.4</v>
      </c>
      <c r="F474" s="5">
        <v>4.7</v>
      </c>
      <c r="G474" s="5">
        <v>4.7</v>
      </c>
      <c r="H474" s="5">
        <v>1029</v>
      </c>
      <c r="I474" s="5">
        <v>4480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8.5</v>
      </c>
      <c r="Q474">
        <v>8.8000000000000007</v>
      </c>
      <c r="R474" s="54">
        <v>0.32291666666666702</v>
      </c>
      <c r="T474" s="91">
        <f t="shared" si="12"/>
        <v>8.8000000000000007</v>
      </c>
      <c r="U474" s="94">
        <f t="shared" si="16"/>
        <v>-1.5999999999999996</v>
      </c>
      <c r="V474" s="90" t="str">
        <f t="shared" si="15"/>
        <v/>
      </c>
      <c r="W474" s="94">
        <f t="shared" si="13"/>
        <v>1</v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6.4</v>
      </c>
      <c r="C475" s="5">
        <v>85</v>
      </c>
      <c r="D475" s="5">
        <v>4.0999999999999996</v>
      </c>
      <c r="E475" s="5">
        <v>5.0999999999999996</v>
      </c>
      <c r="F475" s="5">
        <v>6.8</v>
      </c>
      <c r="G475" s="5">
        <v>6.8</v>
      </c>
      <c r="H475" s="5">
        <v>1028.9000000000001</v>
      </c>
      <c r="I475" s="5">
        <v>4510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8.4</v>
      </c>
      <c r="Q475">
        <v>8.6999999999999993</v>
      </c>
      <c r="R475" s="54">
        <v>0.32361111111111102</v>
      </c>
      <c r="T475" s="91">
        <f t="shared" si="12"/>
        <v>8.6999999999999993</v>
      </c>
      <c r="U475" s="94">
        <f t="shared" si="16"/>
        <v>-1.7000000000000011</v>
      </c>
      <c r="V475" s="90" t="str">
        <f t="shared" si="15"/>
        <v/>
      </c>
      <c r="W475" s="94">
        <f t="shared" si="13"/>
        <v>1</v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6.3</v>
      </c>
      <c r="C476" s="5">
        <v>85</v>
      </c>
      <c r="D476" s="5">
        <v>4</v>
      </c>
      <c r="E476" s="5">
        <v>4.9000000000000004</v>
      </c>
      <c r="F476" s="5">
        <v>6.8</v>
      </c>
      <c r="G476" s="5">
        <v>8.6</v>
      </c>
      <c r="H476" s="5">
        <v>1028.9000000000001</v>
      </c>
      <c r="I476" s="5">
        <v>4390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8.4</v>
      </c>
      <c r="Q476">
        <v>8.6999999999999993</v>
      </c>
      <c r="R476" s="54">
        <v>0.32430555555555601</v>
      </c>
      <c r="T476" s="91">
        <f t="shared" si="12"/>
        <v>8.6999999999999993</v>
      </c>
      <c r="U476" s="94">
        <f t="shared" si="16"/>
        <v>-1.6000000000000005</v>
      </c>
      <c r="V476" s="90" t="str">
        <f t="shared" si="15"/>
        <v/>
      </c>
      <c r="W476" s="94">
        <f t="shared" si="13"/>
        <v>1</v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6.3</v>
      </c>
      <c r="C477" s="5">
        <v>85</v>
      </c>
      <c r="D477" s="5">
        <v>4</v>
      </c>
      <c r="E477" s="5">
        <v>6.3</v>
      </c>
      <c r="F477" s="5">
        <v>3.2</v>
      </c>
      <c r="G477" s="5">
        <v>5.8</v>
      </c>
      <c r="H477" s="5">
        <v>1028.9000000000001</v>
      </c>
      <c r="I477" s="5">
        <v>4320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8.4</v>
      </c>
      <c r="Q477">
        <v>8.6999999999999993</v>
      </c>
      <c r="R477" s="54">
        <v>0.32500000000000001</v>
      </c>
      <c r="T477" s="91">
        <f t="shared" si="12"/>
        <v>8.6999999999999993</v>
      </c>
      <c r="U477" s="94">
        <f t="shared" si="16"/>
        <v>-1.6000000000000005</v>
      </c>
      <c r="V477" s="90" t="str">
        <f t="shared" si="15"/>
        <v/>
      </c>
      <c r="W477" s="94">
        <f t="shared" si="13"/>
        <v>1</v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6.3</v>
      </c>
      <c r="C478" s="5">
        <v>85</v>
      </c>
      <c r="D478" s="5">
        <v>4</v>
      </c>
      <c r="E478" s="5">
        <v>6.3</v>
      </c>
      <c r="F478" s="5">
        <v>4</v>
      </c>
      <c r="G478" s="5">
        <v>5.8</v>
      </c>
      <c r="H478" s="5">
        <v>1029.0999999999999</v>
      </c>
      <c r="I478" s="5">
        <v>4190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8.3000000000000007</v>
      </c>
      <c r="Q478">
        <v>8.6</v>
      </c>
      <c r="R478" s="54">
        <v>0.32569444444444401</v>
      </c>
      <c r="T478" s="91">
        <f t="shared" si="12"/>
        <v>8.6</v>
      </c>
      <c r="U478" s="94">
        <f t="shared" si="16"/>
        <v>-1.7000000000000002</v>
      </c>
      <c r="V478" s="90" t="str">
        <f t="shared" si="15"/>
        <v/>
      </c>
      <c r="W478" s="94">
        <f t="shared" si="13"/>
        <v>1</v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6.3</v>
      </c>
      <c r="C479" s="5">
        <v>85</v>
      </c>
      <c r="D479" s="5">
        <v>4</v>
      </c>
      <c r="E479" s="5">
        <v>6.3</v>
      </c>
      <c r="F479" s="5">
        <v>3.2</v>
      </c>
      <c r="G479" s="5">
        <v>5.4</v>
      </c>
      <c r="H479" s="5">
        <v>1029.0999999999999</v>
      </c>
      <c r="I479" s="5">
        <v>4010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8.3000000000000007</v>
      </c>
      <c r="Q479">
        <v>8.6</v>
      </c>
      <c r="R479" s="54">
        <v>0.32638888888888901</v>
      </c>
      <c r="T479" s="91">
        <f t="shared" si="12"/>
        <v>8.6</v>
      </c>
      <c r="U479" s="94">
        <f t="shared" si="16"/>
        <v>-1.7000000000000002</v>
      </c>
      <c r="V479" s="90" t="str">
        <f t="shared" si="15"/>
        <v/>
      </c>
      <c r="W479" s="94">
        <f t="shared" si="13"/>
        <v>1</v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6.3</v>
      </c>
      <c r="C480" s="5">
        <v>85</v>
      </c>
      <c r="D480" s="5">
        <v>4</v>
      </c>
      <c r="E480" s="5">
        <v>6.3</v>
      </c>
      <c r="F480" s="5">
        <v>2.5</v>
      </c>
      <c r="G480" s="5">
        <v>4</v>
      </c>
      <c r="H480" s="5">
        <v>1028.9000000000001</v>
      </c>
      <c r="I480" s="5">
        <v>3810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8.3000000000000007</v>
      </c>
      <c r="Q480">
        <v>8.6</v>
      </c>
      <c r="R480" s="54">
        <v>0.327083333333333</v>
      </c>
      <c r="T480" s="91">
        <f t="shared" si="12"/>
        <v>8.6</v>
      </c>
      <c r="U480" s="94">
        <f t="shared" si="16"/>
        <v>-1.7000000000000002</v>
      </c>
      <c r="V480" s="90" t="str">
        <f t="shared" si="15"/>
        <v/>
      </c>
      <c r="W480" s="94">
        <f t="shared" si="13"/>
        <v>1</v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6.3</v>
      </c>
      <c r="C481" s="5">
        <v>85</v>
      </c>
      <c r="D481" s="5">
        <v>4</v>
      </c>
      <c r="E481" s="5">
        <v>6.3</v>
      </c>
      <c r="F481" s="5">
        <v>3.6</v>
      </c>
      <c r="G481" s="5">
        <v>7.2</v>
      </c>
      <c r="H481" s="5">
        <v>1028.9000000000001</v>
      </c>
      <c r="I481" s="5">
        <v>3700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8.1999999999999993</v>
      </c>
      <c r="Q481">
        <v>8.6</v>
      </c>
      <c r="R481" s="54">
        <v>0.327777777777778</v>
      </c>
      <c r="T481" s="91">
        <f t="shared" si="12"/>
        <v>8.6</v>
      </c>
      <c r="U481" s="94">
        <f t="shared" si="16"/>
        <v>-1.7000000000000002</v>
      </c>
      <c r="V481" s="90" t="str">
        <f t="shared" si="15"/>
        <v/>
      </c>
      <c r="W481" s="94">
        <f t="shared" si="13"/>
        <v>1</v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6.3</v>
      </c>
      <c r="C482" s="5">
        <v>85</v>
      </c>
      <c r="D482" s="5">
        <v>4</v>
      </c>
      <c r="E482" s="5">
        <v>6.3</v>
      </c>
      <c r="F482" s="5">
        <v>2.9</v>
      </c>
      <c r="G482" s="5">
        <v>4.7</v>
      </c>
      <c r="H482" s="5">
        <v>1028.8</v>
      </c>
      <c r="I482" s="5">
        <v>3730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8.1999999999999993</v>
      </c>
      <c r="Q482">
        <v>8.6</v>
      </c>
      <c r="R482" s="54">
        <v>0.328472222222222</v>
      </c>
      <c r="T482" s="91">
        <f t="shared" si="12"/>
        <v>8.6</v>
      </c>
      <c r="U482" s="94">
        <f t="shared" si="16"/>
        <v>-1.7000000000000002</v>
      </c>
      <c r="V482" s="90" t="str">
        <f t="shared" si="15"/>
        <v/>
      </c>
      <c r="W482" s="94">
        <f t="shared" si="13"/>
        <v>1</v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6.3</v>
      </c>
      <c r="C483" s="5">
        <v>85</v>
      </c>
      <c r="D483" s="5">
        <v>4</v>
      </c>
      <c r="E483" s="5">
        <v>6.3</v>
      </c>
      <c r="F483" s="5">
        <v>4.7</v>
      </c>
      <c r="G483" s="5">
        <v>5.8</v>
      </c>
      <c r="H483" s="5">
        <v>1029</v>
      </c>
      <c r="I483" s="5">
        <v>3700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8.1999999999999993</v>
      </c>
      <c r="Q483">
        <v>8.6</v>
      </c>
      <c r="R483" s="54">
        <v>0.329166666666667</v>
      </c>
      <c r="T483" s="91">
        <f t="shared" si="12"/>
        <v>8.6</v>
      </c>
      <c r="U483" s="94">
        <f t="shared" si="16"/>
        <v>-1.7000000000000002</v>
      </c>
      <c r="V483" s="90" t="str">
        <f t="shared" si="15"/>
        <v/>
      </c>
      <c r="W483" s="94">
        <f t="shared" si="13"/>
        <v>1</v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6.3</v>
      </c>
      <c r="C484" s="5">
        <v>85</v>
      </c>
      <c r="D484" s="5">
        <v>4</v>
      </c>
      <c r="E484" s="5">
        <v>4.5</v>
      </c>
      <c r="F484" s="5">
        <v>9</v>
      </c>
      <c r="G484" s="5">
        <v>10.1</v>
      </c>
      <c r="H484" s="5">
        <v>1028.7</v>
      </c>
      <c r="I484" s="5">
        <v>3650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8.1</v>
      </c>
      <c r="Q484">
        <v>8.5</v>
      </c>
      <c r="R484" s="54">
        <v>0.32986111111111099</v>
      </c>
      <c r="T484" s="91">
        <f t="shared" si="12"/>
        <v>8.5</v>
      </c>
      <c r="U484" s="94">
        <f t="shared" si="16"/>
        <v>-1.7999999999999998</v>
      </c>
      <c r="V484" s="90" t="str">
        <f t="shared" si="15"/>
        <v/>
      </c>
      <c r="W484" s="94">
        <f t="shared" si="13"/>
        <v>1</v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6.2</v>
      </c>
      <c r="C485" s="5">
        <v>85</v>
      </c>
      <c r="D485" s="5">
        <v>3.9</v>
      </c>
      <c r="E485" s="5">
        <v>6.2</v>
      </c>
      <c r="F485" s="5">
        <v>4.3</v>
      </c>
      <c r="G485" s="5">
        <v>5</v>
      </c>
      <c r="H485" s="5">
        <v>1028.9000000000001</v>
      </c>
      <c r="I485" s="5">
        <v>3670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8.1</v>
      </c>
      <c r="Q485">
        <v>8.5</v>
      </c>
      <c r="R485" s="54">
        <v>0.33055555555555599</v>
      </c>
      <c r="T485" s="91">
        <f t="shared" si="12"/>
        <v>8.5</v>
      </c>
      <c r="U485" s="94">
        <f t="shared" si="16"/>
        <v>-1.7000000000000002</v>
      </c>
      <c r="V485" s="90" t="str">
        <f t="shared" si="15"/>
        <v/>
      </c>
      <c r="W485" s="94">
        <f t="shared" si="13"/>
        <v>1</v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6.2</v>
      </c>
      <c r="C486" s="5">
        <v>85</v>
      </c>
      <c r="D486" s="5">
        <v>3.9</v>
      </c>
      <c r="E486" s="5">
        <v>5.2</v>
      </c>
      <c r="F486" s="5">
        <v>5.8</v>
      </c>
      <c r="G486" s="5">
        <v>6.1</v>
      </c>
      <c r="H486" s="5">
        <v>1029.0999999999999</v>
      </c>
      <c r="I486" s="5">
        <v>3570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8.1</v>
      </c>
      <c r="Q486">
        <v>8.5</v>
      </c>
      <c r="R486" s="54">
        <v>0.33124999999999999</v>
      </c>
      <c r="T486" s="91">
        <f t="shared" si="12"/>
        <v>8.5</v>
      </c>
      <c r="U486" s="94">
        <f t="shared" si="16"/>
        <v>-1.7000000000000002</v>
      </c>
      <c r="V486" s="90" t="str">
        <f t="shared" si="15"/>
        <v/>
      </c>
      <c r="W486" s="94">
        <f t="shared" si="13"/>
        <v>1</v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6.2</v>
      </c>
      <c r="C487" s="5">
        <v>85</v>
      </c>
      <c r="D487" s="5">
        <v>3.9</v>
      </c>
      <c r="E487" s="5">
        <v>6.2</v>
      </c>
      <c r="F487" s="5">
        <v>2.2000000000000002</v>
      </c>
      <c r="G487" s="5">
        <v>4</v>
      </c>
      <c r="H487" s="5">
        <v>1029.0999999999999</v>
      </c>
      <c r="I487" s="5">
        <v>3410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8.1</v>
      </c>
      <c r="Q487">
        <v>8.4</v>
      </c>
      <c r="R487" s="54">
        <v>0.33194444444444399</v>
      </c>
      <c r="T487" s="91">
        <f t="shared" si="12"/>
        <v>8.4</v>
      </c>
      <c r="U487" s="94">
        <f t="shared" si="16"/>
        <v>-1.7999999999999998</v>
      </c>
      <c r="V487" s="90" t="str">
        <f t="shared" si="15"/>
        <v/>
      </c>
      <c r="W487" s="94">
        <f t="shared" si="13"/>
        <v>1</v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6.2</v>
      </c>
      <c r="C488" s="5">
        <v>85</v>
      </c>
      <c r="D488" s="5">
        <v>3.9</v>
      </c>
      <c r="E488" s="5">
        <v>4.9000000000000004</v>
      </c>
      <c r="F488" s="5">
        <v>6.5</v>
      </c>
      <c r="G488" s="5">
        <v>6.5</v>
      </c>
      <c r="H488" s="5">
        <v>1028.9000000000001</v>
      </c>
      <c r="I488" s="5">
        <v>3360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8</v>
      </c>
      <c r="Q488">
        <v>8.4</v>
      </c>
      <c r="R488" s="54">
        <v>0.33263888888888898</v>
      </c>
      <c r="T488" s="91">
        <f t="shared" si="12"/>
        <v>8.4</v>
      </c>
      <c r="U488" s="94">
        <f t="shared" si="16"/>
        <v>-1.7999999999999998</v>
      </c>
      <c r="V488" s="90" t="str">
        <f t="shared" si="15"/>
        <v/>
      </c>
      <c r="W488" s="94">
        <f t="shared" si="13"/>
        <v>1</v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6.2</v>
      </c>
      <c r="C489" s="5">
        <v>86</v>
      </c>
      <c r="D489" s="5">
        <v>4.0999999999999996</v>
      </c>
      <c r="E489" s="5">
        <v>6.2</v>
      </c>
      <c r="F489" s="5">
        <v>4</v>
      </c>
      <c r="G489" s="5">
        <v>5</v>
      </c>
      <c r="H489" s="5">
        <v>1029.2</v>
      </c>
      <c r="I489" s="5">
        <v>3410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8</v>
      </c>
      <c r="Q489">
        <v>8.4</v>
      </c>
      <c r="R489" s="54">
        <v>0.33333333333333298</v>
      </c>
      <c r="T489" s="91">
        <f t="shared" si="12"/>
        <v>8.4</v>
      </c>
      <c r="U489" s="94">
        <f t="shared" si="16"/>
        <v>-1.7999999999999998</v>
      </c>
      <c r="V489" s="90" t="str">
        <f t="shared" si="15"/>
        <v/>
      </c>
      <c r="W489" s="94">
        <f t="shared" si="13"/>
        <v>1</v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6.2</v>
      </c>
      <c r="C490" s="5">
        <v>86</v>
      </c>
      <c r="D490" s="5">
        <v>4.0999999999999996</v>
      </c>
      <c r="E490" s="5">
        <v>6.2</v>
      </c>
      <c r="F490" s="5">
        <v>2.2000000000000002</v>
      </c>
      <c r="G490" s="5">
        <v>4.3</v>
      </c>
      <c r="H490" s="5">
        <v>1029.0999999999999</v>
      </c>
      <c r="I490" s="5">
        <v>3360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8</v>
      </c>
      <c r="Q490">
        <v>8.4</v>
      </c>
      <c r="R490" s="54">
        <v>0.33402777777777798</v>
      </c>
      <c r="T490" s="91">
        <f t="shared" si="12"/>
        <v>8.4</v>
      </c>
      <c r="U490" s="94">
        <f t="shared" si="16"/>
        <v>-1.7999999999999998</v>
      </c>
      <c r="V490" s="90" t="str">
        <f t="shared" si="15"/>
        <v/>
      </c>
      <c r="W490" s="94">
        <f t="shared" si="13"/>
        <v>1</v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6.2</v>
      </c>
      <c r="C491" s="5">
        <v>86</v>
      </c>
      <c r="D491" s="5">
        <v>4.0999999999999996</v>
      </c>
      <c r="E491" s="5">
        <v>6.2</v>
      </c>
      <c r="F491" s="5">
        <v>1.8</v>
      </c>
      <c r="G491" s="5">
        <v>2.9</v>
      </c>
      <c r="H491" s="5">
        <v>1029</v>
      </c>
      <c r="I491" s="5">
        <v>3270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7.9</v>
      </c>
      <c r="Q491">
        <v>8.3000000000000007</v>
      </c>
      <c r="R491" s="54">
        <v>0.33472222222222198</v>
      </c>
      <c r="T491" s="91">
        <f t="shared" si="12"/>
        <v>8.3000000000000007</v>
      </c>
      <c r="U491" s="94">
        <f t="shared" si="16"/>
        <v>-1.8999999999999995</v>
      </c>
      <c r="V491" s="90" t="str">
        <f t="shared" si="15"/>
        <v/>
      </c>
      <c r="W491" s="94">
        <f t="shared" si="13"/>
        <v>1</v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6.2</v>
      </c>
      <c r="C492" s="5">
        <v>86</v>
      </c>
      <c r="D492" s="5">
        <v>4.0999999999999996</v>
      </c>
      <c r="E492" s="5">
        <v>4.8</v>
      </c>
      <c r="F492" s="5">
        <v>6.8</v>
      </c>
      <c r="G492" s="5">
        <v>6.8</v>
      </c>
      <c r="H492" s="5">
        <v>1029</v>
      </c>
      <c r="I492" s="5">
        <v>3170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7.9</v>
      </c>
      <c r="Q492">
        <v>8.3000000000000007</v>
      </c>
      <c r="R492" s="54">
        <v>0.33541666666666697</v>
      </c>
      <c r="T492" s="91">
        <f t="shared" si="12"/>
        <v>8.3000000000000007</v>
      </c>
      <c r="U492" s="94">
        <f>(T492-B492)-4</f>
        <v>-1.8999999999999995</v>
      </c>
      <c r="V492" s="90" t="str">
        <f t="shared" si="15"/>
        <v/>
      </c>
      <c r="W492" s="94">
        <f t="shared" si="13"/>
        <v>1</v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6.2</v>
      </c>
      <c r="C493" s="5">
        <v>85</v>
      </c>
      <c r="D493" s="5">
        <v>3.9</v>
      </c>
      <c r="E493" s="5">
        <v>6.2</v>
      </c>
      <c r="F493" s="5">
        <v>2.5</v>
      </c>
      <c r="G493" s="5">
        <v>5</v>
      </c>
      <c r="H493" s="5">
        <v>1029.4000000000001</v>
      </c>
      <c r="I493" s="5">
        <v>3090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7.9</v>
      </c>
      <c r="Q493">
        <v>8.3000000000000007</v>
      </c>
      <c r="R493" s="54">
        <v>0.33611111111111103</v>
      </c>
      <c r="T493" s="91">
        <f t="shared" si="12"/>
        <v>8.3000000000000007</v>
      </c>
      <c r="U493" s="94">
        <f t="shared" si="16"/>
        <v>-1.8999999999999995</v>
      </c>
      <c r="V493" s="90" t="str">
        <f t="shared" si="15"/>
        <v/>
      </c>
      <c r="W493" s="94">
        <f t="shared" si="13"/>
        <v>1</v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6.2</v>
      </c>
      <c r="C494" s="5">
        <v>85</v>
      </c>
      <c r="D494" s="5">
        <v>3.9</v>
      </c>
      <c r="E494" s="5">
        <v>6.2</v>
      </c>
      <c r="F494" s="5">
        <v>2.2000000000000002</v>
      </c>
      <c r="G494" s="5">
        <v>5</v>
      </c>
      <c r="H494" s="5">
        <v>1028.9000000000001</v>
      </c>
      <c r="I494" s="5">
        <v>2970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7.9</v>
      </c>
      <c r="Q494">
        <v>8.1999999999999993</v>
      </c>
      <c r="R494" s="54">
        <v>0.33680555555555602</v>
      </c>
      <c r="T494" s="91">
        <f t="shared" si="12"/>
        <v>8.1999999999999993</v>
      </c>
      <c r="U494" s="94">
        <f t="shared" si="16"/>
        <v>-2.0000000000000009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6.2</v>
      </c>
      <c r="C495" s="5">
        <v>85</v>
      </c>
      <c r="D495" s="5">
        <v>3.9</v>
      </c>
      <c r="E495" s="5">
        <v>6.2</v>
      </c>
      <c r="F495" s="5">
        <v>2.2000000000000002</v>
      </c>
      <c r="G495" s="5">
        <v>4.7</v>
      </c>
      <c r="H495" s="5">
        <v>1029</v>
      </c>
      <c r="I495" s="5">
        <v>2910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7.8</v>
      </c>
      <c r="Q495">
        <v>8.1999999999999993</v>
      </c>
      <c r="R495" s="54">
        <v>0.33750000000000002</v>
      </c>
      <c r="T495" s="91">
        <f t="shared" si="12"/>
        <v>8.1999999999999993</v>
      </c>
      <c r="U495" s="94">
        <f t="shared" si="16"/>
        <v>-2.0000000000000009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6.1</v>
      </c>
      <c r="C496" s="5">
        <v>86</v>
      </c>
      <c r="D496" s="5">
        <v>4</v>
      </c>
      <c r="E496" s="5">
        <v>5.3</v>
      </c>
      <c r="F496" s="5">
        <v>5</v>
      </c>
      <c r="G496" s="5">
        <v>6.5</v>
      </c>
      <c r="H496" s="5">
        <v>1029</v>
      </c>
      <c r="I496" s="5">
        <v>2850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7.8</v>
      </c>
      <c r="Q496">
        <v>8.1999999999999993</v>
      </c>
      <c r="R496" s="54">
        <v>0.33819444444444402</v>
      </c>
      <c r="T496" s="91">
        <f t="shared" si="12"/>
        <v>8.1999999999999993</v>
      </c>
      <c r="U496" s="94">
        <f t="shared" si="16"/>
        <v>-1.9000000000000004</v>
      </c>
      <c r="V496" s="90" t="str">
        <f t="shared" si="15"/>
        <v/>
      </c>
      <c r="W496" s="94">
        <f t="shared" si="13"/>
        <v>1</v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6.1</v>
      </c>
      <c r="C497" s="5">
        <v>86</v>
      </c>
      <c r="D497" s="5">
        <v>4</v>
      </c>
      <c r="E497" s="5">
        <v>6.1</v>
      </c>
      <c r="F497" s="5">
        <v>0</v>
      </c>
      <c r="G497" s="5">
        <v>0</v>
      </c>
      <c r="H497" s="5">
        <v>1028.9000000000001</v>
      </c>
      <c r="I497" s="5">
        <v>2760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7.8</v>
      </c>
      <c r="Q497">
        <v>8.1999999999999993</v>
      </c>
      <c r="R497" s="54">
        <v>0.33888888888888902</v>
      </c>
      <c r="T497" s="91">
        <f t="shared" si="12"/>
        <v>8.1999999999999993</v>
      </c>
      <c r="U497" s="94">
        <f t="shared" si="16"/>
        <v>-1.9000000000000004</v>
      </c>
      <c r="V497" s="90" t="str">
        <f t="shared" si="15"/>
        <v/>
      </c>
      <c r="W497" s="94">
        <f t="shared" si="13"/>
        <v>1</v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6.2</v>
      </c>
      <c r="C498" s="5">
        <v>86</v>
      </c>
      <c r="D498" s="5">
        <v>4.0999999999999996</v>
      </c>
      <c r="E498" s="5">
        <v>6.2</v>
      </c>
      <c r="F498" s="5">
        <v>3.6</v>
      </c>
      <c r="G498" s="5">
        <v>3.6</v>
      </c>
      <c r="H498" s="5">
        <v>1029</v>
      </c>
      <c r="I498" s="5">
        <v>2680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7.8</v>
      </c>
      <c r="Q498">
        <v>8.1999999999999993</v>
      </c>
      <c r="R498" s="54">
        <v>0.33958333333333302</v>
      </c>
      <c r="T498" s="91">
        <f t="shared" ref="T498:T561" si="17">MAX($P498,$Q498)</f>
        <v>8.1999999999999993</v>
      </c>
      <c r="U498" s="94">
        <f t="shared" si="16"/>
        <v>-2.0000000000000009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6.2</v>
      </c>
      <c r="C499" s="5">
        <v>86</v>
      </c>
      <c r="D499" s="5">
        <v>4.0999999999999996</v>
      </c>
      <c r="E499" s="5">
        <v>6.2</v>
      </c>
      <c r="F499" s="5">
        <v>2.2000000000000002</v>
      </c>
      <c r="G499" s="5">
        <v>3.6</v>
      </c>
      <c r="H499" s="5">
        <v>1029.2</v>
      </c>
      <c r="I499" s="5">
        <v>2620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7.8</v>
      </c>
      <c r="Q499">
        <v>8.1</v>
      </c>
      <c r="R499" s="54">
        <v>0.34027777777777801</v>
      </c>
      <c r="T499" s="91">
        <f t="shared" si="17"/>
        <v>8.1</v>
      </c>
      <c r="U499" s="94">
        <f t="shared" si="16"/>
        <v>-2.1000000000000005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6.2</v>
      </c>
      <c r="C500" s="5">
        <v>86</v>
      </c>
      <c r="D500" s="5">
        <v>4.0999999999999996</v>
      </c>
      <c r="E500" s="5">
        <v>6.2</v>
      </c>
      <c r="F500" s="5">
        <v>4.3</v>
      </c>
      <c r="G500" s="5">
        <v>4.7</v>
      </c>
      <c r="H500" s="5">
        <v>1029.2</v>
      </c>
      <c r="I500" s="5">
        <v>2600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7.8</v>
      </c>
      <c r="Q500">
        <v>8.1</v>
      </c>
      <c r="R500" s="54">
        <v>0.34097222222222201</v>
      </c>
      <c r="T500" s="91">
        <f t="shared" si="17"/>
        <v>8.1</v>
      </c>
      <c r="U500" s="94">
        <f t="shared" si="16"/>
        <v>-2.1000000000000005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6.2</v>
      </c>
      <c r="C501" s="5">
        <v>86</v>
      </c>
      <c r="D501" s="5">
        <v>4.0999999999999996</v>
      </c>
      <c r="E501" s="5">
        <v>6.2</v>
      </c>
      <c r="F501" s="5">
        <v>4.3</v>
      </c>
      <c r="G501" s="5">
        <v>4.3</v>
      </c>
      <c r="H501" s="5">
        <v>1029.0999999999999</v>
      </c>
      <c r="I501" s="5">
        <v>2590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7.7</v>
      </c>
      <c r="Q501">
        <v>8.1</v>
      </c>
      <c r="R501" s="54">
        <v>0.34166666666666701</v>
      </c>
      <c r="T501" s="91">
        <f t="shared" si="17"/>
        <v>8.1</v>
      </c>
      <c r="U501" s="94">
        <f t="shared" si="16"/>
        <v>-2.1000000000000005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6.1</v>
      </c>
      <c r="C502" s="5">
        <v>86</v>
      </c>
      <c r="D502" s="5">
        <v>4</v>
      </c>
      <c r="E502" s="5">
        <v>3.7</v>
      </c>
      <c r="F502" s="5">
        <v>11.2</v>
      </c>
      <c r="G502" s="5">
        <v>12.2</v>
      </c>
      <c r="H502" s="5">
        <v>1029.0999999999999</v>
      </c>
      <c r="I502" s="5">
        <v>2590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7.7</v>
      </c>
      <c r="Q502">
        <v>8.1</v>
      </c>
      <c r="R502" s="54">
        <v>0.34236111111111101</v>
      </c>
      <c r="T502" s="91">
        <f t="shared" si="17"/>
        <v>8.1</v>
      </c>
      <c r="U502" s="94">
        <f t="shared" si="16"/>
        <v>-2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6.1</v>
      </c>
      <c r="C503" s="5">
        <v>86</v>
      </c>
      <c r="D503" s="5">
        <v>4</v>
      </c>
      <c r="E503" s="5">
        <v>5.2</v>
      </c>
      <c r="F503" s="5">
        <v>5.4</v>
      </c>
      <c r="G503" s="5">
        <v>6.8</v>
      </c>
      <c r="H503" s="5">
        <v>1028.9000000000001</v>
      </c>
      <c r="I503" s="5">
        <v>2620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7.7</v>
      </c>
      <c r="Q503">
        <v>8</v>
      </c>
      <c r="R503" s="54">
        <v>0.343055555555556</v>
      </c>
      <c r="T503" s="91">
        <f t="shared" si="17"/>
        <v>8</v>
      </c>
      <c r="U503" s="94">
        <f t="shared" si="16"/>
        <v>-2.0999999999999996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6.1</v>
      </c>
      <c r="C504" s="5">
        <v>86</v>
      </c>
      <c r="D504" s="5">
        <v>4</v>
      </c>
      <c r="E504" s="5">
        <v>5.3</v>
      </c>
      <c r="F504" s="5">
        <v>5</v>
      </c>
      <c r="G504" s="5">
        <v>6.8</v>
      </c>
      <c r="H504" s="5">
        <v>1029</v>
      </c>
      <c r="I504" s="5">
        <v>2770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7.7</v>
      </c>
      <c r="Q504">
        <v>8</v>
      </c>
      <c r="R504" s="54">
        <v>0.34375</v>
      </c>
      <c r="T504" s="91">
        <f t="shared" si="17"/>
        <v>8</v>
      </c>
      <c r="U504" s="94">
        <f t="shared" si="16"/>
        <v>-2.0999999999999996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6.1</v>
      </c>
      <c r="C505" s="5">
        <v>86</v>
      </c>
      <c r="D505" s="5">
        <v>4</v>
      </c>
      <c r="E505" s="5">
        <v>6.1</v>
      </c>
      <c r="F505" s="5">
        <v>4.7</v>
      </c>
      <c r="G505" s="5">
        <v>5.4</v>
      </c>
      <c r="H505" s="5">
        <v>1029.0999999999999</v>
      </c>
      <c r="I505" s="5">
        <v>2920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7.6</v>
      </c>
      <c r="Q505">
        <v>7.9</v>
      </c>
      <c r="R505" s="54">
        <v>0.344444444444444</v>
      </c>
      <c r="T505" s="91">
        <f t="shared" si="17"/>
        <v>7.9</v>
      </c>
      <c r="U505" s="94">
        <f t="shared" si="16"/>
        <v>-2.1999999999999993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6.1</v>
      </c>
      <c r="C506" s="5">
        <v>86</v>
      </c>
      <c r="D506" s="5">
        <v>4</v>
      </c>
      <c r="E506" s="5">
        <v>6.1</v>
      </c>
      <c r="F506" s="5">
        <v>3.6</v>
      </c>
      <c r="G506" s="5">
        <v>5.4</v>
      </c>
      <c r="H506" s="5">
        <v>1029.2</v>
      </c>
      <c r="I506" s="5">
        <v>2850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7.6</v>
      </c>
      <c r="Q506">
        <v>7.9</v>
      </c>
      <c r="R506" s="54">
        <v>0.34513888888888899</v>
      </c>
      <c r="T506" s="91">
        <f t="shared" si="17"/>
        <v>7.9</v>
      </c>
      <c r="U506" s="94">
        <f t="shared" si="16"/>
        <v>-2.1999999999999993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6.1</v>
      </c>
      <c r="C507" s="5">
        <v>86</v>
      </c>
      <c r="D507" s="5">
        <v>4</v>
      </c>
      <c r="E507" s="5">
        <v>6.1</v>
      </c>
      <c r="F507" s="5">
        <v>3.2</v>
      </c>
      <c r="G507" s="5">
        <v>5.4</v>
      </c>
      <c r="H507" s="5">
        <v>1029</v>
      </c>
      <c r="I507" s="5">
        <v>2640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7.6</v>
      </c>
      <c r="Q507">
        <v>7.9</v>
      </c>
      <c r="R507" s="54">
        <v>0.34583333333333299</v>
      </c>
      <c r="T507" s="91">
        <f t="shared" si="17"/>
        <v>7.9</v>
      </c>
      <c r="U507" s="94">
        <f t="shared" si="16"/>
        <v>-2.1999999999999993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6.1</v>
      </c>
      <c r="C508" s="5">
        <v>86</v>
      </c>
      <c r="D508" s="5">
        <v>4</v>
      </c>
      <c r="E508" s="5">
        <v>5</v>
      </c>
      <c r="F508" s="5">
        <v>5.8</v>
      </c>
      <c r="G508" s="5">
        <v>5.8</v>
      </c>
      <c r="H508" s="5">
        <v>1029.0999999999999</v>
      </c>
      <c r="I508" s="5">
        <v>2560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7.6</v>
      </c>
      <c r="Q508">
        <v>7.8</v>
      </c>
      <c r="R508" s="54">
        <v>0.34652777777777799</v>
      </c>
      <c r="T508" s="91">
        <f t="shared" si="17"/>
        <v>7.8</v>
      </c>
      <c r="U508" s="94">
        <f t="shared" si="16"/>
        <v>-2.2999999999999998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6.1</v>
      </c>
      <c r="C509" s="5">
        <v>86</v>
      </c>
      <c r="D509" s="5">
        <v>4</v>
      </c>
      <c r="E509" s="5">
        <v>6.1</v>
      </c>
      <c r="F509" s="5">
        <v>4.3</v>
      </c>
      <c r="G509" s="5">
        <v>4.7</v>
      </c>
      <c r="H509" s="5">
        <v>1029.2</v>
      </c>
      <c r="I509" s="5">
        <v>2590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7.5</v>
      </c>
      <c r="Q509">
        <v>7.8</v>
      </c>
      <c r="R509" s="54">
        <v>0.34722222222222199</v>
      </c>
      <c r="T509" s="91">
        <f t="shared" si="17"/>
        <v>7.8</v>
      </c>
      <c r="U509" s="94">
        <f t="shared" si="16"/>
        <v>-2.2999999999999998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6.1</v>
      </c>
      <c r="C510" s="5">
        <v>86</v>
      </c>
      <c r="D510" s="5">
        <v>4</v>
      </c>
      <c r="E510" s="5">
        <v>6.1</v>
      </c>
      <c r="F510" s="5">
        <v>4</v>
      </c>
      <c r="G510" s="5">
        <v>4.3</v>
      </c>
      <c r="H510" s="5">
        <v>1029.0999999999999</v>
      </c>
      <c r="I510" s="5">
        <v>2650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7.5</v>
      </c>
      <c r="Q510">
        <v>7.8</v>
      </c>
      <c r="R510" s="54">
        <v>0.34791666666666698</v>
      </c>
      <c r="T510" s="91">
        <f t="shared" si="17"/>
        <v>7.8</v>
      </c>
      <c r="U510" s="94">
        <f t="shared" si="16"/>
        <v>-2.2999999999999998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6.1</v>
      </c>
      <c r="C511" s="5">
        <v>86</v>
      </c>
      <c r="D511" s="5">
        <v>4</v>
      </c>
      <c r="E511" s="5">
        <v>6.1</v>
      </c>
      <c r="F511" s="5">
        <v>2.2000000000000002</v>
      </c>
      <c r="G511" s="5">
        <v>4.3</v>
      </c>
      <c r="H511" s="5">
        <v>1029.2</v>
      </c>
      <c r="I511" s="5">
        <v>2700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7.5</v>
      </c>
      <c r="Q511">
        <v>7.8</v>
      </c>
      <c r="R511" s="54">
        <v>0.34861111111111098</v>
      </c>
      <c r="T511" s="91">
        <f t="shared" si="17"/>
        <v>7.8</v>
      </c>
      <c r="U511" s="94">
        <f t="shared" si="16"/>
        <v>-2.2999999999999998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6.1</v>
      </c>
      <c r="C512" s="5">
        <v>86</v>
      </c>
      <c r="D512" s="5">
        <v>4</v>
      </c>
      <c r="E512" s="5">
        <v>6.1</v>
      </c>
      <c r="F512" s="5">
        <v>2.2000000000000002</v>
      </c>
      <c r="G512" s="5">
        <v>2.5</v>
      </c>
      <c r="H512" s="5">
        <v>1029.0999999999999</v>
      </c>
      <c r="I512" s="5">
        <v>2660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7.5</v>
      </c>
      <c r="Q512">
        <v>7.7</v>
      </c>
      <c r="R512" s="54">
        <v>0.34930555555555598</v>
      </c>
      <c r="T512" s="91">
        <f t="shared" si="17"/>
        <v>7.7</v>
      </c>
      <c r="U512" s="94">
        <f t="shared" si="16"/>
        <v>-2.3999999999999995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6.1</v>
      </c>
      <c r="C513" s="5">
        <v>86</v>
      </c>
      <c r="D513" s="5">
        <v>4</v>
      </c>
      <c r="E513" s="5">
        <v>6.1</v>
      </c>
      <c r="F513" s="5">
        <v>4.3</v>
      </c>
      <c r="G513" s="5">
        <v>4.7</v>
      </c>
      <c r="H513" s="5">
        <v>1028.9000000000001</v>
      </c>
      <c r="I513" s="5">
        <v>2570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7.5</v>
      </c>
      <c r="Q513">
        <v>7.7</v>
      </c>
      <c r="R513" s="54">
        <v>0.35</v>
      </c>
      <c r="T513" s="91">
        <f t="shared" si="17"/>
        <v>7.7</v>
      </c>
      <c r="U513" s="94">
        <f t="shared" si="16"/>
        <v>-2.3999999999999995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6.1</v>
      </c>
      <c r="C514" s="5">
        <v>86</v>
      </c>
      <c r="D514" s="5">
        <v>4</v>
      </c>
      <c r="E514" s="5">
        <v>4.4000000000000004</v>
      </c>
      <c r="F514" s="5">
        <v>8.3000000000000007</v>
      </c>
      <c r="G514" s="5">
        <v>8.3000000000000007</v>
      </c>
      <c r="H514" s="5">
        <v>1029</v>
      </c>
      <c r="I514" s="5">
        <v>2480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7.5</v>
      </c>
      <c r="Q514">
        <v>7.7</v>
      </c>
      <c r="R514" s="54">
        <v>0.35069444444444398</v>
      </c>
      <c r="T514" s="91">
        <f t="shared" si="17"/>
        <v>7.7</v>
      </c>
      <c r="U514" s="94">
        <f t="shared" si="16"/>
        <v>-2.3999999999999995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6</v>
      </c>
      <c r="C515" s="5">
        <v>86</v>
      </c>
      <c r="D515" s="5">
        <v>3.9</v>
      </c>
      <c r="E515" s="5">
        <v>5.0999999999999996</v>
      </c>
      <c r="F515" s="5">
        <v>5.4</v>
      </c>
      <c r="G515" s="5">
        <v>6.1</v>
      </c>
      <c r="H515" s="5">
        <v>1029.2</v>
      </c>
      <c r="I515" s="5">
        <v>2440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7.5</v>
      </c>
      <c r="Q515">
        <v>7.7</v>
      </c>
      <c r="R515" s="54">
        <v>0.35138888888888897</v>
      </c>
      <c r="T515" s="91">
        <f t="shared" si="17"/>
        <v>7.7</v>
      </c>
      <c r="U515" s="94">
        <f t="shared" si="16"/>
        <v>-2.2999999999999998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5.9</v>
      </c>
      <c r="C516" s="5">
        <v>86</v>
      </c>
      <c r="D516" s="5">
        <v>3.8</v>
      </c>
      <c r="E516" s="5">
        <v>5.9</v>
      </c>
      <c r="F516" s="5">
        <v>2.2000000000000002</v>
      </c>
      <c r="G516" s="5">
        <v>4</v>
      </c>
      <c r="H516" s="5">
        <v>1029.0999999999999</v>
      </c>
      <c r="I516" s="5">
        <v>2470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7.4</v>
      </c>
      <c r="Q516">
        <v>7.7</v>
      </c>
      <c r="R516" s="54">
        <v>0.35208333333333303</v>
      </c>
      <c r="T516" s="91">
        <f t="shared" si="17"/>
        <v>7.7</v>
      </c>
      <c r="U516" s="94">
        <f t="shared" si="16"/>
        <v>-2.2000000000000002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6</v>
      </c>
      <c r="C517" s="5">
        <v>86</v>
      </c>
      <c r="D517" s="5">
        <v>3.9</v>
      </c>
      <c r="E517" s="5">
        <v>6</v>
      </c>
      <c r="F517" s="5">
        <v>2.5</v>
      </c>
      <c r="G517" s="5">
        <v>3.6</v>
      </c>
      <c r="H517" s="5">
        <v>1029.3</v>
      </c>
      <c r="I517" s="5">
        <v>2470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7.4</v>
      </c>
      <c r="Q517">
        <v>7.7</v>
      </c>
      <c r="R517" s="54">
        <v>0.35277777777777802</v>
      </c>
      <c r="T517" s="91">
        <f t="shared" si="17"/>
        <v>7.7</v>
      </c>
      <c r="U517" s="94">
        <f t="shared" si="16"/>
        <v>-2.2999999999999998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6</v>
      </c>
      <c r="C518" s="5">
        <v>86</v>
      </c>
      <c r="D518" s="5">
        <v>3.9</v>
      </c>
      <c r="E518" s="5">
        <v>4.7</v>
      </c>
      <c r="F518" s="5">
        <v>6.5</v>
      </c>
      <c r="G518" s="5">
        <v>6.5</v>
      </c>
      <c r="H518" s="5">
        <v>1029.2</v>
      </c>
      <c r="I518" s="5">
        <v>2430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7.4</v>
      </c>
      <c r="Q518">
        <v>7.6</v>
      </c>
      <c r="R518" s="54">
        <v>0.35347222222222202</v>
      </c>
      <c r="T518" s="91">
        <f t="shared" si="17"/>
        <v>7.6</v>
      </c>
      <c r="U518" s="94">
        <f t="shared" si="16"/>
        <v>-2.4000000000000004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</v>
      </c>
      <c r="C519" s="5">
        <v>86</v>
      </c>
      <c r="D519" s="5">
        <v>3.9</v>
      </c>
      <c r="E519" s="5">
        <v>6</v>
      </c>
      <c r="F519" s="5">
        <v>2.9</v>
      </c>
      <c r="G519" s="5">
        <v>5</v>
      </c>
      <c r="H519" s="5">
        <v>1029.3</v>
      </c>
      <c r="I519" s="5">
        <v>2420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7.4</v>
      </c>
      <c r="Q519">
        <v>7.6</v>
      </c>
      <c r="R519" s="54">
        <v>0.35416666666666702</v>
      </c>
      <c r="T519" s="91">
        <f t="shared" si="17"/>
        <v>7.6</v>
      </c>
      <c r="U519" s="94">
        <f t="shared" si="16"/>
        <v>-2.4000000000000004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</v>
      </c>
      <c r="C520" s="5">
        <v>86</v>
      </c>
      <c r="D520" s="5">
        <v>3.9</v>
      </c>
      <c r="E520" s="5">
        <v>6</v>
      </c>
      <c r="F520" s="5">
        <v>3.2</v>
      </c>
      <c r="G520" s="5">
        <v>3.6</v>
      </c>
      <c r="H520" s="5">
        <v>1029.3</v>
      </c>
      <c r="I520" s="5">
        <v>2400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7.4</v>
      </c>
      <c r="Q520">
        <v>7.6</v>
      </c>
      <c r="R520" s="54">
        <v>0.35486111111111102</v>
      </c>
      <c r="T520" s="91">
        <f t="shared" si="17"/>
        <v>7.6</v>
      </c>
      <c r="U520" s="94">
        <f t="shared" si="16"/>
        <v>-2.4000000000000004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</v>
      </c>
      <c r="C521" s="5">
        <v>86</v>
      </c>
      <c r="D521" s="5">
        <v>3.9</v>
      </c>
      <c r="E521" s="5">
        <v>6</v>
      </c>
      <c r="F521" s="5">
        <v>4</v>
      </c>
      <c r="G521" s="5">
        <v>5.8</v>
      </c>
      <c r="H521" s="5">
        <v>1029.3</v>
      </c>
      <c r="I521" s="5">
        <v>2360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7.3</v>
      </c>
      <c r="Q521">
        <v>7.6</v>
      </c>
      <c r="R521" s="54">
        <v>0.35555555555555601</v>
      </c>
      <c r="T521" s="91">
        <f t="shared" si="17"/>
        <v>7.6</v>
      </c>
      <c r="U521" s="94">
        <f t="shared" si="16"/>
        <v>-2.4000000000000004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</v>
      </c>
      <c r="C522" s="5">
        <v>86</v>
      </c>
      <c r="D522" s="5">
        <v>3.9</v>
      </c>
      <c r="E522" s="5">
        <v>6</v>
      </c>
      <c r="F522" s="5">
        <v>2.9</v>
      </c>
      <c r="G522" s="5">
        <v>4</v>
      </c>
      <c r="H522" s="5">
        <v>1029.2</v>
      </c>
      <c r="I522" s="5">
        <v>2360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7.4</v>
      </c>
      <c r="Q522">
        <v>7.5</v>
      </c>
      <c r="R522" s="54">
        <v>0.35625000000000001</v>
      </c>
      <c r="T522" s="91">
        <f t="shared" si="17"/>
        <v>7.5</v>
      </c>
      <c r="U522" s="94">
        <f t="shared" si="16"/>
        <v>-2.5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</v>
      </c>
      <c r="C523" s="5">
        <v>86</v>
      </c>
      <c r="D523" s="5">
        <v>3.9</v>
      </c>
      <c r="E523" s="5">
        <v>6</v>
      </c>
      <c r="F523" s="5">
        <v>2.5</v>
      </c>
      <c r="G523" s="5">
        <v>4.7</v>
      </c>
      <c r="H523" s="5">
        <v>1029</v>
      </c>
      <c r="I523" s="5">
        <v>2430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7.4</v>
      </c>
      <c r="Q523">
        <v>7.5</v>
      </c>
      <c r="R523" s="54">
        <v>0.35694444444444401</v>
      </c>
      <c r="T523" s="91">
        <f t="shared" si="17"/>
        <v>7.5</v>
      </c>
      <c r="U523" s="94">
        <f t="shared" si="16"/>
        <v>-2.5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</v>
      </c>
      <c r="C524" s="5">
        <v>86</v>
      </c>
      <c r="D524" s="5">
        <v>3.9</v>
      </c>
      <c r="E524" s="5">
        <v>6</v>
      </c>
      <c r="F524" s="5">
        <v>2.9</v>
      </c>
      <c r="G524" s="5">
        <v>3.2</v>
      </c>
      <c r="H524" s="5">
        <v>1029.2</v>
      </c>
      <c r="I524" s="5">
        <v>2540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7.3</v>
      </c>
      <c r="Q524">
        <v>7.5</v>
      </c>
      <c r="R524" s="54">
        <v>0.35763888888888901</v>
      </c>
      <c r="T524" s="91">
        <f t="shared" si="17"/>
        <v>7.5</v>
      </c>
      <c r="U524" s="94">
        <f t="shared" si="16"/>
        <v>-2.5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</v>
      </c>
      <c r="C525" s="5">
        <v>86</v>
      </c>
      <c r="D525" s="5">
        <v>3.9</v>
      </c>
      <c r="E525" s="5">
        <v>6</v>
      </c>
      <c r="F525" s="5">
        <v>4</v>
      </c>
      <c r="G525" s="5">
        <v>4.7</v>
      </c>
      <c r="H525" s="5">
        <v>1029.0999999999999</v>
      </c>
      <c r="I525" s="5">
        <v>2560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7.3</v>
      </c>
      <c r="Q525">
        <v>7.5</v>
      </c>
      <c r="R525" s="54">
        <v>0.358333333333333</v>
      </c>
      <c r="T525" s="91">
        <f t="shared" si="17"/>
        <v>7.5</v>
      </c>
      <c r="U525" s="94">
        <f t="shared" si="16"/>
        <v>-2.5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</v>
      </c>
      <c r="C526" s="5">
        <v>86</v>
      </c>
      <c r="D526" s="5">
        <v>3.9</v>
      </c>
      <c r="E526" s="5">
        <v>4.0999999999999996</v>
      </c>
      <c r="F526" s="5">
        <v>9</v>
      </c>
      <c r="G526" s="5">
        <v>9</v>
      </c>
      <c r="H526" s="5">
        <v>1029</v>
      </c>
      <c r="I526" s="5">
        <v>2460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7.3</v>
      </c>
      <c r="Q526">
        <v>7.5</v>
      </c>
      <c r="R526" s="54">
        <v>0.359027777777778</v>
      </c>
      <c r="T526" s="91">
        <f t="shared" si="17"/>
        <v>7.5</v>
      </c>
      <c r="U526" s="94">
        <f t="shared" ref="U526:U560" si="20">(T526-B526)-4</f>
        <v>-2.5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</v>
      </c>
      <c r="C527" s="5">
        <v>86</v>
      </c>
      <c r="D527" s="5">
        <v>3.9</v>
      </c>
      <c r="E527" s="5">
        <v>6</v>
      </c>
      <c r="F527" s="5">
        <v>4</v>
      </c>
      <c r="G527" s="5">
        <v>5</v>
      </c>
      <c r="H527" s="5">
        <v>1029.0999999999999</v>
      </c>
      <c r="I527" s="5">
        <v>2370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7.3</v>
      </c>
      <c r="Q527">
        <v>7.5</v>
      </c>
      <c r="R527" s="54">
        <v>0.359722222222222</v>
      </c>
      <c r="T527" s="91">
        <f t="shared" si="17"/>
        <v>7.5</v>
      </c>
      <c r="U527" s="94">
        <f t="shared" si="20"/>
        <v>-2.5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</v>
      </c>
      <c r="C528" s="5">
        <v>86</v>
      </c>
      <c r="D528" s="5">
        <v>3.9</v>
      </c>
      <c r="E528" s="5">
        <v>6</v>
      </c>
      <c r="F528" s="5">
        <v>3.6</v>
      </c>
      <c r="G528" s="5">
        <v>6.8</v>
      </c>
      <c r="H528" s="5">
        <v>1029.0999999999999</v>
      </c>
      <c r="I528" s="5">
        <v>2330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7.3</v>
      </c>
      <c r="Q528">
        <v>7.5</v>
      </c>
      <c r="R528" s="54">
        <v>0.360416666666667</v>
      </c>
      <c r="T528" s="91">
        <f t="shared" si="17"/>
        <v>7.5</v>
      </c>
      <c r="U528" s="94">
        <f t="shared" si="20"/>
        <v>-2.5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5.9</v>
      </c>
      <c r="C529" s="5">
        <v>86</v>
      </c>
      <c r="D529" s="5">
        <v>3.8</v>
      </c>
      <c r="E529" s="5">
        <v>4.8</v>
      </c>
      <c r="F529" s="5">
        <v>5.8</v>
      </c>
      <c r="G529" s="5">
        <v>7.9</v>
      </c>
      <c r="H529" s="5">
        <v>1028.8</v>
      </c>
      <c r="I529" s="5">
        <v>2350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7.3</v>
      </c>
      <c r="Q529">
        <v>7.5</v>
      </c>
      <c r="R529" s="54">
        <v>0.36111111111111099</v>
      </c>
      <c r="T529" s="91">
        <f t="shared" si="17"/>
        <v>7.5</v>
      </c>
      <c r="U529" s="94">
        <f t="shared" si="20"/>
        <v>-2.4000000000000004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5.9</v>
      </c>
      <c r="C530" s="5">
        <v>86</v>
      </c>
      <c r="D530" s="5">
        <v>3.8</v>
      </c>
      <c r="E530" s="5">
        <v>4.7</v>
      </c>
      <c r="F530" s="5">
        <v>6.1</v>
      </c>
      <c r="G530" s="5">
        <v>6.5</v>
      </c>
      <c r="H530" s="5">
        <v>1029.0999999999999</v>
      </c>
      <c r="I530" s="5">
        <v>2400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7.3</v>
      </c>
      <c r="Q530">
        <v>7.4</v>
      </c>
      <c r="R530" s="54">
        <v>0.36180555555555599</v>
      </c>
      <c r="T530" s="91">
        <f t="shared" si="17"/>
        <v>7.4</v>
      </c>
      <c r="U530" s="94">
        <f t="shared" si="20"/>
        <v>-2.5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5.9</v>
      </c>
      <c r="C531" s="5">
        <v>86</v>
      </c>
      <c r="D531" s="5">
        <v>3.8</v>
      </c>
      <c r="E531" s="5">
        <v>5.9</v>
      </c>
      <c r="F531" s="5">
        <v>4.3</v>
      </c>
      <c r="G531" s="5">
        <v>4.3</v>
      </c>
      <c r="H531" s="5">
        <v>1029</v>
      </c>
      <c r="I531" s="5">
        <v>2300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7.2</v>
      </c>
      <c r="Q531">
        <v>7.4</v>
      </c>
      <c r="R531" s="54">
        <v>0.36249999999999999</v>
      </c>
      <c r="T531" s="91">
        <f t="shared" si="17"/>
        <v>7.4</v>
      </c>
      <c r="U531" s="94">
        <f t="shared" si="20"/>
        <v>-2.5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5.9</v>
      </c>
      <c r="C532" s="5">
        <v>87</v>
      </c>
      <c r="D532" s="5">
        <v>3.9</v>
      </c>
      <c r="E532" s="5">
        <v>5.9</v>
      </c>
      <c r="F532" s="5">
        <v>3.6</v>
      </c>
      <c r="G532" s="5">
        <v>4</v>
      </c>
      <c r="H532" s="5">
        <v>1029.2</v>
      </c>
      <c r="I532" s="5">
        <v>2120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7.2</v>
      </c>
      <c r="Q532">
        <v>7.4</v>
      </c>
      <c r="R532" s="54">
        <v>0.36319444444444399</v>
      </c>
      <c r="T532" s="91">
        <f t="shared" si="17"/>
        <v>7.4</v>
      </c>
      <c r="U532" s="94">
        <f t="shared" si="20"/>
        <v>-2.5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</v>
      </c>
      <c r="C533" s="5">
        <v>87</v>
      </c>
      <c r="D533" s="5">
        <v>4</v>
      </c>
      <c r="E533" s="5">
        <v>6</v>
      </c>
      <c r="F533" s="5">
        <v>4.3</v>
      </c>
      <c r="G533" s="5">
        <v>5.4</v>
      </c>
      <c r="H533" s="5">
        <v>1028.9000000000001</v>
      </c>
      <c r="I533" s="5">
        <v>2010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7.2</v>
      </c>
      <c r="Q533">
        <v>7.4</v>
      </c>
      <c r="R533" s="54">
        <v>0.36388888888888898</v>
      </c>
      <c r="T533" s="91">
        <f t="shared" si="17"/>
        <v>7.4</v>
      </c>
      <c r="U533" s="94">
        <f t="shared" si="20"/>
        <v>-2.5999999999999996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</v>
      </c>
      <c r="C534" s="5">
        <v>87</v>
      </c>
      <c r="D534" s="5">
        <v>4</v>
      </c>
      <c r="E534" s="5">
        <v>6</v>
      </c>
      <c r="F534" s="5">
        <v>2.2000000000000002</v>
      </c>
      <c r="G534" s="5">
        <v>3.2</v>
      </c>
      <c r="H534" s="5">
        <v>1028.9000000000001</v>
      </c>
      <c r="I534" s="5">
        <v>2040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7.2</v>
      </c>
      <c r="Q534">
        <v>7.4</v>
      </c>
      <c r="R534" s="54">
        <v>0.36458333333333298</v>
      </c>
      <c r="T534" s="91">
        <f t="shared" si="17"/>
        <v>7.4</v>
      </c>
      <c r="U534" s="94">
        <f t="shared" si="20"/>
        <v>-2.5999999999999996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</v>
      </c>
      <c r="C535" s="5">
        <v>87</v>
      </c>
      <c r="D535" s="5">
        <v>4</v>
      </c>
      <c r="E535" s="5">
        <v>6</v>
      </c>
      <c r="F535" s="5">
        <v>3.2</v>
      </c>
      <c r="G535" s="5">
        <v>5</v>
      </c>
      <c r="H535" s="5">
        <v>1029</v>
      </c>
      <c r="I535" s="5">
        <v>2120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7.2</v>
      </c>
      <c r="Q535">
        <v>7.4</v>
      </c>
      <c r="R535" s="54">
        <v>0.36527777777777798</v>
      </c>
      <c r="T535" s="91">
        <f t="shared" si="17"/>
        <v>7.4</v>
      </c>
      <c r="U535" s="94">
        <f t="shared" si="20"/>
        <v>-2.5999999999999996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</v>
      </c>
      <c r="C536" s="5">
        <v>86</v>
      </c>
      <c r="D536" s="5">
        <v>3.9</v>
      </c>
      <c r="E536" s="5">
        <v>5.2</v>
      </c>
      <c r="F536" s="5">
        <v>5</v>
      </c>
      <c r="G536" s="5">
        <v>5.4</v>
      </c>
      <c r="H536" s="5">
        <v>1028.9000000000001</v>
      </c>
      <c r="I536" s="5">
        <v>2150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7.2</v>
      </c>
      <c r="Q536">
        <v>7.4</v>
      </c>
      <c r="R536" s="54">
        <v>0.36597222222222198</v>
      </c>
      <c r="T536" s="91">
        <f t="shared" si="17"/>
        <v>7.4</v>
      </c>
      <c r="U536" s="94">
        <f t="shared" si="20"/>
        <v>-2.5999999999999996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5.9</v>
      </c>
      <c r="C537" s="5">
        <v>87</v>
      </c>
      <c r="D537" s="5">
        <v>3.9</v>
      </c>
      <c r="E537" s="5">
        <v>5.9</v>
      </c>
      <c r="F537" s="5">
        <v>4.7</v>
      </c>
      <c r="G537" s="5">
        <v>5</v>
      </c>
      <c r="H537" s="5">
        <v>1028.9000000000001</v>
      </c>
      <c r="I537" s="5">
        <v>2130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7.1</v>
      </c>
      <c r="Q537">
        <v>7.3</v>
      </c>
      <c r="R537" s="54">
        <v>0.36666666666666697</v>
      </c>
      <c r="T537" s="91">
        <f t="shared" si="17"/>
        <v>7.3</v>
      </c>
      <c r="U537" s="94">
        <f t="shared" si="20"/>
        <v>-2.6000000000000005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5.9</v>
      </c>
      <c r="C538" s="5">
        <v>87</v>
      </c>
      <c r="D538" s="5">
        <v>3.9</v>
      </c>
      <c r="E538" s="5">
        <v>5.0999999999999996</v>
      </c>
      <c r="F538" s="5">
        <v>5</v>
      </c>
      <c r="G538" s="5">
        <v>6.1</v>
      </c>
      <c r="H538" s="5">
        <v>1028.9000000000001</v>
      </c>
      <c r="I538" s="5">
        <v>2160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7.1</v>
      </c>
      <c r="Q538">
        <v>7.3</v>
      </c>
      <c r="R538" s="54">
        <v>0.36736111111111103</v>
      </c>
      <c r="T538" s="91">
        <f t="shared" si="17"/>
        <v>7.3</v>
      </c>
      <c r="U538" s="94">
        <f t="shared" si="20"/>
        <v>-2.6000000000000005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</v>
      </c>
      <c r="C539" s="5">
        <v>87</v>
      </c>
      <c r="D539" s="5">
        <v>4</v>
      </c>
      <c r="E539" s="5">
        <v>6</v>
      </c>
      <c r="F539" s="5">
        <v>4.3</v>
      </c>
      <c r="G539" s="5">
        <v>4.3</v>
      </c>
      <c r="H539" s="5">
        <v>1029</v>
      </c>
      <c r="I539" s="5">
        <v>2240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7.1</v>
      </c>
      <c r="Q539">
        <v>7.3</v>
      </c>
      <c r="R539" s="54">
        <v>0.36805555555555602</v>
      </c>
      <c r="T539" s="91">
        <f t="shared" si="17"/>
        <v>7.3</v>
      </c>
      <c r="U539" s="94">
        <f t="shared" si="20"/>
        <v>-2.7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</v>
      </c>
      <c r="C540" s="5">
        <v>87</v>
      </c>
      <c r="D540" s="5">
        <v>4</v>
      </c>
      <c r="E540" s="5">
        <v>6</v>
      </c>
      <c r="F540" s="5">
        <v>3.2</v>
      </c>
      <c r="G540" s="5">
        <v>4</v>
      </c>
      <c r="H540" s="5">
        <v>1029</v>
      </c>
      <c r="I540" s="5">
        <v>2300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7.1</v>
      </c>
      <c r="Q540">
        <v>7.3</v>
      </c>
      <c r="R540" s="54">
        <v>0.36875000000000002</v>
      </c>
      <c r="T540" s="91">
        <f t="shared" si="17"/>
        <v>7.3</v>
      </c>
      <c r="U540" s="94">
        <f t="shared" si="20"/>
        <v>-2.7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</v>
      </c>
      <c r="C541" s="5">
        <v>87</v>
      </c>
      <c r="D541" s="5">
        <v>4</v>
      </c>
      <c r="E541" s="5">
        <v>6</v>
      </c>
      <c r="F541" s="5">
        <v>4.3</v>
      </c>
      <c r="G541" s="5">
        <v>5.8</v>
      </c>
      <c r="H541" s="5">
        <v>1029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7.1</v>
      </c>
      <c r="Q541">
        <v>7.3</v>
      </c>
      <c r="R541" s="54">
        <v>0.36944444444444402</v>
      </c>
      <c r="T541" s="91">
        <f t="shared" si="17"/>
        <v>7.3</v>
      </c>
      <c r="U541" s="94">
        <f t="shared" si="20"/>
        <v>-2.7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5.9</v>
      </c>
      <c r="C542" s="5">
        <v>87</v>
      </c>
      <c r="D542" s="5">
        <v>3.9</v>
      </c>
      <c r="E542" s="5">
        <v>5.9</v>
      </c>
      <c r="F542" s="5">
        <v>4.3</v>
      </c>
      <c r="G542" s="5">
        <v>6.1</v>
      </c>
      <c r="H542" s="5">
        <v>1028.8</v>
      </c>
      <c r="I542" s="5">
        <v>2350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7.1</v>
      </c>
      <c r="Q542">
        <v>7.3</v>
      </c>
      <c r="R542" s="54">
        <v>0.37013888888888902</v>
      </c>
      <c r="T542" s="91">
        <f t="shared" si="17"/>
        <v>7.3</v>
      </c>
      <c r="U542" s="94">
        <f t="shared" si="20"/>
        <v>-2.6000000000000005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</v>
      </c>
      <c r="C543" s="5">
        <v>87</v>
      </c>
      <c r="D543" s="5">
        <v>4</v>
      </c>
      <c r="E543" s="5">
        <v>6</v>
      </c>
      <c r="F543" s="5">
        <v>4.3</v>
      </c>
      <c r="G543" s="5">
        <v>5.4</v>
      </c>
      <c r="H543" s="5">
        <v>1028.8</v>
      </c>
      <c r="I543" s="5">
        <v>2420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7.1</v>
      </c>
      <c r="Q543">
        <v>7.3</v>
      </c>
      <c r="R543" s="54">
        <v>0.37083333333333302</v>
      </c>
      <c r="T543" s="91">
        <f t="shared" si="17"/>
        <v>7.3</v>
      </c>
      <c r="U543" s="94">
        <f t="shared" si="20"/>
        <v>-2.7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5.9</v>
      </c>
      <c r="C544" s="5">
        <v>87</v>
      </c>
      <c r="D544" s="5">
        <v>3.9</v>
      </c>
      <c r="E544" s="5">
        <v>5.9</v>
      </c>
      <c r="F544" s="5">
        <v>4.3</v>
      </c>
      <c r="G544" s="5">
        <v>5.4</v>
      </c>
      <c r="H544" s="5">
        <v>1029</v>
      </c>
      <c r="I544" s="5">
        <v>2410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7</v>
      </c>
      <c r="Q544">
        <v>7.3</v>
      </c>
      <c r="R544" s="54">
        <v>0.37152777777777801</v>
      </c>
      <c r="T544" s="91">
        <f t="shared" si="17"/>
        <v>7.3</v>
      </c>
      <c r="U544" s="94">
        <f t="shared" si="20"/>
        <v>-2.6000000000000005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5.9</v>
      </c>
      <c r="C545" s="5">
        <v>87</v>
      </c>
      <c r="D545" s="5">
        <v>3.9</v>
      </c>
      <c r="E545" s="5">
        <v>4.5</v>
      </c>
      <c r="F545" s="5">
        <v>6.8</v>
      </c>
      <c r="G545" s="5">
        <v>7.9</v>
      </c>
      <c r="H545" s="5">
        <v>1028.7</v>
      </c>
      <c r="I545" s="5">
        <v>2340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7</v>
      </c>
      <c r="Q545">
        <v>7.3</v>
      </c>
      <c r="R545" s="54">
        <v>0.37222222222222201</v>
      </c>
      <c r="T545" s="91">
        <f t="shared" si="17"/>
        <v>7.3</v>
      </c>
      <c r="U545" s="94">
        <f t="shared" si="20"/>
        <v>-2.6000000000000005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5.9</v>
      </c>
      <c r="C546" s="5">
        <v>87</v>
      </c>
      <c r="D546" s="5">
        <v>3.9</v>
      </c>
      <c r="E546" s="5">
        <v>4.8</v>
      </c>
      <c r="F546" s="5">
        <v>5.8</v>
      </c>
      <c r="G546" s="5">
        <v>7.9</v>
      </c>
      <c r="H546" s="5">
        <v>1028.7</v>
      </c>
      <c r="I546" s="5">
        <v>2140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7</v>
      </c>
      <c r="Q546">
        <v>7.3</v>
      </c>
      <c r="R546" s="54">
        <v>0.37291666666666701</v>
      </c>
      <c r="T546" s="91">
        <f t="shared" si="17"/>
        <v>7.3</v>
      </c>
      <c r="U546" s="94">
        <f t="shared" si="20"/>
        <v>-2.6000000000000005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5.9</v>
      </c>
      <c r="C547" s="5">
        <v>87</v>
      </c>
      <c r="D547" s="5">
        <v>3.9</v>
      </c>
      <c r="E547" s="5">
        <v>5.9</v>
      </c>
      <c r="F547" s="5">
        <v>3.6</v>
      </c>
      <c r="G547" s="5">
        <v>4</v>
      </c>
      <c r="H547" s="5">
        <v>1028.7</v>
      </c>
      <c r="I547" s="5">
        <v>1940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7</v>
      </c>
      <c r="Q547">
        <v>7.3</v>
      </c>
      <c r="R547" s="54">
        <v>0.37361111111111101</v>
      </c>
      <c r="T547" s="91">
        <f t="shared" si="17"/>
        <v>7.3</v>
      </c>
      <c r="U547" s="94">
        <f t="shared" si="20"/>
        <v>-2.6000000000000005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5.9</v>
      </c>
      <c r="C548" s="5">
        <v>87</v>
      </c>
      <c r="D548" s="5">
        <v>3.9</v>
      </c>
      <c r="E548" s="5">
        <v>5.9</v>
      </c>
      <c r="F548" s="5">
        <v>4</v>
      </c>
      <c r="G548" s="5">
        <v>5</v>
      </c>
      <c r="H548" s="5">
        <v>1028.5999999999999</v>
      </c>
      <c r="I548" s="5">
        <v>1770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7</v>
      </c>
      <c r="Q548">
        <v>7.3</v>
      </c>
      <c r="R548" s="54">
        <v>0.374305555555556</v>
      </c>
      <c r="T548" s="91">
        <f t="shared" si="17"/>
        <v>7.3</v>
      </c>
      <c r="U548" s="94">
        <f t="shared" si="20"/>
        <v>-2.6000000000000005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>
        <v>5.9</v>
      </c>
      <c r="C549" s="5">
        <v>87</v>
      </c>
      <c r="D549" s="5">
        <v>3.9</v>
      </c>
      <c r="E549" s="5">
        <v>5.9</v>
      </c>
      <c r="F549" s="5">
        <v>3.6</v>
      </c>
      <c r="G549" s="5">
        <v>5.8</v>
      </c>
      <c r="H549" s="5">
        <v>1028.8</v>
      </c>
      <c r="I549" s="5">
        <v>1660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7</v>
      </c>
      <c r="Q549">
        <v>7.3</v>
      </c>
      <c r="R549" s="54">
        <v>0.375</v>
      </c>
      <c r="T549" s="91">
        <f t="shared" si="17"/>
        <v>7.3</v>
      </c>
      <c r="U549" s="94">
        <f t="shared" si="20"/>
        <v>-2.6000000000000005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6.7</v>
      </c>
      <c r="AM549" s="5">
        <v>87</v>
      </c>
      <c r="AN549" s="5">
        <v>4.7</v>
      </c>
      <c r="AO549" s="5">
        <v>6.7</v>
      </c>
      <c r="AP549" s="5">
        <v>3.2</v>
      </c>
      <c r="AQ549" s="5">
        <v>4</v>
      </c>
      <c r="AR549" s="5">
        <v>1029.5999999999999</v>
      </c>
      <c r="AS549" s="5">
        <v>900</v>
      </c>
      <c r="AT549" s="5">
        <v>0</v>
      </c>
      <c r="AU549" s="5">
        <v>0</v>
      </c>
      <c r="AV549" s="5">
        <v>0</v>
      </c>
      <c r="AW549" s="5">
        <v>0</v>
      </c>
      <c r="AX549">
        <v>232</v>
      </c>
      <c r="AY549">
        <v>1088</v>
      </c>
      <c r="AZ549">
        <v>5.6</v>
      </c>
      <c r="BA549">
        <v>5.9</v>
      </c>
      <c r="BB549" s="55">
        <v>0.37500000000004302</v>
      </c>
    </row>
    <row r="550" spans="2:54" x14ac:dyDescent="0.25">
      <c r="B550" s="5">
        <v>5.9</v>
      </c>
      <c r="C550" s="5">
        <v>87</v>
      </c>
      <c r="D550" s="5">
        <v>3.9</v>
      </c>
      <c r="E550" s="5">
        <v>5.9</v>
      </c>
      <c r="F550" s="5">
        <v>1.8</v>
      </c>
      <c r="G550" s="5">
        <v>4.7</v>
      </c>
      <c r="H550" s="5">
        <v>1028.5999999999999</v>
      </c>
      <c r="I550" s="5">
        <v>1560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7</v>
      </c>
      <c r="Q550">
        <v>7.2</v>
      </c>
      <c r="R550" s="54">
        <v>0.375694444444444</v>
      </c>
      <c r="T550" s="91">
        <f t="shared" si="17"/>
        <v>7.2</v>
      </c>
      <c r="U550" s="94">
        <f t="shared" si="20"/>
        <v>-2.7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6.7</v>
      </c>
      <c r="AM550" s="5">
        <v>87</v>
      </c>
      <c r="AN550" s="5">
        <v>4.7</v>
      </c>
      <c r="AO550" s="5">
        <v>5.5</v>
      </c>
      <c r="AP550" s="5">
        <v>6.5</v>
      </c>
      <c r="AQ550" s="5">
        <v>6.5</v>
      </c>
      <c r="AR550" s="5">
        <v>1029.7</v>
      </c>
      <c r="AS550" s="5">
        <v>950</v>
      </c>
      <c r="AT550" s="5">
        <v>0</v>
      </c>
      <c r="AU550" s="5">
        <v>0</v>
      </c>
      <c r="AV550" s="5">
        <v>0</v>
      </c>
      <c r="AW550" s="5">
        <v>0</v>
      </c>
      <c r="AX550">
        <v>232</v>
      </c>
      <c r="AY550">
        <v>1088</v>
      </c>
      <c r="AZ550">
        <v>5.6</v>
      </c>
      <c r="BA550">
        <v>5.9</v>
      </c>
      <c r="BB550" s="55">
        <v>0.37569444444448802</v>
      </c>
    </row>
    <row r="551" spans="2:54" x14ac:dyDescent="0.25">
      <c r="B551" s="5">
        <v>5.9</v>
      </c>
      <c r="C551" s="5">
        <v>87</v>
      </c>
      <c r="D551" s="5">
        <v>3.9</v>
      </c>
      <c r="E551" s="5">
        <v>5.9</v>
      </c>
      <c r="F551" s="5">
        <v>4.3</v>
      </c>
      <c r="G551" s="5">
        <v>6.1</v>
      </c>
      <c r="H551" s="5">
        <v>1028.5999999999999</v>
      </c>
      <c r="I551" s="5">
        <v>1460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6.9</v>
      </c>
      <c r="Q551">
        <v>7.2</v>
      </c>
      <c r="R551" s="54">
        <v>0.37638888888888899</v>
      </c>
      <c r="T551" s="91">
        <f t="shared" si="17"/>
        <v>7.2</v>
      </c>
      <c r="U551" s="94">
        <f t="shared" si="20"/>
        <v>-2.7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6.7</v>
      </c>
      <c r="AM551" s="5">
        <v>87</v>
      </c>
      <c r="AN551" s="5">
        <v>4.7</v>
      </c>
      <c r="AO551" s="5">
        <v>5.7</v>
      </c>
      <c r="AP551" s="5">
        <v>5.8</v>
      </c>
      <c r="AQ551" s="5">
        <v>6.8</v>
      </c>
      <c r="AR551" s="5">
        <v>1029.5999999999999</v>
      </c>
      <c r="AS551" s="5">
        <v>1000</v>
      </c>
      <c r="AT551" s="5">
        <v>0</v>
      </c>
      <c r="AU551" s="5">
        <v>0</v>
      </c>
      <c r="AV551" s="5">
        <v>0</v>
      </c>
      <c r="AW551" s="5">
        <v>0</v>
      </c>
      <c r="AX551">
        <v>232</v>
      </c>
      <c r="AY551">
        <v>1088</v>
      </c>
      <c r="AZ551">
        <v>5.6</v>
      </c>
      <c r="BA551">
        <v>5.9</v>
      </c>
      <c r="BB551" s="55">
        <v>0.37638888888893302</v>
      </c>
    </row>
    <row r="552" spans="2:54" x14ac:dyDescent="0.25">
      <c r="B552" s="5">
        <v>5.9</v>
      </c>
      <c r="C552" s="5">
        <v>87</v>
      </c>
      <c r="D552" s="5">
        <v>3.9</v>
      </c>
      <c r="E552" s="5">
        <v>5.9</v>
      </c>
      <c r="F552" s="5">
        <v>4</v>
      </c>
      <c r="G552" s="5">
        <v>5</v>
      </c>
      <c r="H552" s="5">
        <v>1028.8</v>
      </c>
      <c r="I552" s="5">
        <v>1340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6.9</v>
      </c>
      <c r="Q552">
        <v>7.2</v>
      </c>
      <c r="R552" s="54">
        <v>0.37708333333333299</v>
      </c>
      <c r="T552" s="91">
        <f t="shared" si="17"/>
        <v>7.2</v>
      </c>
      <c r="U552" s="94">
        <f t="shared" si="20"/>
        <v>-2.7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6.8</v>
      </c>
      <c r="AM552" s="5">
        <v>87</v>
      </c>
      <c r="AN552" s="5">
        <v>4.8</v>
      </c>
      <c r="AO552" s="5">
        <v>6.8</v>
      </c>
      <c r="AP552" s="5">
        <v>4.3</v>
      </c>
      <c r="AQ552" s="5">
        <v>4.7</v>
      </c>
      <c r="AR552" s="5">
        <v>1029.7</v>
      </c>
      <c r="AS552" s="5">
        <v>1050</v>
      </c>
      <c r="AT552" s="5">
        <v>0</v>
      </c>
      <c r="AU552" s="5">
        <v>0</v>
      </c>
      <c r="AV552" s="5">
        <v>0</v>
      </c>
      <c r="AW552" s="5">
        <v>0</v>
      </c>
      <c r="AX552">
        <v>232</v>
      </c>
      <c r="AY552">
        <v>1088</v>
      </c>
      <c r="AZ552">
        <v>5.6</v>
      </c>
      <c r="BA552">
        <v>5.9</v>
      </c>
      <c r="BB552" s="55">
        <v>0.37708333333337801</v>
      </c>
    </row>
    <row r="553" spans="2:54" x14ac:dyDescent="0.25">
      <c r="B553" s="5">
        <v>5.9</v>
      </c>
      <c r="C553" s="5">
        <v>87</v>
      </c>
      <c r="D553" s="5">
        <v>3.9</v>
      </c>
      <c r="E553" s="5">
        <v>4.3</v>
      </c>
      <c r="F553" s="5">
        <v>7.6</v>
      </c>
      <c r="G553" s="5">
        <v>7.6</v>
      </c>
      <c r="H553" s="5">
        <v>1028.8</v>
      </c>
      <c r="I553" s="5">
        <v>1280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6.9</v>
      </c>
      <c r="Q553">
        <v>7.2</v>
      </c>
      <c r="R553" s="54">
        <v>0.37777777777777799</v>
      </c>
      <c r="T553" s="91">
        <f t="shared" si="17"/>
        <v>7.2</v>
      </c>
      <c r="U553" s="94">
        <f t="shared" si="20"/>
        <v>-2.7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6.8</v>
      </c>
      <c r="AM553" s="5">
        <v>87</v>
      </c>
      <c r="AN553" s="5">
        <v>4.8</v>
      </c>
      <c r="AO553" s="5">
        <v>6.8</v>
      </c>
      <c r="AP553" s="5">
        <v>3.6</v>
      </c>
      <c r="AQ553" s="5">
        <v>10.4</v>
      </c>
      <c r="AR553" s="5">
        <v>1029.5999999999999</v>
      </c>
      <c r="AS553" s="5">
        <v>1110</v>
      </c>
      <c r="AT553" s="5">
        <v>0</v>
      </c>
      <c r="AU553" s="5">
        <v>0</v>
      </c>
      <c r="AV553" s="5">
        <v>0</v>
      </c>
      <c r="AW553" s="5">
        <v>0</v>
      </c>
      <c r="AX553">
        <v>232</v>
      </c>
      <c r="AY553">
        <v>1088</v>
      </c>
      <c r="AZ553">
        <v>5.6</v>
      </c>
      <c r="BA553">
        <v>5.9</v>
      </c>
      <c r="BB553" s="55">
        <v>0.37777777777782301</v>
      </c>
    </row>
    <row r="554" spans="2:54" x14ac:dyDescent="0.25">
      <c r="B554" s="5">
        <v>5.9</v>
      </c>
      <c r="C554" s="5">
        <v>87</v>
      </c>
      <c r="D554" s="5">
        <v>3.9</v>
      </c>
      <c r="E554" s="5">
        <v>5.9</v>
      </c>
      <c r="F554" s="5">
        <v>2.9</v>
      </c>
      <c r="G554" s="5">
        <v>3.2</v>
      </c>
      <c r="H554" s="5">
        <v>1028.7</v>
      </c>
      <c r="I554" s="5">
        <v>1240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6.9</v>
      </c>
      <c r="Q554">
        <v>7.2</v>
      </c>
      <c r="R554" s="54">
        <v>0.37847222222222199</v>
      </c>
      <c r="T554" s="91">
        <f t="shared" si="17"/>
        <v>7.2</v>
      </c>
      <c r="U554" s="94">
        <f t="shared" si="20"/>
        <v>-2.7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6.8</v>
      </c>
      <c r="AM554" s="5">
        <v>87</v>
      </c>
      <c r="AN554" s="5">
        <v>4.8</v>
      </c>
      <c r="AO554" s="5">
        <v>6</v>
      </c>
      <c r="AP554" s="5">
        <v>5.4</v>
      </c>
      <c r="AQ554" s="5">
        <v>7.2</v>
      </c>
      <c r="AR554" s="5">
        <v>1029.9000000000001</v>
      </c>
      <c r="AS554" s="5">
        <v>1160</v>
      </c>
      <c r="AT554" s="5">
        <v>0</v>
      </c>
      <c r="AU554" s="5">
        <v>0</v>
      </c>
      <c r="AV554" s="5">
        <v>0</v>
      </c>
      <c r="AW554" s="5">
        <v>0</v>
      </c>
      <c r="AX554">
        <v>232</v>
      </c>
      <c r="AY554">
        <v>1088</v>
      </c>
      <c r="AZ554">
        <v>5.6</v>
      </c>
      <c r="BA554">
        <v>5.9</v>
      </c>
      <c r="BB554" s="55">
        <v>0.37847222222226801</v>
      </c>
    </row>
    <row r="555" spans="2:54" x14ac:dyDescent="0.25">
      <c r="B555" s="5">
        <v>5.9</v>
      </c>
      <c r="C555" s="5">
        <v>87</v>
      </c>
      <c r="D555" s="5">
        <v>3.9</v>
      </c>
      <c r="E555" s="5">
        <v>5.9</v>
      </c>
      <c r="F555" s="5">
        <v>4</v>
      </c>
      <c r="G555" s="5">
        <v>4.3</v>
      </c>
      <c r="H555" s="5">
        <v>1028.8</v>
      </c>
      <c r="I555" s="5">
        <v>1160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6.9</v>
      </c>
      <c r="Q555">
        <v>7.2</v>
      </c>
      <c r="R555" s="54">
        <v>0.37916666666666698</v>
      </c>
      <c r="T555" s="91">
        <f t="shared" si="17"/>
        <v>7.2</v>
      </c>
      <c r="U555" s="94">
        <f t="shared" si="20"/>
        <v>-2.7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6.8</v>
      </c>
      <c r="AM555" s="5">
        <v>86</v>
      </c>
      <c r="AN555" s="5">
        <v>4.5999999999999996</v>
      </c>
      <c r="AO555" s="5">
        <v>6.8</v>
      </c>
      <c r="AP555" s="5">
        <v>4.3</v>
      </c>
      <c r="AQ555" s="5">
        <v>4.7</v>
      </c>
      <c r="AR555" s="5">
        <v>1029.5</v>
      </c>
      <c r="AS555" s="5">
        <v>1220</v>
      </c>
      <c r="AT555" s="5">
        <v>0</v>
      </c>
      <c r="AU555" s="5">
        <v>0</v>
      </c>
      <c r="AV555" s="5">
        <v>0</v>
      </c>
      <c r="AW555" s="5">
        <v>0</v>
      </c>
      <c r="AX555">
        <v>232</v>
      </c>
      <c r="AY555">
        <v>1088</v>
      </c>
      <c r="AZ555">
        <v>5.7</v>
      </c>
      <c r="BA555">
        <v>5.9</v>
      </c>
      <c r="BB555" s="55">
        <v>0.379166666666713</v>
      </c>
    </row>
    <row r="556" spans="2:54" x14ac:dyDescent="0.25">
      <c r="B556" s="5">
        <v>5.9</v>
      </c>
      <c r="C556" s="5">
        <v>87</v>
      </c>
      <c r="D556" s="5">
        <v>3.9</v>
      </c>
      <c r="E556" s="5">
        <v>5.9</v>
      </c>
      <c r="F556" s="5">
        <v>3.2</v>
      </c>
      <c r="G556" s="5">
        <v>3.6</v>
      </c>
      <c r="H556" s="5">
        <v>1028.7</v>
      </c>
      <c r="I556" s="5">
        <v>1100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6.8</v>
      </c>
      <c r="Q556">
        <v>7.2</v>
      </c>
      <c r="R556" s="54">
        <v>0.37986111111111098</v>
      </c>
      <c r="T556" s="91">
        <f t="shared" si="17"/>
        <v>7.2</v>
      </c>
      <c r="U556" s="94">
        <f t="shared" si="20"/>
        <v>-2.7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6.8</v>
      </c>
      <c r="AM556" s="5">
        <v>87</v>
      </c>
      <c r="AN556" s="5">
        <v>4.8</v>
      </c>
      <c r="AO556" s="5">
        <v>5.6</v>
      </c>
      <c r="AP556" s="5">
        <v>6.5</v>
      </c>
      <c r="AQ556" s="5">
        <v>7.2</v>
      </c>
      <c r="AR556" s="5">
        <v>1029.8</v>
      </c>
      <c r="AS556" s="5">
        <v>1270</v>
      </c>
      <c r="AT556" s="5">
        <v>0</v>
      </c>
      <c r="AU556" s="5">
        <v>0</v>
      </c>
      <c r="AV556" s="5">
        <v>0</v>
      </c>
      <c r="AW556" s="5">
        <v>0</v>
      </c>
      <c r="AX556">
        <v>232</v>
      </c>
      <c r="AY556">
        <v>1088</v>
      </c>
      <c r="AZ556">
        <v>5.7</v>
      </c>
      <c r="BA556">
        <v>6</v>
      </c>
      <c r="BB556" s="55">
        <v>0.379861111111158</v>
      </c>
    </row>
    <row r="557" spans="2:54" x14ac:dyDescent="0.25">
      <c r="B557" s="5">
        <v>5.9</v>
      </c>
      <c r="C557" s="5">
        <v>87</v>
      </c>
      <c r="D557" s="5">
        <v>3.9</v>
      </c>
      <c r="E557" s="5">
        <v>4.5999999999999996</v>
      </c>
      <c r="F557" s="5">
        <v>6.5</v>
      </c>
      <c r="G557" s="5">
        <v>6.8</v>
      </c>
      <c r="H557" s="5">
        <v>1028.8</v>
      </c>
      <c r="I557" s="5">
        <v>1060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6.8</v>
      </c>
      <c r="Q557">
        <v>7.2</v>
      </c>
      <c r="R557" s="54">
        <v>0.38055555555555598</v>
      </c>
      <c r="T557" s="91">
        <f t="shared" si="17"/>
        <v>7.2</v>
      </c>
      <c r="U557" s="94">
        <f t="shared" si="20"/>
        <v>-2.7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6.8</v>
      </c>
      <c r="AM557" s="5">
        <v>87</v>
      </c>
      <c r="AN557" s="5">
        <v>4.8</v>
      </c>
      <c r="AO557" s="5">
        <v>5.2</v>
      </c>
      <c r="AP557" s="5">
        <v>7.9</v>
      </c>
      <c r="AQ557" s="5">
        <v>7.9</v>
      </c>
      <c r="AR557" s="5">
        <v>1029.5</v>
      </c>
      <c r="AS557" s="5">
        <v>1320</v>
      </c>
      <c r="AT557" s="5">
        <v>0</v>
      </c>
      <c r="AU557" s="5">
        <v>0</v>
      </c>
      <c r="AV557" s="5">
        <v>0</v>
      </c>
      <c r="AW557" s="5">
        <v>0</v>
      </c>
      <c r="AX557">
        <v>232</v>
      </c>
      <c r="AY557">
        <v>1088</v>
      </c>
      <c r="AZ557">
        <v>5.7</v>
      </c>
      <c r="BA557">
        <v>6</v>
      </c>
      <c r="BB557" s="55">
        <v>0.380555555555603</v>
      </c>
    </row>
    <row r="558" spans="2:54" x14ac:dyDescent="0.25">
      <c r="B558" s="5">
        <v>5.9</v>
      </c>
      <c r="C558" s="5">
        <v>87</v>
      </c>
      <c r="D558" s="5">
        <v>3.9</v>
      </c>
      <c r="E558" s="5">
        <v>5.9</v>
      </c>
      <c r="F558" s="5">
        <v>4.3</v>
      </c>
      <c r="G558" s="5">
        <v>6.5</v>
      </c>
      <c r="H558" s="5">
        <v>1028.5999999999999</v>
      </c>
      <c r="I558" s="5">
        <v>1020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6.8</v>
      </c>
      <c r="Q558">
        <v>7.1</v>
      </c>
      <c r="R558" s="54">
        <v>0.38124999999999998</v>
      </c>
      <c r="T558" s="91">
        <f t="shared" si="17"/>
        <v>7.1</v>
      </c>
      <c r="U558" s="94">
        <f t="shared" si="20"/>
        <v>-2.8000000000000007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6.8</v>
      </c>
      <c r="AM558" s="5">
        <v>86</v>
      </c>
      <c r="AN558" s="5">
        <v>4.5999999999999996</v>
      </c>
      <c r="AO558" s="5">
        <v>6.8</v>
      </c>
      <c r="AP558" s="5">
        <v>2.2000000000000002</v>
      </c>
      <c r="AQ558" s="5">
        <v>2.9</v>
      </c>
      <c r="AR558" s="5">
        <v>1029.5</v>
      </c>
      <c r="AS558" s="5">
        <v>1380</v>
      </c>
      <c r="AT558" s="5">
        <v>0</v>
      </c>
      <c r="AU558" s="5">
        <v>0</v>
      </c>
      <c r="AV558" s="5">
        <v>0</v>
      </c>
      <c r="AW558" s="5">
        <v>0</v>
      </c>
      <c r="AX558">
        <v>232</v>
      </c>
      <c r="AY558">
        <v>1088</v>
      </c>
      <c r="AZ558">
        <v>5.7</v>
      </c>
      <c r="BA558">
        <v>6</v>
      </c>
      <c r="BB558" s="55">
        <v>0.38125000000004799</v>
      </c>
    </row>
    <row r="559" spans="2:54" x14ac:dyDescent="0.25">
      <c r="B559" s="5">
        <v>5.9</v>
      </c>
      <c r="C559" s="5">
        <v>87</v>
      </c>
      <c r="D559" s="5">
        <v>3.9</v>
      </c>
      <c r="E559" s="5">
        <v>5.0999999999999996</v>
      </c>
      <c r="F559" s="5">
        <v>5</v>
      </c>
      <c r="G559" s="5">
        <v>6.8</v>
      </c>
      <c r="H559" s="5">
        <v>1028.5999999999999</v>
      </c>
      <c r="I559" s="5">
        <v>960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6.8</v>
      </c>
      <c r="Q559">
        <v>7.1</v>
      </c>
      <c r="R559" s="54">
        <v>0.38194444444444398</v>
      </c>
      <c r="T559" s="91">
        <f t="shared" si="17"/>
        <v>7.1</v>
      </c>
      <c r="U559" s="94">
        <f t="shared" si="20"/>
        <v>-2.8000000000000007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6.8</v>
      </c>
      <c r="AM559" s="5">
        <v>87</v>
      </c>
      <c r="AN559" s="5">
        <v>4.8</v>
      </c>
      <c r="AO559" s="5">
        <v>6.8</v>
      </c>
      <c r="AP559" s="5">
        <v>3.2</v>
      </c>
      <c r="AQ559" s="5">
        <v>5.8</v>
      </c>
      <c r="AR559" s="5">
        <v>1029.7</v>
      </c>
      <c r="AS559" s="5">
        <v>1430</v>
      </c>
      <c r="AT559" s="5">
        <v>0</v>
      </c>
      <c r="AU559" s="5">
        <v>0</v>
      </c>
      <c r="AV559" s="5">
        <v>0</v>
      </c>
      <c r="AW559" s="5">
        <v>0</v>
      </c>
      <c r="AX559">
        <v>232</v>
      </c>
      <c r="AY559">
        <v>1088</v>
      </c>
      <c r="AZ559">
        <v>5.7</v>
      </c>
      <c r="BA559">
        <v>6</v>
      </c>
      <c r="BB559" s="55">
        <v>0.38194444444449299</v>
      </c>
    </row>
    <row r="560" spans="2:54" x14ac:dyDescent="0.25">
      <c r="B560" s="5">
        <v>5.8</v>
      </c>
      <c r="C560" s="5">
        <v>87</v>
      </c>
      <c r="D560" s="5">
        <v>3.8</v>
      </c>
      <c r="E560" s="5">
        <v>5.8</v>
      </c>
      <c r="F560" s="5">
        <v>3.2</v>
      </c>
      <c r="G560" s="5">
        <v>4.7</v>
      </c>
      <c r="H560" s="5">
        <v>1028.4000000000001</v>
      </c>
      <c r="I560" s="5">
        <v>940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6.8</v>
      </c>
      <c r="Q560">
        <v>7.1</v>
      </c>
      <c r="R560" s="54">
        <v>0.38263888888888897</v>
      </c>
      <c r="T560" s="91">
        <f t="shared" si="17"/>
        <v>7.1</v>
      </c>
      <c r="U560" s="94">
        <f t="shared" si="20"/>
        <v>-2.7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6.7</v>
      </c>
      <c r="AM560" s="5">
        <v>87</v>
      </c>
      <c r="AN560" s="5">
        <v>4.7</v>
      </c>
      <c r="AO560" s="5">
        <v>6.7</v>
      </c>
      <c r="AP560" s="5">
        <v>4.7</v>
      </c>
      <c r="AQ560" s="5">
        <v>5</v>
      </c>
      <c r="AR560" s="5">
        <v>1029.7</v>
      </c>
      <c r="AS560" s="5">
        <v>1490</v>
      </c>
      <c r="AT560" s="5">
        <v>0</v>
      </c>
      <c r="AU560" s="5">
        <v>0</v>
      </c>
      <c r="AV560" s="5">
        <v>0</v>
      </c>
      <c r="AW560" s="5">
        <v>0</v>
      </c>
      <c r="AX560">
        <v>232</v>
      </c>
      <c r="AY560">
        <v>1088</v>
      </c>
      <c r="AZ560">
        <v>5.7</v>
      </c>
      <c r="BA560">
        <v>6</v>
      </c>
      <c r="BB560" s="55">
        <v>0.38263888888893799</v>
      </c>
    </row>
    <row r="561" spans="2:54" x14ac:dyDescent="0.25">
      <c r="B561" s="5">
        <v>5.8</v>
      </c>
      <c r="C561" s="5">
        <v>87</v>
      </c>
      <c r="D561" s="5">
        <v>3.8</v>
      </c>
      <c r="E561" s="5">
        <v>4.7</v>
      </c>
      <c r="F561" s="5">
        <v>5.8</v>
      </c>
      <c r="G561" s="5">
        <v>5.8</v>
      </c>
      <c r="H561" s="5">
        <v>1028.5999999999999</v>
      </c>
      <c r="I561" s="5">
        <v>890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6.7</v>
      </c>
      <c r="Q561">
        <v>7.1</v>
      </c>
      <c r="R561" s="54">
        <v>0.38333333333333303</v>
      </c>
      <c r="T561" s="91">
        <f t="shared" si="17"/>
        <v>7.1</v>
      </c>
      <c r="U561" s="94">
        <f t="shared" ref="U561:U574" si="21">(T561-B561)-2</f>
        <v>-0.70000000000000018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6.7</v>
      </c>
      <c r="AM561" s="5">
        <v>87</v>
      </c>
      <c r="AN561" s="5">
        <v>4.7</v>
      </c>
      <c r="AO561" s="5">
        <v>6.7</v>
      </c>
      <c r="AP561" s="5">
        <v>0</v>
      </c>
      <c r="AQ561" s="5">
        <v>3.2</v>
      </c>
      <c r="AR561" s="5">
        <v>1029.7</v>
      </c>
      <c r="AS561" s="5">
        <v>1550</v>
      </c>
      <c r="AT561" s="5">
        <v>0</v>
      </c>
      <c r="AU561" s="5">
        <v>0</v>
      </c>
      <c r="AV561" s="5">
        <v>0</v>
      </c>
      <c r="AW561" s="5">
        <v>0</v>
      </c>
      <c r="AX561">
        <v>232</v>
      </c>
      <c r="AY561">
        <v>1088</v>
      </c>
      <c r="AZ561">
        <v>5.7</v>
      </c>
      <c r="BA561">
        <v>6</v>
      </c>
      <c r="BB561" s="55">
        <v>0.38333333333338299</v>
      </c>
    </row>
    <row r="562" spans="2:54" x14ac:dyDescent="0.25">
      <c r="B562" s="5">
        <v>5.8</v>
      </c>
      <c r="C562" s="5">
        <v>87</v>
      </c>
      <c r="D562" s="5">
        <v>3.8</v>
      </c>
      <c r="E562" s="5">
        <v>4.5999999999999996</v>
      </c>
      <c r="F562" s="5">
        <v>6.1</v>
      </c>
      <c r="G562" s="5">
        <v>7.2</v>
      </c>
      <c r="H562" s="5">
        <v>1028.5</v>
      </c>
      <c r="I562" s="5">
        <v>840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6.7</v>
      </c>
      <c r="Q562">
        <v>7.1</v>
      </c>
      <c r="R562" s="54">
        <v>0.38402777777777802</v>
      </c>
      <c r="T562" s="91">
        <f t="shared" ref="T562:T625" si="22">MAX($P562,$Q562)</f>
        <v>7.1</v>
      </c>
      <c r="U562" s="94">
        <f t="shared" si="21"/>
        <v>-0.70000000000000018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6.7</v>
      </c>
      <c r="AM562" s="5">
        <v>87</v>
      </c>
      <c r="AN562" s="5">
        <v>4.7</v>
      </c>
      <c r="AO562" s="5">
        <v>4.0999999999999996</v>
      </c>
      <c r="AP562" s="5">
        <v>13</v>
      </c>
      <c r="AQ562" s="5">
        <v>15.5</v>
      </c>
      <c r="AR562" s="5">
        <v>1029.8</v>
      </c>
      <c r="AS562" s="5">
        <v>1600</v>
      </c>
      <c r="AT562" s="5">
        <v>0</v>
      </c>
      <c r="AU562" s="5">
        <v>0</v>
      </c>
      <c r="AV562" s="5">
        <v>0</v>
      </c>
      <c r="AW562" s="5">
        <v>0</v>
      </c>
      <c r="AX562">
        <v>232</v>
      </c>
      <c r="AY562">
        <v>1088</v>
      </c>
      <c r="AZ562">
        <v>5.7</v>
      </c>
      <c r="BA562">
        <v>6</v>
      </c>
      <c r="BB562" s="55">
        <v>0.38402777777782798</v>
      </c>
    </row>
    <row r="563" spans="2:54" x14ac:dyDescent="0.25">
      <c r="B563" s="5">
        <v>5.9</v>
      </c>
      <c r="C563" s="5">
        <v>87</v>
      </c>
      <c r="D563" s="5">
        <v>3.9</v>
      </c>
      <c r="E563" s="5">
        <v>5</v>
      </c>
      <c r="F563" s="5">
        <v>5.4</v>
      </c>
      <c r="G563" s="5">
        <v>5.4</v>
      </c>
      <c r="H563" s="5">
        <v>1028.5999999999999</v>
      </c>
      <c r="I563" s="5">
        <v>780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6.7</v>
      </c>
      <c r="Q563">
        <v>7.1</v>
      </c>
      <c r="R563" s="54">
        <v>0.38472222222222202</v>
      </c>
      <c r="T563" s="91">
        <f t="shared" si="22"/>
        <v>7.1</v>
      </c>
      <c r="U563" s="94">
        <f t="shared" si="21"/>
        <v>-0.80000000000000071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6.7</v>
      </c>
      <c r="AM563" s="5">
        <v>87</v>
      </c>
      <c r="AN563" s="5">
        <v>4.7</v>
      </c>
      <c r="AO563" s="5">
        <v>6.7</v>
      </c>
      <c r="AP563" s="5">
        <v>3.2</v>
      </c>
      <c r="AQ563" s="5">
        <v>4.7</v>
      </c>
      <c r="AR563" s="5">
        <v>1029.8</v>
      </c>
      <c r="AS563" s="5">
        <v>1660</v>
      </c>
      <c r="AT563" s="5">
        <v>0</v>
      </c>
      <c r="AU563" s="5">
        <v>0</v>
      </c>
      <c r="AV563" s="5">
        <v>0</v>
      </c>
      <c r="AW563" s="5">
        <v>0</v>
      </c>
      <c r="AX563">
        <v>232</v>
      </c>
      <c r="AY563">
        <v>1088</v>
      </c>
      <c r="AZ563">
        <v>5.7</v>
      </c>
      <c r="BA563">
        <v>6</v>
      </c>
      <c r="BB563" s="55">
        <v>0.38472222222227298</v>
      </c>
    </row>
    <row r="564" spans="2:54" x14ac:dyDescent="0.25">
      <c r="B564" s="5">
        <v>5.8</v>
      </c>
      <c r="C564" s="5">
        <v>87</v>
      </c>
      <c r="D564" s="5">
        <v>3.8</v>
      </c>
      <c r="E564" s="5">
        <v>4.4000000000000004</v>
      </c>
      <c r="F564" s="5">
        <v>6.8</v>
      </c>
      <c r="G564" s="5">
        <v>6.8</v>
      </c>
      <c r="H564" s="5">
        <v>1028.5</v>
      </c>
      <c r="I564" s="5">
        <v>760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6.7</v>
      </c>
      <c r="Q564">
        <v>7.1</v>
      </c>
      <c r="R564" s="54">
        <v>0.38541666666666702</v>
      </c>
      <c r="T564" s="91">
        <f t="shared" si="22"/>
        <v>7.1</v>
      </c>
      <c r="U564" s="94">
        <f t="shared" si="21"/>
        <v>-0.70000000000000018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6.7</v>
      </c>
      <c r="AM564" s="5">
        <v>87</v>
      </c>
      <c r="AN564" s="5">
        <v>4.7</v>
      </c>
      <c r="AO564" s="5">
        <v>6.7</v>
      </c>
      <c r="AP564" s="5">
        <v>2.9</v>
      </c>
      <c r="AQ564" s="5">
        <v>3.6</v>
      </c>
      <c r="AR564" s="5">
        <v>1029.5</v>
      </c>
      <c r="AS564" s="5">
        <v>1710</v>
      </c>
      <c r="AT564" s="5">
        <v>0</v>
      </c>
      <c r="AU564" s="5">
        <v>0</v>
      </c>
      <c r="AV564" s="5">
        <v>0</v>
      </c>
      <c r="AW564" s="5">
        <v>0</v>
      </c>
      <c r="AX564">
        <v>232</v>
      </c>
      <c r="AY564">
        <v>1088</v>
      </c>
      <c r="AZ564">
        <v>5.7</v>
      </c>
      <c r="BA564">
        <v>6.1</v>
      </c>
      <c r="BB564" s="55">
        <v>0.38541666666671798</v>
      </c>
    </row>
    <row r="565" spans="2:54" x14ac:dyDescent="0.25">
      <c r="B565" s="5">
        <v>5.8</v>
      </c>
      <c r="C565" s="5">
        <v>87</v>
      </c>
      <c r="D565" s="5">
        <v>3.8</v>
      </c>
      <c r="E565" s="5">
        <v>4.2</v>
      </c>
      <c r="F565" s="5">
        <v>7.6</v>
      </c>
      <c r="G565" s="5">
        <v>7.6</v>
      </c>
      <c r="H565" s="5">
        <v>1028.7</v>
      </c>
      <c r="I565" s="5">
        <v>710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6.7</v>
      </c>
      <c r="Q565">
        <v>7.1</v>
      </c>
      <c r="R565" s="54">
        <v>0.38611111111111102</v>
      </c>
      <c r="T565" s="91">
        <f t="shared" si="22"/>
        <v>7.1</v>
      </c>
      <c r="U565" s="94">
        <f t="shared" si="21"/>
        <v>-0.70000000000000018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6.7</v>
      </c>
      <c r="AM565" s="5">
        <v>87</v>
      </c>
      <c r="AN565" s="5">
        <v>4.7</v>
      </c>
      <c r="AO565" s="5">
        <v>6.7</v>
      </c>
      <c r="AP565" s="5">
        <v>1.8</v>
      </c>
      <c r="AQ565" s="5">
        <v>5.8</v>
      </c>
      <c r="AR565" s="5">
        <v>1029.5999999999999</v>
      </c>
      <c r="AS565" s="5">
        <v>1770</v>
      </c>
      <c r="AT565" s="5">
        <v>0</v>
      </c>
      <c r="AU565" s="5">
        <v>0</v>
      </c>
      <c r="AV565" s="5">
        <v>0</v>
      </c>
      <c r="AW565" s="5">
        <v>0</v>
      </c>
      <c r="AX565">
        <v>232</v>
      </c>
      <c r="AY565">
        <v>1088</v>
      </c>
      <c r="AZ565">
        <v>5.7</v>
      </c>
      <c r="BA565">
        <v>6.1</v>
      </c>
      <c r="BB565" s="55">
        <v>0.38611111111116297</v>
      </c>
    </row>
    <row r="566" spans="2:54" x14ac:dyDescent="0.25">
      <c r="B566" s="5">
        <v>5.8</v>
      </c>
      <c r="C566" s="5">
        <v>87</v>
      </c>
      <c r="D566" s="5">
        <v>3.8</v>
      </c>
      <c r="E566" s="5">
        <v>5.8</v>
      </c>
      <c r="F566" s="5">
        <v>4.3</v>
      </c>
      <c r="G566" s="5">
        <v>4.3</v>
      </c>
      <c r="H566" s="5">
        <v>1028.5</v>
      </c>
      <c r="I566" s="5">
        <v>660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6.7</v>
      </c>
      <c r="Q566">
        <v>7.1</v>
      </c>
      <c r="R566" s="54">
        <v>0.38680555555555601</v>
      </c>
      <c r="T566" s="91">
        <f>MAX($P566,$Q566)</f>
        <v>7.1</v>
      </c>
      <c r="U566" s="94">
        <f t="shared" si="21"/>
        <v>-0.70000000000000018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6.7</v>
      </c>
      <c r="AM566" s="5">
        <v>87</v>
      </c>
      <c r="AN566" s="5">
        <v>4.7</v>
      </c>
      <c r="AO566" s="5">
        <v>6.7</v>
      </c>
      <c r="AP566" s="5">
        <v>4</v>
      </c>
      <c r="AQ566" s="5">
        <v>7.9</v>
      </c>
      <c r="AR566" s="5">
        <v>1029.5999999999999</v>
      </c>
      <c r="AS566" s="5">
        <v>1820</v>
      </c>
      <c r="AT566" s="5">
        <v>0</v>
      </c>
      <c r="AU566" s="5">
        <v>0</v>
      </c>
      <c r="AV566" s="5">
        <v>0</v>
      </c>
      <c r="AW566" s="5">
        <v>0</v>
      </c>
      <c r="AX566">
        <v>232</v>
      </c>
      <c r="AY566">
        <v>1088</v>
      </c>
      <c r="AZ566">
        <v>5.7</v>
      </c>
      <c r="BA566">
        <v>6.1</v>
      </c>
      <c r="BB566" s="55">
        <v>0.38680555555560803</v>
      </c>
    </row>
    <row r="567" spans="2:54" x14ac:dyDescent="0.25">
      <c r="B567" s="5">
        <v>5.8</v>
      </c>
      <c r="C567" s="5">
        <v>87</v>
      </c>
      <c r="D567" s="5">
        <v>3.8</v>
      </c>
      <c r="E567" s="5">
        <v>5.8</v>
      </c>
      <c r="F567" s="5">
        <v>1.8</v>
      </c>
      <c r="G567" s="5">
        <v>5</v>
      </c>
      <c r="H567" s="5">
        <v>1028.5</v>
      </c>
      <c r="I567" s="5">
        <v>630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6.7</v>
      </c>
      <c r="Q567">
        <v>7</v>
      </c>
      <c r="R567" s="54">
        <v>0.38750000000000001</v>
      </c>
      <c r="T567" s="91">
        <f>MAX($P567,$Q567)</f>
        <v>7</v>
      </c>
      <c r="U567" s="94">
        <f t="shared" si="21"/>
        <v>-0.79999999999999982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6.7</v>
      </c>
      <c r="AM567" s="5">
        <v>87</v>
      </c>
      <c r="AN567" s="5">
        <v>4.7</v>
      </c>
      <c r="AO567" s="5">
        <v>6.7</v>
      </c>
      <c r="AP567" s="5">
        <v>0</v>
      </c>
      <c r="AQ567" s="5">
        <v>4.7</v>
      </c>
      <c r="AR567" s="5">
        <v>1029.5999999999999</v>
      </c>
      <c r="AS567" s="5">
        <v>1870</v>
      </c>
      <c r="AT567" s="5">
        <v>0</v>
      </c>
      <c r="AU567" s="5">
        <v>0</v>
      </c>
      <c r="AV567" s="5">
        <v>0</v>
      </c>
      <c r="AW567" s="5">
        <v>0</v>
      </c>
      <c r="AX567">
        <v>232</v>
      </c>
      <c r="AY567">
        <v>1088</v>
      </c>
      <c r="AZ567">
        <v>5.7</v>
      </c>
      <c r="BA567">
        <v>6.1</v>
      </c>
      <c r="BB567" s="55">
        <v>0.38750000000005302</v>
      </c>
    </row>
    <row r="568" spans="2:54" x14ac:dyDescent="0.25">
      <c r="B568" s="5">
        <v>5.8</v>
      </c>
      <c r="C568" s="5">
        <v>87</v>
      </c>
      <c r="D568" s="5">
        <v>3.8</v>
      </c>
      <c r="E568" s="5">
        <v>5.8</v>
      </c>
      <c r="F568" s="5">
        <v>4</v>
      </c>
      <c r="G568" s="5">
        <v>4.3</v>
      </c>
      <c r="H568" s="5">
        <v>1028.7</v>
      </c>
      <c r="I568" s="5">
        <v>620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6.6</v>
      </c>
      <c r="Q568">
        <v>7</v>
      </c>
      <c r="R568" s="54">
        <v>0.38819444444444401</v>
      </c>
      <c r="T568" s="91">
        <f t="shared" si="22"/>
        <v>7</v>
      </c>
      <c r="U568" s="94">
        <f>(T568-B568)-2</f>
        <v>-0.79999999999999982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6.7</v>
      </c>
      <c r="AM568" s="5">
        <v>87</v>
      </c>
      <c r="AN568" s="5">
        <v>4.7</v>
      </c>
      <c r="AO568" s="5">
        <v>4.9000000000000004</v>
      </c>
      <c r="AP568" s="5">
        <v>9</v>
      </c>
      <c r="AQ568" s="5">
        <v>9</v>
      </c>
      <c r="AR568" s="5">
        <v>1029.9000000000001</v>
      </c>
      <c r="AS568" s="5">
        <v>1930</v>
      </c>
      <c r="AT568" s="5">
        <v>0</v>
      </c>
      <c r="AU568" s="5">
        <v>0</v>
      </c>
      <c r="AV568" s="5">
        <v>0</v>
      </c>
      <c r="AW568" s="5">
        <v>0</v>
      </c>
      <c r="AX568">
        <v>232</v>
      </c>
      <c r="AY568">
        <v>1088</v>
      </c>
      <c r="AZ568">
        <v>5.7</v>
      </c>
      <c r="BA568">
        <v>6.1</v>
      </c>
      <c r="BB568" s="55">
        <v>0.38819444444449802</v>
      </c>
    </row>
    <row r="569" spans="2:54" x14ac:dyDescent="0.25">
      <c r="B569" s="5">
        <v>5.8</v>
      </c>
      <c r="C569" s="5">
        <v>87</v>
      </c>
      <c r="D569" s="5">
        <v>3.8</v>
      </c>
      <c r="E569" s="5">
        <v>5.8</v>
      </c>
      <c r="F569" s="5">
        <v>2.5</v>
      </c>
      <c r="G569" s="5">
        <v>2.9</v>
      </c>
      <c r="H569" s="5">
        <v>1028.7</v>
      </c>
      <c r="I569" s="5">
        <v>610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6.6</v>
      </c>
      <c r="Q569">
        <v>7</v>
      </c>
      <c r="R569" s="54">
        <v>0.38888888888888901</v>
      </c>
      <c r="T569" s="91">
        <f t="shared" si="22"/>
        <v>7</v>
      </c>
      <c r="U569" s="94">
        <f t="shared" si="21"/>
        <v>-0.79999999999999982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6.8</v>
      </c>
      <c r="AM569" s="5">
        <v>87</v>
      </c>
      <c r="AN569" s="5">
        <v>4.8</v>
      </c>
      <c r="AO569" s="5">
        <v>6.8</v>
      </c>
      <c r="AP569" s="5">
        <v>2.2000000000000002</v>
      </c>
      <c r="AQ569" s="5">
        <v>6.1</v>
      </c>
      <c r="AR569" s="5">
        <v>1029.8</v>
      </c>
      <c r="AS569" s="5">
        <v>1980</v>
      </c>
      <c r="AT569" s="5">
        <v>0</v>
      </c>
      <c r="AU569" s="5">
        <v>0</v>
      </c>
      <c r="AV569" s="5">
        <v>0</v>
      </c>
      <c r="AW569" s="5">
        <v>0</v>
      </c>
      <c r="AX569">
        <v>232</v>
      </c>
      <c r="AY569">
        <v>1088</v>
      </c>
      <c r="AZ569">
        <v>5.7</v>
      </c>
      <c r="BA569">
        <v>6.2</v>
      </c>
      <c r="BB569" s="55">
        <v>0.38888888888894302</v>
      </c>
    </row>
    <row r="570" spans="2:54" x14ac:dyDescent="0.25">
      <c r="B570" s="5">
        <v>5.8</v>
      </c>
      <c r="C570" s="5">
        <v>87</v>
      </c>
      <c r="D570" s="5">
        <v>3.8</v>
      </c>
      <c r="E570" s="5">
        <v>5.8</v>
      </c>
      <c r="F570" s="5">
        <v>3.2</v>
      </c>
      <c r="G570" s="5">
        <v>4</v>
      </c>
      <c r="H570" s="5">
        <v>1028.5999999999999</v>
      </c>
      <c r="I570" s="5">
        <v>610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6.6</v>
      </c>
      <c r="Q570">
        <v>7</v>
      </c>
      <c r="R570" s="54">
        <v>0.389583333333333</v>
      </c>
      <c r="T570" s="91">
        <f t="shared" si="22"/>
        <v>7</v>
      </c>
      <c r="U570" s="94">
        <f t="shared" si="21"/>
        <v>-0.79999999999999982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6.8</v>
      </c>
      <c r="AM570" s="5">
        <v>87</v>
      </c>
      <c r="AN570" s="5">
        <v>4.8</v>
      </c>
      <c r="AO570" s="5">
        <v>6.1</v>
      </c>
      <c r="AP570" s="5">
        <v>5</v>
      </c>
      <c r="AQ570" s="5">
        <v>6.5</v>
      </c>
      <c r="AR570" s="5">
        <v>1029.8</v>
      </c>
      <c r="AS570" s="5">
        <v>2030</v>
      </c>
      <c r="AT570" s="5">
        <v>0</v>
      </c>
      <c r="AU570" s="5">
        <v>0</v>
      </c>
      <c r="AV570" s="5">
        <v>0</v>
      </c>
      <c r="AW570" s="5">
        <v>0</v>
      </c>
      <c r="AX570">
        <v>232</v>
      </c>
      <c r="AY570">
        <v>1088</v>
      </c>
      <c r="AZ570">
        <v>5.7</v>
      </c>
      <c r="BA570">
        <v>6.2</v>
      </c>
      <c r="BB570" s="55">
        <v>0.38958333333338802</v>
      </c>
    </row>
    <row r="571" spans="2:54" x14ac:dyDescent="0.25">
      <c r="B571" s="5">
        <v>5.9</v>
      </c>
      <c r="C571" s="5">
        <v>87</v>
      </c>
      <c r="D571" s="5">
        <v>3.9</v>
      </c>
      <c r="E571" s="5">
        <v>4.2</v>
      </c>
      <c r="F571" s="5">
        <v>8.3000000000000007</v>
      </c>
      <c r="G571" s="5">
        <v>8.6</v>
      </c>
      <c r="H571" s="5">
        <v>1028.5</v>
      </c>
      <c r="I571" s="5">
        <v>570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6.6</v>
      </c>
      <c r="Q571">
        <v>6.9</v>
      </c>
      <c r="R571" s="54">
        <v>0.390277777777778</v>
      </c>
      <c r="T571" s="91">
        <f t="shared" si="22"/>
        <v>6.9</v>
      </c>
      <c r="U571" s="94">
        <f t="shared" si="21"/>
        <v>-1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6.8</v>
      </c>
      <c r="AM571" s="5">
        <v>87</v>
      </c>
      <c r="AN571" s="5">
        <v>4.8</v>
      </c>
      <c r="AO571" s="5">
        <v>6.8</v>
      </c>
      <c r="AP571" s="5">
        <v>4.3</v>
      </c>
      <c r="AQ571" s="5">
        <v>8.6</v>
      </c>
      <c r="AR571" s="5">
        <v>1029.9000000000001</v>
      </c>
      <c r="AS571" s="5">
        <v>2090</v>
      </c>
      <c r="AT571" s="5">
        <v>0</v>
      </c>
      <c r="AU571" s="5">
        <v>0</v>
      </c>
      <c r="AV571" s="5">
        <v>0</v>
      </c>
      <c r="AW571" s="5">
        <v>0</v>
      </c>
      <c r="AX571">
        <v>232</v>
      </c>
      <c r="AY571">
        <v>1088</v>
      </c>
      <c r="AZ571">
        <v>5.8</v>
      </c>
      <c r="BA571">
        <v>6.2</v>
      </c>
      <c r="BB571" s="55">
        <v>0.39027777777783301</v>
      </c>
    </row>
    <row r="572" spans="2:54" x14ac:dyDescent="0.25">
      <c r="B572" s="5">
        <v>5.8</v>
      </c>
      <c r="C572" s="5">
        <v>87</v>
      </c>
      <c r="D572" s="5">
        <v>3.8</v>
      </c>
      <c r="E572" s="5">
        <v>4.4000000000000004</v>
      </c>
      <c r="F572" s="5">
        <v>6.8</v>
      </c>
      <c r="G572" s="5">
        <v>9</v>
      </c>
      <c r="H572" s="5">
        <v>1028.5</v>
      </c>
      <c r="I572" s="5">
        <v>520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6.5</v>
      </c>
      <c r="Q572">
        <v>6.9</v>
      </c>
      <c r="R572" s="54">
        <v>0.390972222222222</v>
      </c>
      <c r="T572" s="91">
        <f t="shared" si="22"/>
        <v>6.9</v>
      </c>
      <c r="U572" s="94">
        <f t="shared" si="21"/>
        <v>-0.89999999999999947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6.8</v>
      </c>
      <c r="AM572" s="5">
        <v>87</v>
      </c>
      <c r="AN572" s="5">
        <v>4.8</v>
      </c>
      <c r="AO572" s="5">
        <v>5.8</v>
      </c>
      <c r="AP572" s="5">
        <v>5.8</v>
      </c>
      <c r="AQ572" s="5">
        <v>5.8</v>
      </c>
      <c r="AR572" s="5">
        <v>1029.5999999999999</v>
      </c>
      <c r="AS572" s="5">
        <v>2150</v>
      </c>
      <c r="AT572" s="5">
        <v>0</v>
      </c>
      <c r="AU572" s="5">
        <v>0</v>
      </c>
      <c r="AV572" s="5">
        <v>0</v>
      </c>
      <c r="AW572" s="5">
        <v>0</v>
      </c>
      <c r="AX572">
        <v>232</v>
      </c>
      <c r="AY572">
        <v>1088</v>
      </c>
      <c r="AZ572">
        <v>5.8</v>
      </c>
      <c r="BA572">
        <v>6.1</v>
      </c>
      <c r="BB572" s="55">
        <v>0.39097222222227801</v>
      </c>
    </row>
    <row r="573" spans="2:54" x14ac:dyDescent="0.25">
      <c r="B573" s="5">
        <v>5.8</v>
      </c>
      <c r="C573" s="5">
        <v>87</v>
      </c>
      <c r="D573" s="5">
        <v>3.8</v>
      </c>
      <c r="E573" s="5">
        <v>5.8</v>
      </c>
      <c r="F573" s="5">
        <v>4.7</v>
      </c>
      <c r="G573" s="5">
        <v>6.8</v>
      </c>
      <c r="H573" s="5">
        <v>1028.4000000000001</v>
      </c>
      <c r="I573" s="5">
        <v>490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6.5</v>
      </c>
      <c r="Q573">
        <v>6.9</v>
      </c>
      <c r="R573" s="54">
        <v>0.391666666666667</v>
      </c>
      <c r="T573" s="91">
        <f t="shared" si="22"/>
        <v>6.9</v>
      </c>
      <c r="U573" s="94">
        <f t="shared" si="21"/>
        <v>-0.89999999999999947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6.8</v>
      </c>
      <c r="AM573" s="5">
        <v>87</v>
      </c>
      <c r="AN573" s="5">
        <v>4.8</v>
      </c>
      <c r="AO573" s="5">
        <v>6.8</v>
      </c>
      <c r="AP573" s="5">
        <v>2.5</v>
      </c>
      <c r="AQ573" s="5">
        <v>5</v>
      </c>
      <c r="AR573" s="5">
        <v>1029.9000000000001</v>
      </c>
      <c r="AS573" s="5">
        <v>2200</v>
      </c>
      <c r="AT573" s="5">
        <v>0</v>
      </c>
      <c r="AU573" s="5">
        <v>0</v>
      </c>
      <c r="AV573" s="5">
        <v>0</v>
      </c>
      <c r="AW573" s="5">
        <v>0</v>
      </c>
      <c r="AX573">
        <v>232</v>
      </c>
      <c r="AY573">
        <v>1088</v>
      </c>
      <c r="AZ573">
        <v>5.8</v>
      </c>
      <c r="BA573">
        <v>6.2</v>
      </c>
      <c r="BB573" s="55">
        <v>0.39166666666672301</v>
      </c>
    </row>
    <row r="574" spans="2:54" x14ac:dyDescent="0.25">
      <c r="B574" s="5">
        <v>5.8</v>
      </c>
      <c r="C574" s="5">
        <v>87</v>
      </c>
      <c r="D574" s="5">
        <v>3.8</v>
      </c>
      <c r="E574" s="5">
        <v>5.8</v>
      </c>
      <c r="F574" s="5">
        <v>0</v>
      </c>
      <c r="G574" s="5">
        <v>7.6</v>
      </c>
      <c r="H574" s="5">
        <v>1028.4000000000001</v>
      </c>
      <c r="I574" s="5">
        <v>450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6.5</v>
      </c>
      <c r="Q574">
        <v>6.9</v>
      </c>
      <c r="R574" s="54">
        <v>0.39236111111111099</v>
      </c>
      <c r="T574" s="91">
        <f t="shared" si="22"/>
        <v>6.9</v>
      </c>
      <c r="U574" s="94">
        <f t="shared" si="21"/>
        <v>-0.89999999999999947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6.8</v>
      </c>
      <c r="AM574" s="5">
        <v>87</v>
      </c>
      <c r="AN574" s="5">
        <v>4.8</v>
      </c>
      <c r="AO574" s="5">
        <v>5.4</v>
      </c>
      <c r="AP574" s="5">
        <v>7.2</v>
      </c>
      <c r="AQ574" s="5">
        <v>10.4</v>
      </c>
      <c r="AR574" s="5">
        <v>1030</v>
      </c>
      <c r="AS574" s="5">
        <v>2250</v>
      </c>
      <c r="AT574" s="5">
        <v>0</v>
      </c>
      <c r="AU574" s="5">
        <v>0</v>
      </c>
      <c r="AV574" s="5">
        <v>0</v>
      </c>
      <c r="AW574" s="5">
        <v>0</v>
      </c>
      <c r="AX574">
        <v>232</v>
      </c>
      <c r="AY574">
        <v>1088</v>
      </c>
      <c r="AZ574">
        <v>5.8</v>
      </c>
      <c r="BA574">
        <v>6.2</v>
      </c>
      <c r="BB574" s="55">
        <v>0.392361111111168</v>
      </c>
    </row>
    <row r="575" spans="2:54" x14ac:dyDescent="0.25">
      <c r="B575" s="5">
        <v>5.8</v>
      </c>
      <c r="C575" s="5">
        <v>87</v>
      </c>
      <c r="D575" s="5">
        <v>3.8</v>
      </c>
      <c r="E575" s="5">
        <v>5.8</v>
      </c>
      <c r="F575" s="5">
        <v>2.5</v>
      </c>
      <c r="G575" s="5">
        <v>4.7</v>
      </c>
      <c r="H575" s="5">
        <v>1028.4000000000001</v>
      </c>
      <c r="I575" s="5">
        <v>420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6.5</v>
      </c>
      <c r="Q575">
        <v>6.9</v>
      </c>
      <c r="R575" s="54">
        <v>0.39305555555555599</v>
      </c>
      <c r="T575" s="91">
        <f t="shared" si="22"/>
        <v>6.9</v>
      </c>
      <c r="U575" s="94">
        <f>(T575-B575)-2</f>
        <v>-0.89999999999999947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6.8</v>
      </c>
      <c r="AM575" s="5">
        <v>86</v>
      </c>
      <c r="AN575" s="5">
        <v>4.5999999999999996</v>
      </c>
      <c r="AO575" s="5">
        <v>6.8</v>
      </c>
      <c r="AP575" s="5">
        <v>3.2</v>
      </c>
      <c r="AQ575" s="5">
        <v>4.3</v>
      </c>
      <c r="AR575" s="5">
        <v>1029.8</v>
      </c>
      <c r="AS575" s="5">
        <v>2310</v>
      </c>
      <c r="AT575" s="5">
        <v>0</v>
      </c>
      <c r="AU575" s="5">
        <v>0</v>
      </c>
      <c r="AV575" s="5">
        <v>0</v>
      </c>
      <c r="AW575" s="5">
        <v>0</v>
      </c>
      <c r="AX575">
        <v>232</v>
      </c>
      <c r="AY575">
        <v>1088</v>
      </c>
      <c r="AZ575">
        <v>5.8</v>
      </c>
      <c r="BA575">
        <v>6.4</v>
      </c>
      <c r="BB575" s="55">
        <v>0.393055555555613</v>
      </c>
    </row>
    <row r="576" spans="2:54" x14ac:dyDescent="0.25">
      <c r="B576" s="5">
        <v>5.8</v>
      </c>
      <c r="C576" s="5">
        <v>87</v>
      </c>
      <c r="D576" s="5">
        <v>3.8</v>
      </c>
      <c r="E576" s="5">
        <v>5.8</v>
      </c>
      <c r="F576" s="5">
        <v>3.6</v>
      </c>
      <c r="G576" s="5">
        <v>4</v>
      </c>
      <c r="H576" s="5">
        <v>1028.4000000000001</v>
      </c>
      <c r="I576" s="5">
        <v>420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6.5</v>
      </c>
      <c r="Q576">
        <v>6.9</v>
      </c>
      <c r="R576" s="54">
        <v>0.39374999999999999</v>
      </c>
      <c r="T576" s="91">
        <f t="shared" si="22"/>
        <v>6.9</v>
      </c>
      <c r="U576" s="94">
        <f>(T576-B576)-2</f>
        <v>-0.89999999999999947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6.8</v>
      </c>
      <c r="AM576" s="5">
        <v>87</v>
      </c>
      <c r="AN576" s="5">
        <v>4.8</v>
      </c>
      <c r="AO576" s="5">
        <v>6.8</v>
      </c>
      <c r="AP576" s="5">
        <v>2.9</v>
      </c>
      <c r="AQ576" s="5">
        <v>5</v>
      </c>
      <c r="AR576" s="5">
        <v>1029.7</v>
      </c>
      <c r="AS576" s="5">
        <v>2350</v>
      </c>
      <c r="AT576" s="5">
        <v>0</v>
      </c>
      <c r="AU576" s="5">
        <v>0</v>
      </c>
      <c r="AV576" s="5">
        <v>0</v>
      </c>
      <c r="AW576" s="5">
        <v>0</v>
      </c>
      <c r="AX576">
        <v>232</v>
      </c>
      <c r="AY576">
        <v>1088</v>
      </c>
      <c r="AZ576">
        <v>5.8</v>
      </c>
      <c r="BA576">
        <v>6.6</v>
      </c>
      <c r="BB576" s="55">
        <v>0.393750000000058</v>
      </c>
    </row>
    <row r="577" spans="2:54" x14ac:dyDescent="0.25">
      <c r="B577" s="5">
        <v>5.9</v>
      </c>
      <c r="C577" s="5">
        <v>87</v>
      </c>
      <c r="D577" s="5">
        <v>3.9</v>
      </c>
      <c r="E577" s="5">
        <v>5.9</v>
      </c>
      <c r="F577" s="5">
        <v>4</v>
      </c>
      <c r="G577" s="5">
        <v>5.8</v>
      </c>
      <c r="H577" s="5">
        <v>1028.4000000000001</v>
      </c>
      <c r="I577" s="5">
        <v>420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6.5</v>
      </c>
      <c r="Q577">
        <v>6.9</v>
      </c>
      <c r="R577" s="54">
        <v>0.39444444444444399</v>
      </c>
      <c r="T577" s="91">
        <f t="shared" si="22"/>
        <v>6.9</v>
      </c>
      <c r="U577" s="94">
        <f>(T577-B577)-2</f>
        <v>-1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6.8</v>
      </c>
      <c r="AM577" s="5">
        <v>87</v>
      </c>
      <c r="AN577" s="5">
        <v>4.8</v>
      </c>
      <c r="AO577" s="5">
        <v>6.8</v>
      </c>
      <c r="AP577" s="5">
        <v>3.6</v>
      </c>
      <c r="AQ577" s="5">
        <v>4.7</v>
      </c>
      <c r="AR577" s="5">
        <v>1029.8</v>
      </c>
      <c r="AS577" s="5">
        <v>2410</v>
      </c>
      <c r="AT577" s="5">
        <v>0</v>
      </c>
      <c r="AU577" s="5">
        <v>0</v>
      </c>
      <c r="AV577" s="5">
        <v>0</v>
      </c>
      <c r="AW577" s="5">
        <v>0</v>
      </c>
      <c r="AX577">
        <v>232</v>
      </c>
      <c r="AY577">
        <v>1088</v>
      </c>
      <c r="AZ577">
        <v>5.8</v>
      </c>
      <c r="BA577">
        <v>7</v>
      </c>
      <c r="BB577" s="55">
        <v>0.394444444444503</v>
      </c>
    </row>
    <row r="578" spans="2:54" x14ac:dyDescent="0.25">
      <c r="B578" s="5">
        <v>5.8</v>
      </c>
      <c r="C578" s="5">
        <v>87</v>
      </c>
      <c r="D578" s="5">
        <v>3.8</v>
      </c>
      <c r="E578" s="5">
        <v>5.8</v>
      </c>
      <c r="F578" s="5">
        <v>3.6</v>
      </c>
      <c r="G578" s="5">
        <v>5</v>
      </c>
      <c r="H578" s="5">
        <v>1028.5</v>
      </c>
      <c r="I578" s="5">
        <v>400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6.5</v>
      </c>
      <c r="Q578">
        <v>6.8</v>
      </c>
      <c r="R578" s="54">
        <v>0.39513888888888898</v>
      </c>
      <c r="T578" s="91">
        <f t="shared" si="22"/>
        <v>6.8</v>
      </c>
      <c r="U578" s="94">
        <f t="shared" ref="U578:U620" si="24">(T578-B578)-2</f>
        <v>-1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6.8</v>
      </c>
      <c r="AM578" s="5">
        <v>87</v>
      </c>
      <c r="AN578" s="5">
        <v>4.8</v>
      </c>
      <c r="AO578" s="5">
        <v>6.8</v>
      </c>
      <c r="AP578" s="5">
        <v>1.8</v>
      </c>
      <c r="AQ578" s="5">
        <v>3.2</v>
      </c>
      <c r="AR578" s="5">
        <v>1029.9000000000001</v>
      </c>
      <c r="AS578" s="5">
        <v>2450</v>
      </c>
      <c r="AT578" s="5">
        <v>0</v>
      </c>
      <c r="AU578" s="5">
        <v>0</v>
      </c>
      <c r="AV578" s="5">
        <v>0</v>
      </c>
      <c r="AW578" s="5">
        <v>0</v>
      </c>
      <c r="AX578">
        <v>232</v>
      </c>
      <c r="AY578">
        <v>1088</v>
      </c>
      <c r="AZ578">
        <v>5.8</v>
      </c>
      <c r="BA578">
        <v>7.5</v>
      </c>
      <c r="BB578" s="55">
        <v>0.39513888888894799</v>
      </c>
    </row>
    <row r="579" spans="2:54" x14ac:dyDescent="0.25">
      <c r="B579" s="5">
        <v>5.9</v>
      </c>
      <c r="C579" s="5">
        <v>87</v>
      </c>
      <c r="D579" s="5">
        <v>3.9</v>
      </c>
      <c r="E579" s="5">
        <v>4.5</v>
      </c>
      <c r="F579" s="5">
        <v>6.8</v>
      </c>
      <c r="G579" s="5">
        <v>8.3000000000000007</v>
      </c>
      <c r="H579" s="5">
        <v>1028.5</v>
      </c>
      <c r="I579" s="5">
        <v>360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6.4</v>
      </c>
      <c r="Q579">
        <v>6.8</v>
      </c>
      <c r="R579" s="54">
        <v>0.39583333333333298</v>
      </c>
      <c r="T579" s="91">
        <f t="shared" si="22"/>
        <v>6.8</v>
      </c>
      <c r="U579" s="94">
        <f t="shared" si="24"/>
        <v>-1.1000000000000005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6.8</v>
      </c>
      <c r="AM579" s="5">
        <v>87</v>
      </c>
      <c r="AN579" s="5">
        <v>4.8</v>
      </c>
      <c r="AO579" s="5">
        <v>6.8</v>
      </c>
      <c r="AP579" s="5">
        <v>2.2000000000000002</v>
      </c>
      <c r="AQ579" s="5">
        <v>5.4</v>
      </c>
      <c r="AR579" s="5">
        <v>1029.9000000000001</v>
      </c>
      <c r="AS579" s="5">
        <v>2500</v>
      </c>
      <c r="AT579" s="5">
        <v>0</v>
      </c>
      <c r="AU579" s="5">
        <v>0</v>
      </c>
      <c r="AV579" s="5">
        <v>0</v>
      </c>
      <c r="AW579" s="5">
        <v>0</v>
      </c>
      <c r="AX579">
        <v>232</v>
      </c>
      <c r="AY579">
        <v>1088</v>
      </c>
      <c r="AZ579">
        <v>5.9</v>
      </c>
      <c r="BA579">
        <v>7.9</v>
      </c>
      <c r="BB579" s="55">
        <v>0.39583333333339299</v>
      </c>
    </row>
    <row r="580" spans="2:54" x14ac:dyDescent="0.25">
      <c r="B580" s="5">
        <v>5.9</v>
      </c>
      <c r="C580" s="5">
        <v>87</v>
      </c>
      <c r="D580" s="5">
        <v>3.9</v>
      </c>
      <c r="E580" s="5">
        <v>4.5</v>
      </c>
      <c r="F580" s="5">
        <v>6.8</v>
      </c>
      <c r="G580" s="5">
        <v>7.2</v>
      </c>
      <c r="H580" s="5">
        <v>1028.3</v>
      </c>
      <c r="I580" s="5">
        <v>340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6.4</v>
      </c>
      <c r="Q580">
        <v>6.8</v>
      </c>
      <c r="R580" s="54">
        <v>0.39652777777777798</v>
      </c>
      <c r="T580" s="91">
        <f t="shared" si="22"/>
        <v>6.8</v>
      </c>
      <c r="U580" s="94">
        <f t="shared" si="24"/>
        <v>-1.1000000000000005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6.8</v>
      </c>
      <c r="AM580" s="5">
        <v>87</v>
      </c>
      <c r="AN580" s="5">
        <v>4.8</v>
      </c>
      <c r="AO580" s="5">
        <v>6.8</v>
      </c>
      <c r="AP580" s="5">
        <v>3.2</v>
      </c>
      <c r="AQ580" s="5">
        <v>5.4</v>
      </c>
      <c r="AR580" s="5">
        <v>1029.5999999999999</v>
      </c>
      <c r="AS580" s="5">
        <v>2550</v>
      </c>
      <c r="AT580" s="5">
        <v>0</v>
      </c>
      <c r="AU580" s="5">
        <v>0</v>
      </c>
      <c r="AV580" s="5">
        <v>0</v>
      </c>
      <c r="AW580" s="5">
        <v>0</v>
      </c>
      <c r="AX580">
        <v>232</v>
      </c>
      <c r="AY580">
        <v>1088</v>
      </c>
      <c r="AZ580">
        <v>5.8</v>
      </c>
      <c r="BA580">
        <v>8.5</v>
      </c>
      <c r="BB580" s="55">
        <v>0.39652777777783799</v>
      </c>
    </row>
    <row r="581" spans="2:54" x14ac:dyDescent="0.25">
      <c r="B581" s="5">
        <v>5.9</v>
      </c>
      <c r="C581" s="5">
        <v>87</v>
      </c>
      <c r="D581" s="5">
        <v>3.9</v>
      </c>
      <c r="E581" s="5">
        <v>5.9</v>
      </c>
      <c r="F581" s="5">
        <v>4.7</v>
      </c>
      <c r="G581" s="5">
        <v>6.8</v>
      </c>
      <c r="H581" s="5">
        <v>1028.5999999999999</v>
      </c>
      <c r="I581" s="5">
        <v>320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6.4</v>
      </c>
      <c r="Q581">
        <v>6.8</v>
      </c>
      <c r="R581" s="54">
        <v>0.39722222222222198</v>
      </c>
      <c r="T581" s="91">
        <f t="shared" si="22"/>
        <v>6.8</v>
      </c>
      <c r="U581" s="94">
        <f t="shared" si="24"/>
        <v>-1.1000000000000005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6.8</v>
      </c>
      <c r="AM581" s="5">
        <v>87</v>
      </c>
      <c r="AN581" s="5">
        <v>4.8</v>
      </c>
      <c r="AO581" s="5">
        <v>6.1</v>
      </c>
      <c r="AP581" s="5">
        <v>5</v>
      </c>
      <c r="AQ581" s="5">
        <v>5.8</v>
      </c>
      <c r="AR581" s="5">
        <v>1029.9000000000001</v>
      </c>
      <c r="AS581" s="5">
        <v>2600</v>
      </c>
      <c r="AT581" s="5">
        <v>0</v>
      </c>
      <c r="AU581" s="5">
        <v>0</v>
      </c>
      <c r="AV581" s="5">
        <v>0</v>
      </c>
      <c r="AW581" s="5">
        <v>0</v>
      </c>
      <c r="AX581">
        <v>232</v>
      </c>
      <c r="AY581">
        <v>1088</v>
      </c>
      <c r="AZ581">
        <v>5.9</v>
      </c>
      <c r="BA581">
        <v>9</v>
      </c>
      <c r="BB581" s="55">
        <v>0.39722222222228298</v>
      </c>
    </row>
    <row r="582" spans="2:54" x14ac:dyDescent="0.25">
      <c r="B582" s="5">
        <v>5.9</v>
      </c>
      <c r="C582" s="5">
        <v>87</v>
      </c>
      <c r="D582" s="5">
        <v>3.9</v>
      </c>
      <c r="E582" s="5">
        <v>5.9</v>
      </c>
      <c r="F582" s="5">
        <v>3.6</v>
      </c>
      <c r="G582" s="5">
        <v>4.3</v>
      </c>
      <c r="H582" s="5">
        <v>1028.4000000000001</v>
      </c>
      <c r="I582" s="5">
        <v>290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6.4</v>
      </c>
      <c r="Q582">
        <v>6.8</v>
      </c>
      <c r="R582" s="54">
        <v>0.39791666666666697</v>
      </c>
      <c r="T582" s="91">
        <f t="shared" si="22"/>
        <v>6.8</v>
      </c>
      <c r="U582" s="94">
        <f t="shared" si="24"/>
        <v>-1.1000000000000005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6.8</v>
      </c>
      <c r="AM582" s="5">
        <v>87</v>
      </c>
      <c r="AN582" s="5">
        <v>4.8</v>
      </c>
      <c r="AO582" s="5">
        <v>6.8</v>
      </c>
      <c r="AP582" s="5">
        <v>4</v>
      </c>
      <c r="AQ582" s="5">
        <v>4</v>
      </c>
      <c r="AR582" s="5">
        <v>1029.9000000000001</v>
      </c>
      <c r="AS582" s="5">
        <v>2650</v>
      </c>
      <c r="AT582" s="5">
        <v>0</v>
      </c>
      <c r="AU582" s="5">
        <v>0</v>
      </c>
      <c r="AV582" s="5">
        <v>0</v>
      </c>
      <c r="AW582" s="5">
        <v>0</v>
      </c>
      <c r="AX582">
        <v>232</v>
      </c>
      <c r="AY582">
        <v>1088</v>
      </c>
      <c r="AZ582">
        <v>5.9</v>
      </c>
      <c r="BA582">
        <v>9.5</v>
      </c>
      <c r="BB582" s="55">
        <v>0.39791666666672798</v>
      </c>
    </row>
    <row r="583" spans="2:54" x14ac:dyDescent="0.25">
      <c r="B583" s="5">
        <v>5.9</v>
      </c>
      <c r="C583" s="5">
        <v>87</v>
      </c>
      <c r="D583" s="5">
        <v>3.9</v>
      </c>
      <c r="E583" s="5">
        <v>4.8</v>
      </c>
      <c r="F583" s="5">
        <v>5.8</v>
      </c>
      <c r="G583" s="5">
        <v>5.8</v>
      </c>
      <c r="H583" s="5">
        <v>1028.5</v>
      </c>
      <c r="I583" s="5">
        <v>270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6.4</v>
      </c>
      <c r="Q583">
        <v>6.7</v>
      </c>
      <c r="R583" s="54">
        <v>0.39861111111111103</v>
      </c>
      <c r="T583" s="91">
        <f t="shared" si="22"/>
        <v>6.7</v>
      </c>
      <c r="U583" s="94">
        <f t="shared" si="24"/>
        <v>-1.2000000000000002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6.8</v>
      </c>
      <c r="AM583" s="5">
        <v>86</v>
      </c>
      <c r="AN583" s="5">
        <v>4.5999999999999996</v>
      </c>
      <c r="AO583" s="5">
        <v>6.1</v>
      </c>
      <c r="AP583" s="5">
        <v>5</v>
      </c>
      <c r="AQ583" s="5">
        <v>5.4</v>
      </c>
      <c r="AR583" s="5">
        <v>1029.7</v>
      </c>
      <c r="AS583" s="5">
        <v>2700</v>
      </c>
      <c r="AT583" s="5">
        <v>0</v>
      </c>
      <c r="AU583" s="5">
        <v>0</v>
      </c>
      <c r="AV583" s="5">
        <v>0</v>
      </c>
      <c r="AW583" s="5">
        <v>0</v>
      </c>
      <c r="AX583">
        <v>232</v>
      </c>
      <c r="AY583">
        <v>1088</v>
      </c>
      <c r="AZ583">
        <v>5.9</v>
      </c>
      <c r="BA583">
        <v>10</v>
      </c>
      <c r="BB583" s="55">
        <v>0.39861111111117298</v>
      </c>
    </row>
    <row r="584" spans="2:54" x14ac:dyDescent="0.25">
      <c r="B584" s="5">
        <v>5.9</v>
      </c>
      <c r="C584" s="5">
        <v>87</v>
      </c>
      <c r="D584" s="5">
        <v>3.9</v>
      </c>
      <c r="E584" s="5">
        <v>5</v>
      </c>
      <c r="F584" s="5">
        <v>5.4</v>
      </c>
      <c r="G584" s="5">
        <v>7.2</v>
      </c>
      <c r="H584" s="5">
        <v>1028.5</v>
      </c>
      <c r="I584" s="5">
        <v>260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6.4</v>
      </c>
      <c r="Q584">
        <v>6.7</v>
      </c>
      <c r="R584" s="54">
        <v>0.39930555555555602</v>
      </c>
      <c r="T584" s="91">
        <f t="shared" si="22"/>
        <v>6.7</v>
      </c>
      <c r="U584" s="94">
        <f t="shared" si="24"/>
        <v>-1.2000000000000002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6.8</v>
      </c>
      <c r="AM584" s="5">
        <v>86</v>
      </c>
      <c r="AN584" s="5">
        <v>4.5999999999999996</v>
      </c>
      <c r="AO584" s="5">
        <v>6.8</v>
      </c>
      <c r="AP584" s="5">
        <v>2.5</v>
      </c>
      <c r="AQ584" s="5">
        <v>5.4</v>
      </c>
      <c r="AR584" s="5">
        <v>1030.0999999999999</v>
      </c>
      <c r="AS584" s="5">
        <v>2750</v>
      </c>
      <c r="AT584" s="5">
        <v>0</v>
      </c>
      <c r="AU584" s="5">
        <v>0</v>
      </c>
      <c r="AV584" s="5">
        <v>0</v>
      </c>
      <c r="AW584" s="5">
        <v>0</v>
      </c>
      <c r="AX584">
        <v>232</v>
      </c>
      <c r="AY584">
        <v>1088</v>
      </c>
      <c r="AZ584">
        <v>5.9</v>
      </c>
      <c r="BA584">
        <v>10.4</v>
      </c>
      <c r="BB584" s="55">
        <v>0.39930555555561797</v>
      </c>
    </row>
    <row r="585" spans="2:54" x14ac:dyDescent="0.25">
      <c r="B585" s="5">
        <v>5.9</v>
      </c>
      <c r="C585" s="5">
        <v>87</v>
      </c>
      <c r="D585" s="5">
        <v>3.9</v>
      </c>
      <c r="E585" s="5">
        <v>5.9</v>
      </c>
      <c r="F585" s="5">
        <v>4.7</v>
      </c>
      <c r="G585" s="5">
        <v>6.1</v>
      </c>
      <c r="H585" s="5">
        <v>1028.5</v>
      </c>
      <c r="I585" s="5">
        <v>240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6.4</v>
      </c>
      <c r="Q585">
        <v>6.7</v>
      </c>
      <c r="R585" s="54">
        <v>0.4</v>
      </c>
      <c r="T585" s="91">
        <f t="shared" si="22"/>
        <v>6.7</v>
      </c>
      <c r="U585" s="94">
        <f t="shared" si="24"/>
        <v>-1.2000000000000002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6.8</v>
      </c>
      <c r="AM585" s="5">
        <v>86</v>
      </c>
      <c r="AN585" s="5">
        <v>4.5999999999999996</v>
      </c>
      <c r="AO585" s="5">
        <v>6.1</v>
      </c>
      <c r="AP585" s="5">
        <v>5</v>
      </c>
      <c r="AQ585" s="5">
        <v>6.8</v>
      </c>
      <c r="AR585" s="5">
        <v>1029.9000000000001</v>
      </c>
      <c r="AS585" s="5">
        <v>2790</v>
      </c>
      <c r="AT585" s="5">
        <v>0</v>
      </c>
      <c r="AU585" s="5">
        <v>0</v>
      </c>
      <c r="AV585" s="5">
        <v>0</v>
      </c>
      <c r="AW585" s="5">
        <v>0</v>
      </c>
      <c r="AX585">
        <v>232</v>
      </c>
      <c r="AY585">
        <v>1088</v>
      </c>
      <c r="AZ585">
        <v>5.9</v>
      </c>
      <c r="BA585">
        <v>10.9</v>
      </c>
      <c r="BB585" s="55">
        <v>0.40000000000006303</v>
      </c>
    </row>
    <row r="586" spans="2:54" x14ac:dyDescent="0.25">
      <c r="B586" s="5">
        <v>5.9</v>
      </c>
      <c r="C586" s="5">
        <v>87</v>
      </c>
      <c r="D586" s="5">
        <v>3.9</v>
      </c>
      <c r="E586" s="5">
        <v>5.9</v>
      </c>
      <c r="F586" s="5">
        <v>0</v>
      </c>
      <c r="G586" s="5">
        <v>6.5</v>
      </c>
      <c r="H586" s="5">
        <v>1028.3</v>
      </c>
      <c r="I586" s="5">
        <v>230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6.4</v>
      </c>
      <c r="Q586">
        <v>6.7</v>
      </c>
      <c r="R586" s="54">
        <v>0.40069444444444402</v>
      </c>
      <c r="T586" s="91">
        <f t="shared" si="22"/>
        <v>6.7</v>
      </c>
      <c r="U586" s="94">
        <f t="shared" si="24"/>
        <v>-1.2000000000000002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6.8</v>
      </c>
      <c r="AM586" s="5">
        <v>86</v>
      </c>
      <c r="AN586" s="5">
        <v>4.5999999999999996</v>
      </c>
      <c r="AO586" s="5">
        <v>6.8</v>
      </c>
      <c r="AP586" s="5">
        <v>4.7</v>
      </c>
      <c r="AQ586" s="5">
        <v>6.1</v>
      </c>
      <c r="AR586" s="5">
        <v>1030.0999999999999</v>
      </c>
      <c r="AS586" s="5">
        <v>2830</v>
      </c>
      <c r="AT586" s="5">
        <v>0</v>
      </c>
      <c r="AU586" s="5">
        <v>0</v>
      </c>
      <c r="AV586" s="5">
        <v>0</v>
      </c>
      <c r="AW586" s="5">
        <v>0</v>
      </c>
      <c r="AX586">
        <v>232</v>
      </c>
      <c r="AY586">
        <v>1088</v>
      </c>
      <c r="AZ586">
        <v>5.9</v>
      </c>
      <c r="BA586">
        <v>11.3</v>
      </c>
      <c r="BB586" s="55">
        <v>0.40069444444450802</v>
      </c>
    </row>
    <row r="587" spans="2:54" x14ac:dyDescent="0.25">
      <c r="B587" s="5">
        <v>5.9</v>
      </c>
      <c r="C587" s="5">
        <v>87</v>
      </c>
      <c r="D587" s="5">
        <v>3.9</v>
      </c>
      <c r="E587" s="5">
        <v>5.9</v>
      </c>
      <c r="F587" s="5">
        <v>2.5</v>
      </c>
      <c r="G587" s="5">
        <v>4</v>
      </c>
      <c r="H587" s="5">
        <v>1028.5</v>
      </c>
      <c r="I587" s="5">
        <v>210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6.4</v>
      </c>
      <c r="Q587">
        <v>6.7</v>
      </c>
      <c r="R587" s="54">
        <v>0.40138888888888902</v>
      </c>
      <c r="T587" s="91">
        <f t="shared" si="22"/>
        <v>6.7</v>
      </c>
      <c r="U587" s="94">
        <f t="shared" si="24"/>
        <v>-1.2000000000000002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6.8</v>
      </c>
      <c r="AM587" s="5">
        <v>86</v>
      </c>
      <c r="AN587" s="5">
        <v>4.5999999999999996</v>
      </c>
      <c r="AO587" s="5">
        <v>6.8</v>
      </c>
      <c r="AP587" s="5">
        <v>2.5</v>
      </c>
      <c r="AQ587" s="5">
        <v>2.5</v>
      </c>
      <c r="AR587" s="5">
        <v>1030</v>
      </c>
      <c r="AS587" s="5">
        <v>2880</v>
      </c>
      <c r="AT587" s="5">
        <v>0</v>
      </c>
      <c r="AU587" s="5">
        <v>0</v>
      </c>
      <c r="AV587" s="5">
        <v>0</v>
      </c>
      <c r="AW587" s="5">
        <v>0</v>
      </c>
      <c r="AX587">
        <v>232</v>
      </c>
      <c r="AY587">
        <v>1088</v>
      </c>
      <c r="AZ587">
        <v>5.9</v>
      </c>
      <c r="BA587">
        <v>11.8</v>
      </c>
      <c r="BB587" s="55">
        <v>0.40138888888895302</v>
      </c>
    </row>
    <row r="588" spans="2:54" x14ac:dyDescent="0.25">
      <c r="B588" s="5">
        <v>5.9</v>
      </c>
      <c r="C588" s="5">
        <v>87</v>
      </c>
      <c r="D588" s="5">
        <v>3.9</v>
      </c>
      <c r="E588" s="5">
        <v>5.9</v>
      </c>
      <c r="F588" s="5">
        <v>2.9</v>
      </c>
      <c r="G588" s="5">
        <v>7.6</v>
      </c>
      <c r="H588" s="5">
        <v>1028.5</v>
      </c>
      <c r="I588" s="5">
        <v>190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6.3</v>
      </c>
      <c r="Q588">
        <v>6.7</v>
      </c>
      <c r="R588" s="54">
        <v>0.40208333333333302</v>
      </c>
      <c r="T588" s="91">
        <f t="shared" si="22"/>
        <v>6.7</v>
      </c>
      <c r="U588" s="94">
        <f t="shared" si="24"/>
        <v>-1.2000000000000002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6.8</v>
      </c>
      <c r="AM588" s="5">
        <v>86</v>
      </c>
      <c r="AN588" s="5">
        <v>4.5999999999999996</v>
      </c>
      <c r="AO588" s="5">
        <v>6.8</v>
      </c>
      <c r="AP588" s="5">
        <v>4.7</v>
      </c>
      <c r="AQ588" s="5">
        <v>6.1</v>
      </c>
      <c r="AR588" s="5">
        <v>1030</v>
      </c>
      <c r="AS588" s="5">
        <v>2930</v>
      </c>
      <c r="AT588" s="5">
        <v>0</v>
      </c>
      <c r="AU588" s="5">
        <v>0</v>
      </c>
      <c r="AV588" s="5">
        <v>0</v>
      </c>
      <c r="AW588" s="5">
        <v>0</v>
      </c>
      <c r="AX588">
        <v>232</v>
      </c>
      <c r="AY588">
        <v>1088</v>
      </c>
      <c r="AZ588">
        <v>5.9</v>
      </c>
      <c r="BA588">
        <v>12.2</v>
      </c>
      <c r="BB588" s="55">
        <v>0.40208333333339802</v>
      </c>
    </row>
    <row r="589" spans="2:54" x14ac:dyDescent="0.25">
      <c r="B589" s="5">
        <v>5.9</v>
      </c>
      <c r="C589" s="5">
        <v>87</v>
      </c>
      <c r="D589" s="5">
        <v>3.9</v>
      </c>
      <c r="E589" s="5">
        <v>5.9</v>
      </c>
      <c r="F589" s="5">
        <v>2.5</v>
      </c>
      <c r="G589" s="5">
        <v>8.6</v>
      </c>
      <c r="H589" s="5">
        <v>1028.4000000000001</v>
      </c>
      <c r="I589" s="5">
        <v>170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6.3</v>
      </c>
      <c r="Q589">
        <v>6.7</v>
      </c>
      <c r="R589" s="54">
        <v>0.40277777777777801</v>
      </c>
      <c r="T589" s="91">
        <f t="shared" si="22"/>
        <v>6.7</v>
      </c>
      <c r="U589" s="94">
        <f t="shared" si="24"/>
        <v>-1.2000000000000002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6.8</v>
      </c>
      <c r="AM589" s="5">
        <v>86</v>
      </c>
      <c r="AN589" s="5">
        <v>4.5999999999999996</v>
      </c>
      <c r="AO589" s="5">
        <v>6.8</v>
      </c>
      <c r="AP589" s="5">
        <v>4</v>
      </c>
      <c r="AQ589" s="5">
        <v>5</v>
      </c>
      <c r="AR589" s="5">
        <v>1029.9000000000001</v>
      </c>
      <c r="AS589" s="5">
        <v>2960</v>
      </c>
      <c r="AT589" s="5">
        <v>0</v>
      </c>
      <c r="AU589" s="5">
        <v>0</v>
      </c>
      <c r="AV589" s="5">
        <v>0</v>
      </c>
      <c r="AW589" s="5">
        <v>0</v>
      </c>
      <c r="AX589">
        <v>232</v>
      </c>
      <c r="AY589">
        <v>1088</v>
      </c>
      <c r="AZ589">
        <v>5.9</v>
      </c>
      <c r="BA589">
        <v>12.5</v>
      </c>
      <c r="BB589" s="55">
        <v>0.40277777777784302</v>
      </c>
    </row>
    <row r="590" spans="2:54" x14ac:dyDescent="0.25">
      <c r="B590" s="5">
        <v>5.8</v>
      </c>
      <c r="C590" s="5">
        <v>87</v>
      </c>
      <c r="D590" s="5">
        <v>3.8</v>
      </c>
      <c r="E590" s="5">
        <v>5.8</v>
      </c>
      <c r="F590" s="5">
        <v>3.2</v>
      </c>
      <c r="G590" s="5">
        <v>4.7</v>
      </c>
      <c r="H590" s="5">
        <v>1028.5</v>
      </c>
      <c r="I590" s="5">
        <v>160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6.3</v>
      </c>
      <c r="Q590">
        <v>6.6</v>
      </c>
      <c r="R590" s="54">
        <v>0.40347222222222201</v>
      </c>
      <c r="T590" s="91">
        <f t="shared" si="22"/>
        <v>6.6</v>
      </c>
      <c r="U590" s="94">
        <f t="shared" si="24"/>
        <v>-1.2000000000000002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6.8</v>
      </c>
      <c r="AM590" s="5">
        <v>86</v>
      </c>
      <c r="AN590" s="5">
        <v>4.5999999999999996</v>
      </c>
      <c r="AO590" s="5">
        <v>6.8</v>
      </c>
      <c r="AP590" s="5">
        <v>0</v>
      </c>
      <c r="AQ590" s="5">
        <v>5.8</v>
      </c>
      <c r="AR590" s="5">
        <v>1030</v>
      </c>
      <c r="AS590" s="5">
        <v>3010</v>
      </c>
      <c r="AT590" s="5">
        <v>0</v>
      </c>
      <c r="AU590" s="5">
        <v>0</v>
      </c>
      <c r="AV590" s="5">
        <v>0</v>
      </c>
      <c r="AW590" s="5">
        <v>0</v>
      </c>
      <c r="AX590">
        <v>232</v>
      </c>
      <c r="AY590">
        <v>1088</v>
      </c>
      <c r="AZ590">
        <v>5.9</v>
      </c>
      <c r="BA590">
        <v>12.9</v>
      </c>
      <c r="BB590" s="55">
        <v>0.40347222222228801</v>
      </c>
    </row>
    <row r="591" spans="2:54" x14ac:dyDescent="0.25">
      <c r="B591" s="5">
        <v>5.8</v>
      </c>
      <c r="C591" s="5">
        <v>87</v>
      </c>
      <c r="D591" s="5">
        <v>3.8</v>
      </c>
      <c r="E591" s="5">
        <v>5.8</v>
      </c>
      <c r="F591" s="5">
        <v>4.7</v>
      </c>
      <c r="G591" s="5">
        <v>4.7</v>
      </c>
      <c r="H591" s="5">
        <v>1028.3</v>
      </c>
      <c r="I591" s="5">
        <v>150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6.3</v>
      </c>
      <c r="Q591">
        <v>6.7</v>
      </c>
      <c r="R591" s="54">
        <v>0.40416666666666701</v>
      </c>
      <c r="T591" s="91">
        <f t="shared" si="22"/>
        <v>6.7</v>
      </c>
      <c r="U591" s="94">
        <f t="shared" si="24"/>
        <v>-1.0999999999999996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6.8</v>
      </c>
      <c r="AM591" s="5">
        <v>86</v>
      </c>
      <c r="AN591" s="5">
        <v>4.5999999999999996</v>
      </c>
      <c r="AO591" s="5">
        <v>5.8</v>
      </c>
      <c r="AP591" s="5">
        <v>6.1</v>
      </c>
      <c r="AQ591" s="5">
        <v>6.1</v>
      </c>
      <c r="AR591" s="5">
        <v>1029.8</v>
      </c>
      <c r="AS591" s="5">
        <v>3040</v>
      </c>
      <c r="AT591" s="5">
        <v>0</v>
      </c>
      <c r="AU591" s="5">
        <v>0</v>
      </c>
      <c r="AV591" s="5">
        <v>0</v>
      </c>
      <c r="AW591" s="5">
        <v>0</v>
      </c>
      <c r="AX591">
        <v>232</v>
      </c>
      <c r="AY591">
        <v>1088</v>
      </c>
      <c r="AZ591">
        <v>5.9</v>
      </c>
      <c r="BA591">
        <v>13.2</v>
      </c>
      <c r="BB591" s="55">
        <v>0.40416666666673301</v>
      </c>
    </row>
    <row r="592" spans="2:54" x14ac:dyDescent="0.25">
      <c r="B592" s="5">
        <v>5.8</v>
      </c>
      <c r="C592" s="5">
        <v>87</v>
      </c>
      <c r="D592" s="5">
        <v>3.8</v>
      </c>
      <c r="E592" s="5">
        <v>5.8</v>
      </c>
      <c r="F592" s="5">
        <v>4</v>
      </c>
      <c r="G592" s="5">
        <v>4.3</v>
      </c>
      <c r="H592" s="5">
        <v>1028.3</v>
      </c>
      <c r="I592" s="5">
        <v>130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6.3</v>
      </c>
      <c r="Q592">
        <v>6.7</v>
      </c>
      <c r="R592" s="54">
        <v>0.40486111111111101</v>
      </c>
      <c r="T592" s="91">
        <f t="shared" si="22"/>
        <v>6.7</v>
      </c>
      <c r="U592" s="94">
        <f t="shared" si="24"/>
        <v>-1.0999999999999996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6.8</v>
      </c>
      <c r="AM592" s="5">
        <v>86</v>
      </c>
      <c r="AN592" s="5">
        <v>4.5999999999999996</v>
      </c>
      <c r="AO592" s="5">
        <v>6.8</v>
      </c>
      <c r="AP592" s="5">
        <v>4.7</v>
      </c>
      <c r="AQ592" s="5">
        <v>6.5</v>
      </c>
      <c r="AR592" s="5">
        <v>1029.9000000000001</v>
      </c>
      <c r="AS592" s="5">
        <v>3080</v>
      </c>
      <c r="AT592" s="5">
        <v>0</v>
      </c>
      <c r="AU592" s="5">
        <v>0</v>
      </c>
      <c r="AV592" s="5">
        <v>0</v>
      </c>
      <c r="AW592" s="5">
        <v>0</v>
      </c>
      <c r="AX592">
        <v>232</v>
      </c>
      <c r="AY592">
        <v>1088</v>
      </c>
      <c r="AZ592">
        <v>5.9</v>
      </c>
      <c r="BA592">
        <v>13.5</v>
      </c>
      <c r="BB592" s="55">
        <v>0.40486111111117801</v>
      </c>
    </row>
    <row r="593" spans="2:54" x14ac:dyDescent="0.25">
      <c r="B593" s="5">
        <v>5.8</v>
      </c>
      <c r="C593" s="5">
        <v>87</v>
      </c>
      <c r="D593" s="5">
        <v>3.8</v>
      </c>
      <c r="E593" s="5">
        <v>5.8</v>
      </c>
      <c r="F593" s="5">
        <v>4</v>
      </c>
      <c r="G593" s="5">
        <v>4</v>
      </c>
      <c r="H593" s="5">
        <v>1028.4000000000001</v>
      </c>
      <c r="I593" s="5">
        <v>120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6.3</v>
      </c>
      <c r="Q593">
        <v>6.6</v>
      </c>
      <c r="R593" s="54">
        <v>0.405555555555556</v>
      </c>
      <c r="T593" s="91">
        <f t="shared" si="22"/>
        <v>6.6</v>
      </c>
      <c r="U593" s="94">
        <f t="shared" si="24"/>
        <v>-1.2000000000000002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6.8</v>
      </c>
      <c r="AM593" s="5">
        <v>86</v>
      </c>
      <c r="AN593" s="5">
        <v>4.5999999999999996</v>
      </c>
      <c r="AO593" s="5">
        <v>6</v>
      </c>
      <c r="AP593" s="5">
        <v>5.4</v>
      </c>
      <c r="AQ593" s="5">
        <v>5.4</v>
      </c>
      <c r="AR593" s="5">
        <v>1029.9000000000001</v>
      </c>
      <c r="AS593" s="5">
        <v>3120</v>
      </c>
      <c r="AT593" s="5">
        <v>0</v>
      </c>
      <c r="AU593" s="5">
        <v>0</v>
      </c>
      <c r="AV593" s="5">
        <v>0</v>
      </c>
      <c r="AW593" s="5">
        <v>0</v>
      </c>
      <c r="AX593">
        <v>232</v>
      </c>
      <c r="AY593">
        <v>1088</v>
      </c>
      <c r="AZ593">
        <v>6</v>
      </c>
      <c r="BA593">
        <v>13.6</v>
      </c>
      <c r="BB593" s="55">
        <v>0.405555555555623</v>
      </c>
    </row>
    <row r="594" spans="2:54" x14ac:dyDescent="0.25">
      <c r="B594" s="5">
        <v>5.8</v>
      </c>
      <c r="C594" s="5">
        <v>87</v>
      </c>
      <c r="D594" s="5">
        <v>3.8</v>
      </c>
      <c r="E594" s="5">
        <v>4.3</v>
      </c>
      <c r="F594" s="5">
        <v>7.2</v>
      </c>
      <c r="G594" s="5">
        <v>9.4</v>
      </c>
      <c r="H594" s="5">
        <v>1028.2</v>
      </c>
      <c r="I594" s="5">
        <v>120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6.3</v>
      </c>
      <c r="Q594">
        <v>6.6</v>
      </c>
      <c r="R594" s="54">
        <v>0.40625</v>
      </c>
      <c r="T594" s="91">
        <f t="shared" si="22"/>
        <v>6.6</v>
      </c>
      <c r="U594" s="94">
        <f t="shared" si="24"/>
        <v>-1.2000000000000002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6.8</v>
      </c>
      <c r="AM594" s="5">
        <v>86</v>
      </c>
      <c r="AN594" s="5">
        <v>4.5999999999999996</v>
      </c>
      <c r="AO594" s="5">
        <v>6.8</v>
      </c>
      <c r="AP594" s="5">
        <v>2.5</v>
      </c>
      <c r="AQ594" s="5">
        <v>4.7</v>
      </c>
      <c r="AR594" s="5">
        <v>1030.0999999999999</v>
      </c>
      <c r="AS594" s="5">
        <v>3160</v>
      </c>
      <c r="AT594" s="5">
        <v>0</v>
      </c>
      <c r="AU594" s="5">
        <v>0</v>
      </c>
      <c r="AV594" s="5">
        <v>0</v>
      </c>
      <c r="AW594" s="5">
        <v>0</v>
      </c>
      <c r="AX594">
        <v>232</v>
      </c>
      <c r="AY594">
        <v>1088</v>
      </c>
      <c r="AZ594">
        <v>6</v>
      </c>
      <c r="BA594">
        <v>13.7</v>
      </c>
      <c r="BB594" s="55">
        <v>0.406250000000068</v>
      </c>
    </row>
    <row r="595" spans="2:54" x14ac:dyDescent="0.25">
      <c r="B595" s="5">
        <v>5.8</v>
      </c>
      <c r="C595" s="5">
        <v>87</v>
      </c>
      <c r="D595" s="5">
        <v>3.8</v>
      </c>
      <c r="E595" s="5">
        <v>4.7</v>
      </c>
      <c r="F595" s="5">
        <v>5.8</v>
      </c>
      <c r="G595" s="5">
        <v>6.1</v>
      </c>
      <c r="H595" s="5">
        <v>1028.4000000000001</v>
      </c>
      <c r="I595" s="5">
        <v>100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6.3</v>
      </c>
      <c r="Q595">
        <v>6.6</v>
      </c>
      <c r="R595" s="54">
        <v>0.406944444444444</v>
      </c>
      <c r="T595" s="91">
        <f t="shared" si="22"/>
        <v>6.6</v>
      </c>
      <c r="U595" s="94">
        <f t="shared" si="24"/>
        <v>-1.2000000000000002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6.8</v>
      </c>
      <c r="AM595" s="5">
        <v>86</v>
      </c>
      <c r="AN595" s="5">
        <v>4.5999999999999996</v>
      </c>
      <c r="AO595" s="5">
        <v>6.8</v>
      </c>
      <c r="AP595" s="5">
        <v>3.2</v>
      </c>
      <c r="AQ595" s="5">
        <v>5</v>
      </c>
      <c r="AR595" s="5">
        <v>1030.2</v>
      </c>
      <c r="AS595" s="5">
        <v>3190</v>
      </c>
      <c r="AT595" s="5">
        <v>0</v>
      </c>
      <c r="AU595" s="5">
        <v>0</v>
      </c>
      <c r="AV595" s="5">
        <v>0</v>
      </c>
      <c r="AW595" s="5">
        <v>0</v>
      </c>
      <c r="AX595">
        <v>232</v>
      </c>
      <c r="AY595">
        <v>1088</v>
      </c>
      <c r="AZ595">
        <v>6</v>
      </c>
      <c r="BA595">
        <v>13.7</v>
      </c>
      <c r="BB595" s="55">
        <v>0.406944444444513</v>
      </c>
    </row>
    <row r="596" spans="2:54" x14ac:dyDescent="0.25">
      <c r="B596" s="5">
        <v>5.8</v>
      </c>
      <c r="C596" s="5">
        <v>87</v>
      </c>
      <c r="D596" s="5">
        <v>3.8</v>
      </c>
      <c r="E596" s="5">
        <v>5</v>
      </c>
      <c r="F596" s="5">
        <v>5</v>
      </c>
      <c r="G596" s="5">
        <v>5</v>
      </c>
      <c r="H596" s="5">
        <v>1028.2</v>
      </c>
      <c r="I596" s="5">
        <v>90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6.3</v>
      </c>
      <c r="Q596">
        <v>6.6</v>
      </c>
      <c r="R596" s="54">
        <v>0.40763888888888899</v>
      </c>
      <c r="T596" s="91">
        <f t="shared" si="22"/>
        <v>6.6</v>
      </c>
      <c r="U596" s="94">
        <f t="shared" si="24"/>
        <v>-1.2000000000000002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6.8</v>
      </c>
      <c r="AM596" s="5">
        <v>86</v>
      </c>
      <c r="AN596" s="5">
        <v>4.5999999999999996</v>
      </c>
      <c r="AO596" s="5">
        <v>6.8</v>
      </c>
      <c r="AP596" s="5">
        <v>1.8</v>
      </c>
      <c r="AQ596" s="5">
        <v>5.4</v>
      </c>
      <c r="AR596" s="5">
        <v>1029.9000000000001</v>
      </c>
      <c r="AS596" s="5">
        <v>3240</v>
      </c>
      <c r="AT596" s="5">
        <v>0</v>
      </c>
      <c r="AU596" s="5">
        <v>0</v>
      </c>
      <c r="AV596" s="5">
        <v>0</v>
      </c>
      <c r="AW596" s="5">
        <v>0</v>
      </c>
      <c r="AX596">
        <v>232</v>
      </c>
      <c r="AY596">
        <v>1088</v>
      </c>
      <c r="AZ596">
        <v>6</v>
      </c>
      <c r="BA596">
        <v>13.8</v>
      </c>
      <c r="BB596" s="55">
        <v>0.407638888888958</v>
      </c>
    </row>
    <row r="597" spans="2:54" x14ac:dyDescent="0.25">
      <c r="B597" s="5">
        <v>5.8</v>
      </c>
      <c r="C597" s="5">
        <v>87</v>
      </c>
      <c r="D597" s="5">
        <v>3.8</v>
      </c>
      <c r="E597" s="5">
        <v>5.8</v>
      </c>
      <c r="F597" s="5">
        <v>4.3</v>
      </c>
      <c r="G597" s="5">
        <v>5.4</v>
      </c>
      <c r="H597" s="5">
        <v>1028.2</v>
      </c>
      <c r="I597" s="5">
        <v>80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6.3</v>
      </c>
      <c r="Q597">
        <v>6.6</v>
      </c>
      <c r="R597" s="54">
        <v>0.40833333333333299</v>
      </c>
      <c r="T597" s="91">
        <f t="shared" si="22"/>
        <v>6.6</v>
      </c>
      <c r="U597" s="94">
        <f t="shared" si="24"/>
        <v>-1.2000000000000002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6.8</v>
      </c>
      <c r="AM597" s="5">
        <v>86</v>
      </c>
      <c r="AN597" s="5">
        <v>4.5999999999999996</v>
      </c>
      <c r="AO597" s="5">
        <v>6.8</v>
      </c>
      <c r="AP597" s="5">
        <v>2.9</v>
      </c>
      <c r="AQ597" s="5">
        <v>5.8</v>
      </c>
      <c r="AR597" s="5">
        <v>1029.8</v>
      </c>
      <c r="AS597" s="5">
        <v>3300</v>
      </c>
      <c r="AT597" s="5">
        <v>0</v>
      </c>
      <c r="AU597" s="5">
        <v>0</v>
      </c>
      <c r="AV597" s="5">
        <v>0</v>
      </c>
      <c r="AW597" s="5">
        <v>0</v>
      </c>
      <c r="AX597">
        <v>232</v>
      </c>
      <c r="AY597">
        <v>1088</v>
      </c>
      <c r="AZ597">
        <v>6</v>
      </c>
      <c r="BA597">
        <v>13.7</v>
      </c>
      <c r="BB597" s="55">
        <v>0.40833333333340299</v>
      </c>
    </row>
    <row r="598" spans="2:54" x14ac:dyDescent="0.25">
      <c r="B598" s="5">
        <v>5.8</v>
      </c>
      <c r="C598" s="5">
        <v>87</v>
      </c>
      <c r="D598" s="5">
        <v>3.8</v>
      </c>
      <c r="E598" s="5">
        <v>5.8</v>
      </c>
      <c r="F598" s="5">
        <v>4.7</v>
      </c>
      <c r="G598" s="5">
        <v>5</v>
      </c>
      <c r="H598" s="5">
        <v>1028.4000000000001</v>
      </c>
      <c r="I598" s="5">
        <v>70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6.2</v>
      </c>
      <c r="Q598">
        <v>6.6</v>
      </c>
      <c r="R598" s="54">
        <v>0.40902777777777799</v>
      </c>
      <c r="T598" s="91">
        <f t="shared" si="22"/>
        <v>6.6</v>
      </c>
      <c r="U598" s="94">
        <f t="shared" si="24"/>
        <v>-1.2000000000000002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6.8</v>
      </c>
      <c r="AM598" s="5">
        <v>86</v>
      </c>
      <c r="AN598" s="5">
        <v>4.5999999999999996</v>
      </c>
      <c r="AO598" s="5">
        <v>6.8</v>
      </c>
      <c r="AP598" s="5">
        <v>3.2</v>
      </c>
      <c r="AQ598" s="5">
        <v>4.7</v>
      </c>
      <c r="AR598" s="5">
        <v>1030.0999999999999</v>
      </c>
      <c r="AS598" s="5">
        <v>3330</v>
      </c>
      <c r="AT598" s="5">
        <v>0</v>
      </c>
      <c r="AU598" s="5">
        <v>0</v>
      </c>
      <c r="AV598" s="5">
        <v>0</v>
      </c>
      <c r="AW598" s="5">
        <v>0</v>
      </c>
      <c r="AX598">
        <v>232</v>
      </c>
      <c r="AY598">
        <v>1088</v>
      </c>
      <c r="AZ598">
        <v>6</v>
      </c>
      <c r="BA598">
        <v>13.7</v>
      </c>
      <c r="BB598" s="55">
        <v>0.40902777777784799</v>
      </c>
    </row>
    <row r="599" spans="2:54" x14ac:dyDescent="0.25">
      <c r="B599" s="5">
        <v>5.8</v>
      </c>
      <c r="C599" s="5">
        <v>87</v>
      </c>
      <c r="D599" s="5">
        <v>3.8</v>
      </c>
      <c r="E599" s="5">
        <v>5.8</v>
      </c>
      <c r="F599" s="5">
        <v>2.9</v>
      </c>
      <c r="G599" s="5">
        <v>3.2</v>
      </c>
      <c r="H599" s="5">
        <v>1028.3</v>
      </c>
      <c r="I599" s="5">
        <v>60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6.2</v>
      </c>
      <c r="Q599">
        <v>6.6</v>
      </c>
      <c r="R599" s="54">
        <v>0.40972222222222199</v>
      </c>
      <c r="T599" s="91">
        <f t="shared" si="22"/>
        <v>6.6</v>
      </c>
      <c r="U599" s="94">
        <f t="shared" si="24"/>
        <v>-1.2000000000000002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6.9</v>
      </c>
      <c r="AM599" s="5">
        <v>86</v>
      </c>
      <c r="AN599" s="5">
        <v>4.7</v>
      </c>
      <c r="AO599" s="5">
        <v>6.9</v>
      </c>
      <c r="AP599" s="5">
        <v>4</v>
      </c>
      <c r="AQ599" s="5">
        <v>6.1</v>
      </c>
      <c r="AR599" s="5">
        <v>1030.2</v>
      </c>
      <c r="AS599" s="5">
        <v>3360</v>
      </c>
      <c r="AT599" s="5">
        <v>0</v>
      </c>
      <c r="AU599" s="5">
        <v>0</v>
      </c>
      <c r="AV599" s="5">
        <v>0</v>
      </c>
      <c r="AW599" s="5">
        <v>0</v>
      </c>
      <c r="AX599">
        <v>232</v>
      </c>
      <c r="AY599">
        <v>1088</v>
      </c>
      <c r="AZ599">
        <v>6</v>
      </c>
      <c r="BA599">
        <v>13.6</v>
      </c>
      <c r="BB599" s="55">
        <v>0.40972222222229299</v>
      </c>
    </row>
    <row r="600" spans="2:54" x14ac:dyDescent="0.25">
      <c r="B600" s="5">
        <v>5.8</v>
      </c>
      <c r="C600" s="5">
        <v>87</v>
      </c>
      <c r="D600" s="5">
        <v>3.8</v>
      </c>
      <c r="E600" s="5">
        <v>5.8</v>
      </c>
      <c r="F600" s="5">
        <v>3.6</v>
      </c>
      <c r="G600" s="5">
        <v>5.4</v>
      </c>
      <c r="H600" s="5">
        <v>1028.4000000000001</v>
      </c>
      <c r="I600" s="5">
        <v>50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6.2</v>
      </c>
      <c r="Q600">
        <v>6.5</v>
      </c>
      <c r="R600" s="54">
        <v>0.41041666666666698</v>
      </c>
      <c r="T600" s="91">
        <f t="shared" si="22"/>
        <v>6.5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6.9</v>
      </c>
      <c r="AM600" s="5">
        <v>86</v>
      </c>
      <c r="AN600" s="5">
        <v>4.7</v>
      </c>
      <c r="AO600" s="5">
        <v>6.9</v>
      </c>
      <c r="AP600" s="5">
        <v>4</v>
      </c>
      <c r="AQ600" s="5">
        <v>5.4</v>
      </c>
      <c r="AR600" s="5">
        <v>1029.9000000000001</v>
      </c>
      <c r="AS600" s="5">
        <v>3390</v>
      </c>
      <c r="AT600" s="5">
        <v>0</v>
      </c>
      <c r="AU600" s="5">
        <v>0</v>
      </c>
      <c r="AV600" s="5">
        <v>0</v>
      </c>
      <c r="AW600" s="5">
        <v>0</v>
      </c>
      <c r="AX600">
        <v>232</v>
      </c>
      <c r="AY600">
        <v>1088</v>
      </c>
      <c r="AZ600">
        <v>6</v>
      </c>
      <c r="BA600">
        <v>13.5</v>
      </c>
      <c r="BB600" s="55">
        <v>0.41041666666673798</v>
      </c>
    </row>
    <row r="601" spans="2:54" x14ac:dyDescent="0.25">
      <c r="B601" s="5">
        <v>5.8</v>
      </c>
      <c r="C601" s="5">
        <v>87</v>
      </c>
      <c r="D601" s="5">
        <v>3.8</v>
      </c>
      <c r="E601" s="5">
        <v>5</v>
      </c>
      <c r="F601" s="5">
        <v>5</v>
      </c>
      <c r="G601" s="5">
        <v>5</v>
      </c>
      <c r="H601" s="5">
        <v>1028.5</v>
      </c>
      <c r="I601" s="5">
        <v>40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6.2</v>
      </c>
      <c r="Q601">
        <v>6.5</v>
      </c>
      <c r="R601" s="54">
        <v>0.41111111111111098</v>
      </c>
      <c r="T601" s="91">
        <f t="shared" si="22"/>
        <v>6.5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6.9</v>
      </c>
      <c r="AM601" s="5">
        <v>86</v>
      </c>
      <c r="AN601" s="5">
        <v>4.7</v>
      </c>
      <c r="AO601" s="5">
        <v>6.9</v>
      </c>
      <c r="AP601" s="5">
        <v>1.8</v>
      </c>
      <c r="AQ601" s="5">
        <v>4</v>
      </c>
      <c r="AR601" s="5">
        <v>1030.0999999999999</v>
      </c>
      <c r="AS601" s="5">
        <v>3430</v>
      </c>
      <c r="AT601" s="5">
        <v>0</v>
      </c>
      <c r="AU601" s="5">
        <v>0</v>
      </c>
      <c r="AV601" s="5">
        <v>0</v>
      </c>
      <c r="AW601" s="5">
        <v>0</v>
      </c>
      <c r="AX601">
        <v>232</v>
      </c>
      <c r="AY601">
        <v>1088</v>
      </c>
      <c r="AZ601">
        <v>6</v>
      </c>
      <c r="BA601">
        <v>13.3</v>
      </c>
      <c r="BB601" s="55">
        <v>0.41111111111118298</v>
      </c>
    </row>
    <row r="602" spans="2:54" x14ac:dyDescent="0.25">
      <c r="B602" s="5">
        <v>5.8</v>
      </c>
      <c r="C602" s="5">
        <v>87</v>
      </c>
      <c r="D602" s="5">
        <v>3.8</v>
      </c>
      <c r="E602" s="5">
        <v>5.8</v>
      </c>
      <c r="F602" s="5">
        <v>2.9</v>
      </c>
      <c r="G602" s="5">
        <v>5.8</v>
      </c>
      <c r="H602" s="5">
        <v>1028.3</v>
      </c>
      <c r="I602" s="5">
        <v>40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6.2</v>
      </c>
      <c r="Q602">
        <v>6.5</v>
      </c>
      <c r="R602" s="54">
        <v>0.41180555555555598</v>
      </c>
      <c r="T602" s="91">
        <f t="shared" si="22"/>
        <v>6.5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6.9</v>
      </c>
      <c r="AM602" s="5">
        <v>85</v>
      </c>
      <c r="AN602" s="5">
        <v>4.5999999999999996</v>
      </c>
      <c r="AO602" s="5">
        <v>5.9</v>
      </c>
      <c r="AP602" s="5">
        <v>6.1</v>
      </c>
      <c r="AQ602" s="5">
        <v>6.5</v>
      </c>
      <c r="AR602" s="5">
        <v>1030</v>
      </c>
      <c r="AS602" s="5">
        <v>3470</v>
      </c>
      <c r="AT602" s="5">
        <v>0</v>
      </c>
      <c r="AU602" s="5">
        <v>0</v>
      </c>
      <c r="AV602" s="5">
        <v>0</v>
      </c>
      <c r="AW602" s="5">
        <v>0</v>
      </c>
      <c r="AX602">
        <v>232</v>
      </c>
      <c r="AY602">
        <v>1088</v>
      </c>
      <c r="AZ602">
        <v>6</v>
      </c>
      <c r="BA602">
        <v>13</v>
      </c>
      <c r="BB602" s="55">
        <v>0.41180555555562798</v>
      </c>
    </row>
    <row r="603" spans="2:54" x14ac:dyDescent="0.25">
      <c r="B603" s="5">
        <v>5.8</v>
      </c>
      <c r="C603" s="5">
        <v>87</v>
      </c>
      <c r="D603" s="5">
        <v>3.8</v>
      </c>
      <c r="E603" s="5">
        <v>5</v>
      </c>
      <c r="F603" s="5">
        <v>5</v>
      </c>
      <c r="G603" s="5">
        <v>9.6999999999999993</v>
      </c>
      <c r="H603" s="5">
        <v>1028.2</v>
      </c>
      <c r="I603" s="5">
        <v>30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6.2</v>
      </c>
      <c r="Q603">
        <v>6.5</v>
      </c>
      <c r="R603" s="54">
        <v>0.41249999999999998</v>
      </c>
      <c r="T603" s="91">
        <f t="shared" si="22"/>
        <v>6.5</v>
      </c>
      <c r="U603" s="94">
        <f t="shared" si="24"/>
        <v>-1.2999999999999998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7</v>
      </c>
      <c r="AM603" s="5">
        <v>85</v>
      </c>
      <c r="AN603" s="5">
        <v>4.7</v>
      </c>
      <c r="AO603" s="5">
        <v>7</v>
      </c>
      <c r="AP603" s="5">
        <v>3.2</v>
      </c>
      <c r="AQ603" s="5">
        <v>3.2</v>
      </c>
      <c r="AR603" s="5">
        <v>1030</v>
      </c>
      <c r="AS603" s="5">
        <v>3500</v>
      </c>
      <c r="AT603" s="5">
        <v>0</v>
      </c>
      <c r="AU603" s="5">
        <v>0</v>
      </c>
      <c r="AV603" s="5">
        <v>0</v>
      </c>
      <c r="AW603" s="5">
        <v>0</v>
      </c>
      <c r="AX603">
        <v>232</v>
      </c>
      <c r="AY603">
        <v>1088</v>
      </c>
      <c r="AZ603">
        <v>6.1</v>
      </c>
      <c r="BA603">
        <v>12.7</v>
      </c>
      <c r="BB603" s="55">
        <v>0.41250000000007297</v>
      </c>
    </row>
    <row r="604" spans="2:54" x14ac:dyDescent="0.25">
      <c r="B604" s="5">
        <v>5.8</v>
      </c>
      <c r="C604" s="5">
        <v>87</v>
      </c>
      <c r="D604" s="5">
        <v>3.8</v>
      </c>
      <c r="E604" s="5">
        <v>5.8</v>
      </c>
      <c r="F604" s="5">
        <v>2.2000000000000002</v>
      </c>
      <c r="G604" s="5">
        <v>4.3</v>
      </c>
      <c r="H604" s="5">
        <v>1028.4000000000001</v>
      </c>
      <c r="I604" s="5">
        <v>30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6.2</v>
      </c>
      <c r="Q604">
        <v>6.5</v>
      </c>
      <c r="R604" s="54">
        <v>0.41319444444444398</v>
      </c>
      <c r="T604" s="91">
        <f t="shared" si="22"/>
        <v>6.5</v>
      </c>
      <c r="U604" s="94">
        <f t="shared" si="24"/>
        <v>-1.2999999999999998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7</v>
      </c>
      <c r="AM604" s="5">
        <v>85</v>
      </c>
      <c r="AN604" s="5">
        <v>4.7</v>
      </c>
      <c r="AO604" s="5">
        <v>7</v>
      </c>
      <c r="AP604" s="5">
        <v>3.2</v>
      </c>
      <c r="AQ604" s="5">
        <v>3.2</v>
      </c>
      <c r="AR604" s="5">
        <v>1030</v>
      </c>
      <c r="AS604" s="5">
        <v>3540</v>
      </c>
      <c r="AT604" s="5">
        <v>0</v>
      </c>
      <c r="AU604" s="5">
        <v>0</v>
      </c>
      <c r="AV604" s="5">
        <v>0</v>
      </c>
      <c r="AW604" s="5">
        <v>0</v>
      </c>
      <c r="AX604">
        <v>232</v>
      </c>
      <c r="AY604">
        <v>1088</v>
      </c>
      <c r="AZ604">
        <v>6.1</v>
      </c>
      <c r="BA604">
        <v>12.4</v>
      </c>
      <c r="BB604" s="55">
        <v>0.41319444444451803</v>
      </c>
    </row>
    <row r="605" spans="2:54" x14ac:dyDescent="0.25">
      <c r="B605" s="5">
        <v>5.8</v>
      </c>
      <c r="C605" s="5">
        <v>87</v>
      </c>
      <c r="D605" s="5">
        <v>3.8</v>
      </c>
      <c r="E605" s="5">
        <v>5.8</v>
      </c>
      <c r="F605" s="5">
        <v>4.7</v>
      </c>
      <c r="G605" s="5">
        <v>5</v>
      </c>
      <c r="H605" s="5">
        <v>1028.4000000000001</v>
      </c>
      <c r="I605" s="5">
        <v>30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6.2</v>
      </c>
      <c r="Q605">
        <v>6.5</v>
      </c>
      <c r="R605" s="54">
        <v>0.41388888888888897</v>
      </c>
      <c r="T605" s="91">
        <f t="shared" si="22"/>
        <v>6.5</v>
      </c>
      <c r="U605" s="94">
        <f t="shared" si="24"/>
        <v>-1.2999999999999998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7</v>
      </c>
      <c r="AM605" s="5">
        <v>85</v>
      </c>
      <c r="AN605" s="5">
        <v>4.7</v>
      </c>
      <c r="AO605" s="5">
        <v>7</v>
      </c>
      <c r="AP605" s="5">
        <v>4.7</v>
      </c>
      <c r="AQ605" s="5">
        <v>4.7</v>
      </c>
      <c r="AR605" s="5">
        <v>1029.9000000000001</v>
      </c>
      <c r="AS605" s="5">
        <v>3570</v>
      </c>
      <c r="AT605" s="5">
        <v>0</v>
      </c>
      <c r="AU605" s="5">
        <v>0</v>
      </c>
      <c r="AV605" s="5">
        <v>0</v>
      </c>
      <c r="AW605" s="5">
        <v>0</v>
      </c>
      <c r="AX605">
        <v>232</v>
      </c>
      <c r="AY605">
        <v>1088</v>
      </c>
      <c r="AZ605">
        <v>6.1</v>
      </c>
      <c r="BA605">
        <v>12.1</v>
      </c>
      <c r="BB605" s="55">
        <v>0.41388888888896302</v>
      </c>
    </row>
    <row r="606" spans="2:54" x14ac:dyDescent="0.25">
      <c r="B606" s="5">
        <v>5.8</v>
      </c>
      <c r="C606" s="5">
        <v>87</v>
      </c>
      <c r="D606" s="5">
        <v>3.8</v>
      </c>
      <c r="E606" s="5">
        <v>4.3</v>
      </c>
      <c r="F606" s="5">
        <v>7.2</v>
      </c>
      <c r="G606" s="5">
        <v>8.6</v>
      </c>
      <c r="H606" s="5">
        <v>1028.3</v>
      </c>
      <c r="I606" s="5">
        <v>20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6.2</v>
      </c>
      <c r="Q606">
        <v>6.5</v>
      </c>
      <c r="R606" s="54">
        <v>0.41458333333333303</v>
      </c>
      <c r="T606" s="91">
        <f t="shared" si="22"/>
        <v>6.5</v>
      </c>
      <c r="U606" s="94">
        <f t="shared" si="24"/>
        <v>-1.2999999999999998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7</v>
      </c>
      <c r="AM606" s="5">
        <v>85</v>
      </c>
      <c r="AN606" s="5">
        <v>4.7</v>
      </c>
      <c r="AO606" s="5">
        <v>6.2</v>
      </c>
      <c r="AP606" s="5">
        <v>5.4</v>
      </c>
      <c r="AQ606" s="5">
        <v>10.1</v>
      </c>
      <c r="AR606" s="5">
        <v>1030.0999999999999</v>
      </c>
      <c r="AS606" s="5">
        <v>3610</v>
      </c>
      <c r="AT606" s="5">
        <v>0</v>
      </c>
      <c r="AU606" s="5">
        <v>0</v>
      </c>
      <c r="AV606" s="5">
        <v>0</v>
      </c>
      <c r="AW606" s="5">
        <v>0</v>
      </c>
      <c r="AX606">
        <v>232</v>
      </c>
      <c r="AY606">
        <v>1088</v>
      </c>
      <c r="AZ606">
        <v>6.1</v>
      </c>
      <c r="BA606">
        <v>11.8</v>
      </c>
      <c r="BB606" s="55">
        <v>0.41458333333340802</v>
      </c>
    </row>
    <row r="607" spans="2:54" x14ac:dyDescent="0.25">
      <c r="B607" s="5">
        <v>5.8</v>
      </c>
      <c r="C607" s="5">
        <v>87</v>
      </c>
      <c r="D607" s="5">
        <v>3.8</v>
      </c>
      <c r="E607" s="5">
        <v>5.8</v>
      </c>
      <c r="F607" s="5">
        <v>4.3</v>
      </c>
      <c r="G607" s="5">
        <v>6.1</v>
      </c>
      <c r="H607" s="5">
        <v>1028.0999999999999</v>
      </c>
      <c r="I607" s="5">
        <v>20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6.2</v>
      </c>
      <c r="Q607">
        <v>6.5</v>
      </c>
      <c r="R607" s="54">
        <v>0.41527777777777802</v>
      </c>
      <c r="T607" s="91">
        <f t="shared" si="22"/>
        <v>6.5</v>
      </c>
      <c r="U607" s="94">
        <f t="shared" si="24"/>
        <v>-1.2999999999999998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7</v>
      </c>
      <c r="AM607" s="5">
        <v>85</v>
      </c>
      <c r="AN607" s="5">
        <v>4.7</v>
      </c>
      <c r="AO607" s="5">
        <v>7</v>
      </c>
      <c r="AP607" s="5">
        <v>0</v>
      </c>
      <c r="AQ607" s="5">
        <v>3.6</v>
      </c>
      <c r="AR607" s="5">
        <v>1030.0999999999999</v>
      </c>
      <c r="AS607" s="5">
        <v>3670</v>
      </c>
      <c r="AT607" s="5">
        <v>0</v>
      </c>
      <c r="AU607" s="5">
        <v>0</v>
      </c>
      <c r="AV607" s="5">
        <v>0</v>
      </c>
      <c r="AW607" s="5">
        <v>0</v>
      </c>
      <c r="AX607">
        <v>232</v>
      </c>
      <c r="AY607">
        <v>1088</v>
      </c>
      <c r="AZ607">
        <v>6.1</v>
      </c>
      <c r="BA607">
        <v>11.5</v>
      </c>
      <c r="BB607" s="55">
        <v>0.41527777777785302</v>
      </c>
    </row>
    <row r="608" spans="2:54" x14ac:dyDescent="0.25">
      <c r="B608" s="5">
        <v>5.8</v>
      </c>
      <c r="C608" s="5">
        <v>87</v>
      </c>
      <c r="D608" s="5">
        <v>3.8</v>
      </c>
      <c r="E608" s="5">
        <v>5</v>
      </c>
      <c r="F608" s="5">
        <v>5</v>
      </c>
      <c r="G608" s="5">
        <v>5</v>
      </c>
      <c r="H608" s="5">
        <v>1028.2</v>
      </c>
      <c r="I608" s="5">
        <v>20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6.2</v>
      </c>
      <c r="Q608">
        <v>6.4</v>
      </c>
      <c r="R608" s="54">
        <v>0.41597222222222202</v>
      </c>
      <c r="T608" s="91">
        <f t="shared" si="22"/>
        <v>6.4</v>
      </c>
      <c r="U608" s="94">
        <f t="shared" si="24"/>
        <v>-1.3999999999999995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7</v>
      </c>
      <c r="AM608" s="5">
        <v>85</v>
      </c>
      <c r="AN608" s="5">
        <v>4.7</v>
      </c>
      <c r="AO608" s="5">
        <v>7</v>
      </c>
      <c r="AP608" s="5">
        <v>4</v>
      </c>
      <c r="AQ608" s="5">
        <v>5</v>
      </c>
      <c r="AR608" s="5">
        <v>1030.2</v>
      </c>
      <c r="AS608" s="5">
        <v>3690</v>
      </c>
      <c r="AT608" s="5">
        <v>0</v>
      </c>
      <c r="AU608" s="5">
        <v>0</v>
      </c>
      <c r="AV608" s="5">
        <v>0</v>
      </c>
      <c r="AW608" s="5">
        <v>0</v>
      </c>
      <c r="AX608">
        <v>232</v>
      </c>
      <c r="AY608">
        <v>1088</v>
      </c>
      <c r="AZ608">
        <v>6.1</v>
      </c>
      <c r="BA608">
        <v>11.2</v>
      </c>
      <c r="BB608" s="55">
        <v>0.41597222222229802</v>
      </c>
    </row>
    <row r="609" spans="2:54" x14ac:dyDescent="0.25">
      <c r="B609" s="5">
        <v>5.8</v>
      </c>
      <c r="C609" s="5">
        <v>87</v>
      </c>
      <c r="D609" s="5">
        <v>3.8</v>
      </c>
      <c r="E609" s="5">
        <v>5.8</v>
      </c>
      <c r="F609" s="5">
        <v>2.9</v>
      </c>
      <c r="G609" s="5">
        <v>7.2</v>
      </c>
      <c r="H609" s="5">
        <v>1028.4000000000001</v>
      </c>
      <c r="I609" s="5">
        <v>20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6.2</v>
      </c>
      <c r="Q609">
        <v>6.4</v>
      </c>
      <c r="R609" s="54">
        <v>0.41666666666666702</v>
      </c>
      <c r="T609" s="91">
        <f t="shared" si="22"/>
        <v>6.4</v>
      </c>
      <c r="U609" s="94">
        <f t="shared" si="24"/>
        <v>-1.3999999999999995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7</v>
      </c>
      <c r="AM609" s="5">
        <v>85</v>
      </c>
      <c r="AN609" s="5">
        <v>4.7</v>
      </c>
      <c r="AO609" s="5">
        <v>5.8</v>
      </c>
      <c r="AP609" s="5">
        <v>6.5</v>
      </c>
      <c r="AQ609" s="5">
        <v>6.5</v>
      </c>
      <c r="AR609" s="5">
        <v>1030</v>
      </c>
      <c r="AS609" s="5">
        <v>3730</v>
      </c>
      <c r="AT609" s="5">
        <v>0</v>
      </c>
      <c r="AU609" s="5">
        <v>0</v>
      </c>
      <c r="AV609" s="5">
        <v>0</v>
      </c>
      <c r="AW609" s="5">
        <v>0</v>
      </c>
      <c r="AX609">
        <v>232</v>
      </c>
      <c r="AY609">
        <v>1088</v>
      </c>
      <c r="AZ609">
        <v>6.1</v>
      </c>
      <c r="BA609">
        <v>10.9</v>
      </c>
      <c r="BB609" s="55">
        <v>0.41666666666674301</v>
      </c>
    </row>
    <row r="610" spans="2:54" x14ac:dyDescent="0.25">
      <c r="B610" s="5">
        <v>5.8</v>
      </c>
      <c r="C610" s="5">
        <v>87</v>
      </c>
      <c r="D610" s="5">
        <v>3.8</v>
      </c>
      <c r="E610" s="5">
        <v>4.2</v>
      </c>
      <c r="F610" s="5">
        <v>7.6</v>
      </c>
      <c r="G610" s="5">
        <v>8.3000000000000007</v>
      </c>
      <c r="H610" s="5">
        <v>1028.0999999999999</v>
      </c>
      <c r="I610" s="5">
        <v>10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6.2</v>
      </c>
      <c r="Q610">
        <v>6.4</v>
      </c>
      <c r="R610" s="54">
        <v>0.41736111111111102</v>
      </c>
      <c r="T610" s="91">
        <f t="shared" si="22"/>
        <v>6.4</v>
      </c>
      <c r="U610" s="94">
        <f t="shared" si="24"/>
        <v>-1.3999999999999995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7</v>
      </c>
      <c r="AM610" s="5">
        <v>85</v>
      </c>
      <c r="AN610" s="5">
        <v>4.7</v>
      </c>
      <c r="AO610" s="5">
        <v>7</v>
      </c>
      <c r="AP610" s="5">
        <v>2.2000000000000002</v>
      </c>
      <c r="AQ610" s="5">
        <v>5</v>
      </c>
      <c r="AR610" s="5">
        <v>1029.9000000000001</v>
      </c>
      <c r="AS610" s="5">
        <v>3780</v>
      </c>
      <c r="AT610" s="5">
        <v>0</v>
      </c>
      <c r="AU610" s="5">
        <v>0</v>
      </c>
      <c r="AV610" s="5">
        <v>0</v>
      </c>
      <c r="AW610" s="5">
        <v>0</v>
      </c>
      <c r="AX610">
        <v>232</v>
      </c>
      <c r="AY610">
        <v>1088</v>
      </c>
      <c r="AZ610">
        <v>6.2</v>
      </c>
      <c r="BA610">
        <v>10.6</v>
      </c>
      <c r="BB610" s="55">
        <v>0.41736111111118801</v>
      </c>
    </row>
    <row r="611" spans="2:54" x14ac:dyDescent="0.25">
      <c r="B611" s="5">
        <v>5.7</v>
      </c>
      <c r="C611" s="5">
        <v>87</v>
      </c>
      <c r="D611" s="5">
        <v>3.7</v>
      </c>
      <c r="E611" s="5">
        <v>5.7</v>
      </c>
      <c r="F611" s="5">
        <v>2.5</v>
      </c>
      <c r="G611" s="5">
        <v>6.8</v>
      </c>
      <c r="H611" s="5">
        <v>1028.3</v>
      </c>
      <c r="I611" s="5">
        <v>10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6.1</v>
      </c>
      <c r="Q611">
        <v>6.4</v>
      </c>
      <c r="R611" s="54">
        <v>0.41805555555555601</v>
      </c>
      <c r="T611" s="91">
        <f t="shared" si="22"/>
        <v>6.4</v>
      </c>
      <c r="U611" s="94">
        <f t="shared" si="24"/>
        <v>-1.2999999999999998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7</v>
      </c>
      <c r="AM611" s="5">
        <v>85</v>
      </c>
      <c r="AN611" s="5">
        <v>4.7</v>
      </c>
      <c r="AO611" s="5">
        <v>6.2</v>
      </c>
      <c r="AP611" s="5">
        <v>5.4</v>
      </c>
      <c r="AQ611" s="5">
        <v>5.8</v>
      </c>
      <c r="AR611" s="5">
        <v>1030</v>
      </c>
      <c r="AS611" s="5">
        <v>3800</v>
      </c>
      <c r="AT611" s="5">
        <v>0</v>
      </c>
      <c r="AU611" s="5">
        <v>0</v>
      </c>
      <c r="AV611" s="5">
        <v>0</v>
      </c>
      <c r="AW611" s="5">
        <v>0</v>
      </c>
      <c r="AX611">
        <v>232</v>
      </c>
      <c r="AY611">
        <v>1088</v>
      </c>
      <c r="AZ611">
        <v>6.2</v>
      </c>
      <c r="BA611">
        <v>10.4</v>
      </c>
      <c r="BB611" s="55">
        <v>0.41805555555563301</v>
      </c>
    </row>
    <row r="612" spans="2:54" x14ac:dyDescent="0.25">
      <c r="B612" s="5">
        <v>5.7</v>
      </c>
      <c r="C612" s="5">
        <v>86</v>
      </c>
      <c r="D612" s="5">
        <v>3.6</v>
      </c>
      <c r="E612" s="5">
        <v>5.7</v>
      </c>
      <c r="F612" s="5">
        <v>2.2000000000000002</v>
      </c>
      <c r="G612" s="5">
        <v>6.1</v>
      </c>
      <c r="H612" s="5">
        <v>1028.3</v>
      </c>
      <c r="I612" s="5">
        <v>10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6.1</v>
      </c>
      <c r="Q612">
        <v>6.4</v>
      </c>
      <c r="R612" s="54">
        <v>0.41875000000000001</v>
      </c>
      <c r="T612" s="91">
        <f t="shared" si="22"/>
        <v>6.4</v>
      </c>
      <c r="U612" s="94">
        <f t="shared" si="24"/>
        <v>-1.2999999999999998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7</v>
      </c>
      <c r="AM612" s="5">
        <v>85</v>
      </c>
      <c r="AN612" s="5">
        <v>4.7</v>
      </c>
      <c r="AO612" s="5">
        <v>7</v>
      </c>
      <c r="AP612" s="5">
        <v>3.6</v>
      </c>
      <c r="AQ612" s="5">
        <v>5</v>
      </c>
      <c r="AR612" s="5">
        <v>1030.0999999999999</v>
      </c>
      <c r="AS612" s="5">
        <v>3840</v>
      </c>
      <c r="AT612" s="5">
        <v>0</v>
      </c>
      <c r="AU612" s="5">
        <v>0</v>
      </c>
      <c r="AV612" s="5">
        <v>0</v>
      </c>
      <c r="AW612" s="5">
        <v>0</v>
      </c>
      <c r="AX612">
        <v>232</v>
      </c>
      <c r="AY612">
        <v>1088</v>
      </c>
      <c r="AZ612">
        <v>6.2</v>
      </c>
      <c r="BA612">
        <v>10.1</v>
      </c>
      <c r="BB612" s="55">
        <v>0.418750000000078</v>
      </c>
    </row>
    <row r="613" spans="2:54" s="6" customFormat="1" x14ac:dyDescent="0.25">
      <c r="B613" s="5">
        <v>5.7</v>
      </c>
      <c r="C613" s="5">
        <v>86</v>
      </c>
      <c r="D613" s="5">
        <v>3.6</v>
      </c>
      <c r="E613" s="5">
        <v>5.7</v>
      </c>
      <c r="F613" s="5">
        <v>4.7</v>
      </c>
      <c r="G613" s="5">
        <v>5.4</v>
      </c>
      <c r="H613" s="5">
        <v>1028.3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6.1</v>
      </c>
      <c r="Q613">
        <v>6.4</v>
      </c>
      <c r="R613" s="54">
        <v>0.41944444444444401</v>
      </c>
      <c r="S613"/>
      <c r="T613" s="91">
        <f t="shared" si="22"/>
        <v>6.4</v>
      </c>
      <c r="U613" s="94">
        <f t="shared" si="24"/>
        <v>-1.2999999999999998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7.1</v>
      </c>
      <c r="AM613" s="5">
        <v>84</v>
      </c>
      <c r="AN613" s="5">
        <v>4.5999999999999996</v>
      </c>
      <c r="AO613" s="5">
        <v>7.1</v>
      </c>
      <c r="AP613" s="5">
        <v>4</v>
      </c>
      <c r="AQ613" s="5">
        <v>4.7</v>
      </c>
      <c r="AR613" s="5">
        <v>1029.8</v>
      </c>
      <c r="AS613" s="5">
        <v>3870</v>
      </c>
      <c r="AT613" s="5">
        <v>0</v>
      </c>
      <c r="AU613" s="5">
        <v>0</v>
      </c>
      <c r="AV613" s="5">
        <v>0</v>
      </c>
      <c r="AW613" s="5">
        <v>0</v>
      </c>
      <c r="AX613">
        <v>232</v>
      </c>
      <c r="AY613">
        <v>1088</v>
      </c>
      <c r="AZ613">
        <v>6.2</v>
      </c>
      <c r="BA613">
        <v>9.9</v>
      </c>
      <c r="BB613" s="55">
        <v>0.419444444444523</v>
      </c>
    </row>
    <row r="614" spans="2:54" s="6" customFormat="1" x14ac:dyDescent="0.25">
      <c r="B614" s="5">
        <v>5.7</v>
      </c>
      <c r="C614" s="5">
        <v>86</v>
      </c>
      <c r="D614" s="5">
        <v>3.6</v>
      </c>
      <c r="E614" s="5">
        <v>5.7</v>
      </c>
      <c r="F614" s="5">
        <v>3.2</v>
      </c>
      <c r="G614" s="5">
        <v>4</v>
      </c>
      <c r="H614" s="5">
        <v>1028.0999999999999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6.1</v>
      </c>
      <c r="Q614">
        <v>6.4</v>
      </c>
      <c r="R614" s="54">
        <v>0.42013888888888901</v>
      </c>
      <c r="S614"/>
      <c r="T614" s="91">
        <f t="shared" si="22"/>
        <v>6.4</v>
      </c>
      <c r="U614" s="94">
        <f t="shared" si="24"/>
        <v>-1.2999999999999998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7.1</v>
      </c>
      <c r="AM614" s="5">
        <v>84</v>
      </c>
      <c r="AN614" s="5">
        <v>4.5999999999999996</v>
      </c>
      <c r="AO614" s="5">
        <v>7.1</v>
      </c>
      <c r="AP614" s="5">
        <v>4.7</v>
      </c>
      <c r="AQ614" s="5">
        <v>6.5</v>
      </c>
      <c r="AR614" s="5">
        <v>1030</v>
      </c>
      <c r="AS614" s="5">
        <v>3890</v>
      </c>
      <c r="AT614" s="5">
        <v>0</v>
      </c>
      <c r="AU614" s="5">
        <v>0</v>
      </c>
      <c r="AV614" s="5">
        <v>0</v>
      </c>
      <c r="AW614" s="5">
        <v>0</v>
      </c>
      <c r="AX614">
        <v>232</v>
      </c>
      <c r="AY614">
        <v>1088</v>
      </c>
      <c r="AZ614">
        <v>6.2</v>
      </c>
      <c r="BA614">
        <v>9.6999999999999993</v>
      </c>
      <c r="BB614" s="55">
        <v>0.420138888888968</v>
      </c>
    </row>
    <row r="615" spans="2:54" s="6" customFormat="1" x14ac:dyDescent="0.25">
      <c r="B615" s="5">
        <v>5.7</v>
      </c>
      <c r="C615" s="5">
        <v>86</v>
      </c>
      <c r="D615" s="5">
        <v>3.6</v>
      </c>
      <c r="E615" s="5">
        <v>3.5</v>
      </c>
      <c r="F615" s="5">
        <v>10.1</v>
      </c>
      <c r="G615" s="5">
        <v>10.8</v>
      </c>
      <c r="H615" s="5">
        <v>1028.4000000000001</v>
      </c>
      <c r="I615" s="5">
        <v>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6.1</v>
      </c>
      <c r="Q615">
        <v>6.4</v>
      </c>
      <c r="R615" s="54">
        <v>0.420833333333333</v>
      </c>
      <c r="S615"/>
      <c r="T615" s="91">
        <f t="shared" si="22"/>
        <v>6.4</v>
      </c>
      <c r="U615" s="94">
        <f t="shared" si="24"/>
        <v>-1.2999999999999998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7.1</v>
      </c>
      <c r="AM615" s="5">
        <v>84</v>
      </c>
      <c r="AN615" s="5">
        <v>4.5999999999999996</v>
      </c>
      <c r="AO615" s="5">
        <v>7.1</v>
      </c>
      <c r="AP615" s="5">
        <v>4.7</v>
      </c>
      <c r="AQ615" s="5">
        <v>5</v>
      </c>
      <c r="AR615" s="5">
        <v>1030.0999999999999</v>
      </c>
      <c r="AS615" s="5">
        <v>3930</v>
      </c>
      <c r="AT615" s="5">
        <v>0</v>
      </c>
      <c r="AU615" s="5">
        <v>0</v>
      </c>
      <c r="AV615" s="5">
        <v>0</v>
      </c>
      <c r="AW615" s="5">
        <v>0</v>
      </c>
      <c r="AX615">
        <v>232</v>
      </c>
      <c r="AY615">
        <v>1088</v>
      </c>
      <c r="AZ615">
        <v>6.3</v>
      </c>
      <c r="BA615">
        <v>9.5</v>
      </c>
      <c r="BB615" s="55">
        <v>0.420833333333413</v>
      </c>
    </row>
    <row r="616" spans="2:54" s="6" customFormat="1" x14ac:dyDescent="0.25">
      <c r="B616" s="5">
        <v>5.7</v>
      </c>
      <c r="C616" s="5">
        <v>86</v>
      </c>
      <c r="D616" s="5">
        <v>3.6</v>
      </c>
      <c r="E616" s="5">
        <v>5.7</v>
      </c>
      <c r="F616" s="5">
        <v>4</v>
      </c>
      <c r="G616" s="5">
        <v>7.9</v>
      </c>
      <c r="H616" s="5">
        <v>1028.3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6.1</v>
      </c>
      <c r="Q616">
        <v>6.4</v>
      </c>
      <c r="R616" s="54">
        <v>0.421527777777778</v>
      </c>
      <c r="S616"/>
      <c r="T616" s="91">
        <f t="shared" si="22"/>
        <v>6.4</v>
      </c>
      <c r="U616" s="94">
        <f t="shared" si="24"/>
        <v>-1.2999999999999998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7.1</v>
      </c>
      <c r="AM616" s="5">
        <v>84</v>
      </c>
      <c r="AN616" s="5">
        <v>4.5999999999999996</v>
      </c>
      <c r="AO616" s="5">
        <v>7.1</v>
      </c>
      <c r="AP616" s="5">
        <v>0</v>
      </c>
      <c r="AQ616" s="5">
        <v>2.9</v>
      </c>
      <c r="AR616" s="5">
        <v>1030</v>
      </c>
      <c r="AS616" s="5">
        <v>3960</v>
      </c>
      <c r="AT616" s="5">
        <v>0</v>
      </c>
      <c r="AU616" s="5">
        <v>0</v>
      </c>
      <c r="AV616" s="5">
        <v>0</v>
      </c>
      <c r="AW616" s="5">
        <v>0</v>
      </c>
      <c r="AX616">
        <v>232</v>
      </c>
      <c r="AY616">
        <v>1088</v>
      </c>
      <c r="AZ616">
        <v>6.3</v>
      </c>
      <c r="BA616">
        <v>9.4</v>
      </c>
      <c r="BB616" s="55">
        <v>0.42152777777785799</v>
      </c>
    </row>
    <row r="617" spans="2:54" s="6" customFormat="1" x14ac:dyDescent="0.25">
      <c r="B617" s="5">
        <v>5.7</v>
      </c>
      <c r="C617" s="5">
        <v>86</v>
      </c>
      <c r="D617" s="5">
        <v>3.6</v>
      </c>
      <c r="E617" s="5">
        <v>3.3</v>
      </c>
      <c r="F617" s="5">
        <v>11.2</v>
      </c>
      <c r="G617" s="5">
        <v>11.9</v>
      </c>
      <c r="H617" s="5">
        <v>1028.4000000000001</v>
      </c>
      <c r="I617" s="5">
        <v>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6.1</v>
      </c>
      <c r="Q617">
        <v>6.3</v>
      </c>
      <c r="R617" s="54">
        <v>0.422222222222222</v>
      </c>
      <c r="S617"/>
      <c r="T617" s="91">
        <f t="shared" si="22"/>
        <v>6.3</v>
      </c>
      <c r="U617" s="94">
        <f t="shared" si="24"/>
        <v>-1.4000000000000004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7.1</v>
      </c>
      <c r="AM617" s="5">
        <v>84</v>
      </c>
      <c r="AN617" s="5">
        <v>4.5999999999999996</v>
      </c>
      <c r="AO617" s="5">
        <v>7.1</v>
      </c>
      <c r="AP617" s="5">
        <v>2.9</v>
      </c>
      <c r="AQ617" s="5">
        <v>6.5</v>
      </c>
      <c r="AR617" s="5">
        <v>1030</v>
      </c>
      <c r="AS617" s="5">
        <v>3990</v>
      </c>
      <c r="AT617" s="5">
        <v>0</v>
      </c>
      <c r="AU617" s="5">
        <v>0</v>
      </c>
      <c r="AV617" s="5">
        <v>0</v>
      </c>
      <c r="AW617" s="5">
        <v>0</v>
      </c>
      <c r="AX617">
        <v>232</v>
      </c>
      <c r="AY617">
        <v>1088</v>
      </c>
      <c r="AZ617">
        <v>6.3</v>
      </c>
      <c r="BA617">
        <v>9.3000000000000007</v>
      </c>
      <c r="BB617" s="55">
        <v>0.42222222222230299</v>
      </c>
    </row>
    <row r="618" spans="2:54" s="6" customFormat="1" x14ac:dyDescent="0.25">
      <c r="B618" s="5">
        <v>5.7</v>
      </c>
      <c r="C618" s="5">
        <v>86</v>
      </c>
      <c r="D618" s="5">
        <v>3.6</v>
      </c>
      <c r="E618" s="5">
        <v>4</v>
      </c>
      <c r="F618" s="5">
        <v>7.6</v>
      </c>
      <c r="G618" s="5">
        <v>8.6</v>
      </c>
      <c r="H618" s="5">
        <v>1028.3</v>
      </c>
      <c r="I618" s="5">
        <v>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6.1</v>
      </c>
      <c r="Q618">
        <v>6.4</v>
      </c>
      <c r="R618" s="54">
        <v>0.422916666666667</v>
      </c>
      <c r="S618"/>
      <c r="T618" s="91">
        <f t="shared" si="22"/>
        <v>6.4</v>
      </c>
      <c r="U618" s="94">
        <f t="shared" si="24"/>
        <v>-1.2999999999999998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7.1</v>
      </c>
      <c r="AM618" s="5">
        <v>84</v>
      </c>
      <c r="AN618" s="5">
        <v>4.5999999999999996</v>
      </c>
      <c r="AO618" s="5">
        <v>7.1</v>
      </c>
      <c r="AP618" s="5">
        <v>3.6</v>
      </c>
      <c r="AQ618" s="5">
        <v>6.8</v>
      </c>
      <c r="AR618" s="5">
        <v>1030</v>
      </c>
      <c r="AS618" s="5">
        <v>4020</v>
      </c>
      <c r="AT618" s="5">
        <v>0</v>
      </c>
      <c r="AU618" s="5">
        <v>0</v>
      </c>
      <c r="AV618" s="5">
        <v>0</v>
      </c>
      <c r="AW618" s="5">
        <v>0</v>
      </c>
      <c r="AX618">
        <v>232</v>
      </c>
      <c r="AY618">
        <v>1088</v>
      </c>
      <c r="AZ618">
        <v>6.3</v>
      </c>
      <c r="BA618">
        <v>9.1</v>
      </c>
      <c r="BB618" s="55">
        <v>0.42291666666674799</v>
      </c>
    </row>
    <row r="619" spans="2:54" s="6" customFormat="1" x14ac:dyDescent="0.25">
      <c r="B619" s="5">
        <v>5.7</v>
      </c>
      <c r="C619" s="5">
        <v>86</v>
      </c>
      <c r="D619" s="5">
        <v>3.6</v>
      </c>
      <c r="E619" s="5">
        <v>3.6</v>
      </c>
      <c r="F619" s="5">
        <v>9.6999999999999993</v>
      </c>
      <c r="G619" s="5">
        <v>9.6999999999999993</v>
      </c>
      <c r="H619" s="5">
        <v>1028.0999999999999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6</v>
      </c>
      <c r="Q619">
        <v>6.3</v>
      </c>
      <c r="R619" s="54">
        <v>0.42361111111111099</v>
      </c>
      <c r="S619"/>
      <c r="T619" s="91">
        <f t="shared" si="22"/>
        <v>6.3</v>
      </c>
      <c r="U619" s="94">
        <f t="shared" si="24"/>
        <v>-1.4000000000000004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7.1</v>
      </c>
      <c r="AM619" s="5">
        <v>84</v>
      </c>
      <c r="AN619" s="5">
        <v>4.5999999999999996</v>
      </c>
      <c r="AO619" s="5">
        <v>7.1</v>
      </c>
      <c r="AP619" s="5">
        <v>4.3</v>
      </c>
      <c r="AQ619" s="5">
        <v>4.3</v>
      </c>
      <c r="AR619" s="5">
        <v>1030.0999999999999</v>
      </c>
      <c r="AS619" s="5">
        <v>4040</v>
      </c>
      <c r="AT619" s="5">
        <v>0</v>
      </c>
      <c r="AU619" s="5">
        <v>0</v>
      </c>
      <c r="AV619" s="5">
        <v>0</v>
      </c>
      <c r="AW619" s="5">
        <v>0</v>
      </c>
      <c r="AX619">
        <v>232</v>
      </c>
      <c r="AY619">
        <v>1088</v>
      </c>
      <c r="AZ619">
        <v>6.4</v>
      </c>
      <c r="BA619">
        <v>9</v>
      </c>
      <c r="BB619" s="55">
        <v>0.42361111111119298</v>
      </c>
    </row>
    <row r="620" spans="2:54" s="6" customFormat="1" x14ac:dyDescent="0.25">
      <c r="B620" s="5">
        <v>5.7</v>
      </c>
      <c r="C620" s="5">
        <v>86</v>
      </c>
      <c r="D620" s="5">
        <v>3.6</v>
      </c>
      <c r="E620" s="5">
        <v>4.3</v>
      </c>
      <c r="F620" s="5">
        <v>6.5</v>
      </c>
      <c r="G620" s="5">
        <v>8.6</v>
      </c>
      <c r="H620" s="5">
        <v>1028.0999999999999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6.1</v>
      </c>
      <c r="Q620">
        <v>6.3</v>
      </c>
      <c r="R620" s="54">
        <v>0.42430555555555599</v>
      </c>
      <c r="S620"/>
      <c r="T620" s="91">
        <f t="shared" si="22"/>
        <v>6.3</v>
      </c>
      <c r="U620" s="94">
        <f t="shared" si="24"/>
        <v>-1.4000000000000004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7.1</v>
      </c>
      <c r="AM620" s="5">
        <v>84</v>
      </c>
      <c r="AN620" s="5">
        <v>4.5999999999999996</v>
      </c>
      <c r="AO620" s="5">
        <v>7.1</v>
      </c>
      <c r="AP620" s="5">
        <v>3.2</v>
      </c>
      <c r="AQ620" s="5">
        <v>7.9</v>
      </c>
      <c r="AR620" s="5">
        <v>1029.7</v>
      </c>
      <c r="AS620" s="5">
        <v>4070</v>
      </c>
      <c r="AT620" s="5">
        <v>0</v>
      </c>
      <c r="AU620" s="5">
        <v>0</v>
      </c>
      <c r="AV620" s="5">
        <v>0</v>
      </c>
      <c r="AW620" s="5">
        <v>0</v>
      </c>
      <c r="AX620">
        <v>232</v>
      </c>
      <c r="AY620">
        <v>1088</v>
      </c>
      <c r="AZ620">
        <v>6.4</v>
      </c>
      <c r="BA620">
        <v>8.9</v>
      </c>
      <c r="BB620" s="55">
        <v>0.42430555555563798</v>
      </c>
    </row>
    <row r="621" spans="2:54" s="6" customFormat="1" x14ac:dyDescent="0.25">
      <c r="B621" s="5">
        <v>5.7</v>
      </c>
      <c r="C621" s="5">
        <v>86</v>
      </c>
      <c r="D621" s="5">
        <v>3.6</v>
      </c>
      <c r="E621" s="5">
        <v>5.7</v>
      </c>
      <c r="F621" s="5">
        <v>2.9</v>
      </c>
      <c r="G621" s="5">
        <v>5</v>
      </c>
      <c r="H621" s="5">
        <v>1028.3</v>
      </c>
      <c r="I621" s="5">
        <v>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6.1</v>
      </c>
      <c r="Q621">
        <v>6.3</v>
      </c>
      <c r="R621" s="54">
        <v>0.42499999999999999</v>
      </c>
      <c r="S621"/>
      <c r="T621" s="91">
        <f t="shared" si="22"/>
        <v>6.3</v>
      </c>
      <c r="U621" s="94">
        <f>(T621-B621)-4</f>
        <v>-3.4000000000000004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7.1</v>
      </c>
      <c r="AM621" s="5">
        <v>84</v>
      </c>
      <c r="AN621" s="5">
        <v>4.5999999999999996</v>
      </c>
      <c r="AO621" s="5">
        <v>7.1</v>
      </c>
      <c r="AP621" s="5">
        <v>4</v>
      </c>
      <c r="AQ621" s="5">
        <v>7.2</v>
      </c>
      <c r="AR621" s="5">
        <v>1030.0999999999999</v>
      </c>
      <c r="AS621" s="5">
        <v>4100</v>
      </c>
      <c r="AT621" s="5">
        <v>0</v>
      </c>
      <c r="AU621" s="5">
        <v>0</v>
      </c>
      <c r="AV621" s="5">
        <v>0</v>
      </c>
      <c r="AW621" s="5">
        <v>0</v>
      </c>
      <c r="AX621">
        <v>232</v>
      </c>
      <c r="AY621">
        <v>1088</v>
      </c>
      <c r="AZ621">
        <v>6.4</v>
      </c>
      <c r="BA621">
        <v>8.8000000000000007</v>
      </c>
      <c r="BB621" s="55">
        <v>0.42500000000008298</v>
      </c>
    </row>
    <row r="622" spans="2:54" s="6" customFormat="1" x14ac:dyDescent="0.25">
      <c r="B622" s="5">
        <v>5.7</v>
      </c>
      <c r="C622" s="5">
        <v>86</v>
      </c>
      <c r="D622" s="5">
        <v>3.6</v>
      </c>
      <c r="E622" s="5">
        <v>4.5</v>
      </c>
      <c r="F622" s="5">
        <v>6.1</v>
      </c>
      <c r="G622" s="5">
        <v>7.2</v>
      </c>
      <c r="H622" s="5">
        <v>1028.5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6</v>
      </c>
      <c r="Q622">
        <v>6.3</v>
      </c>
      <c r="R622" s="54">
        <v>0.42569444444444399</v>
      </c>
      <c r="S622"/>
      <c r="T622" s="91">
        <f t="shared" si="22"/>
        <v>6.3</v>
      </c>
      <c r="U622" s="94">
        <f t="shared" ref="U622:U655" si="26">(T622-B622)-4</f>
        <v>-3.4000000000000004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7.1</v>
      </c>
      <c r="AM622" s="5">
        <v>84</v>
      </c>
      <c r="AN622" s="5">
        <v>4.5999999999999996</v>
      </c>
      <c r="AO622" s="5">
        <v>7.1</v>
      </c>
      <c r="AP622" s="5">
        <v>3.2</v>
      </c>
      <c r="AQ622" s="5">
        <v>3.6</v>
      </c>
      <c r="AR622" s="5">
        <v>1030.0999999999999</v>
      </c>
      <c r="AS622" s="5">
        <v>4120</v>
      </c>
      <c r="AT622" s="5">
        <v>0</v>
      </c>
      <c r="AU622" s="5">
        <v>0</v>
      </c>
      <c r="AV622" s="5">
        <v>0</v>
      </c>
      <c r="AW622" s="5">
        <v>0</v>
      </c>
      <c r="AX622">
        <v>232</v>
      </c>
      <c r="AY622">
        <v>1088</v>
      </c>
      <c r="AZ622">
        <v>6.4</v>
      </c>
      <c r="BA622">
        <v>8.6999999999999993</v>
      </c>
      <c r="BB622" s="55">
        <v>0.42569444444452798</v>
      </c>
    </row>
    <row r="623" spans="2:54" s="6" customFormat="1" x14ac:dyDescent="0.25">
      <c r="B623" s="5">
        <v>5.7</v>
      </c>
      <c r="C623" s="5">
        <v>87</v>
      </c>
      <c r="D623" s="5">
        <v>3.7</v>
      </c>
      <c r="E623" s="5">
        <v>5.7</v>
      </c>
      <c r="F623" s="5">
        <v>2.2000000000000002</v>
      </c>
      <c r="G623" s="5">
        <v>3.2</v>
      </c>
      <c r="H623" s="5">
        <v>1028.4000000000001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6</v>
      </c>
      <c r="Q623">
        <v>6.3</v>
      </c>
      <c r="R623" s="54">
        <v>0.42638888888888898</v>
      </c>
      <c r="S623"/>
      <c r="T623" s="91">
        <f t="shared" si="22"/>
        <v>6.3</v>
      </c>
      <c r="U623" s="94">
        <f t="shared" si="26"/>
        <v>-3.4000000000000004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7.2</v>
      </c>
      <c r="AM623" s="5">
        <v>84</v>
      </c>
      <c r="AN623" s="5">
        <v>4.7</v>
      </c>
      <c r="AO623" s="5">
        <v>7.2</v>
      </c>
      <c r="AP623" s="5">
        <v>4.7</v>
      </c>
      <c r="AQ623" s="5">
        <v>5.4</v>
      </c>
      <c r="AR623" s="5">
        <v>1029.9000000000001</v>
      </c>
      <c r="AS623" s="5">
        <v>4160</v>
      </c>
      <c r="AT623" s="5">
        <v>0</v>
      </c>
      <c r="AU623" s="5">
        <v>0</v>
      </c>
      <c r="AV623" s="5">
        <v>0</v>
      </c>
      <c r="AW623" s="5">
        <v>0</v>
      </c>
      <c r="AX623">
        <v>232</v>
      </c>
      <c r="AY623">
        <v>1088</v>
      </c>
      <c r="AZ623">
        <v>6.4</v>
      </c>
      <c r="BA623">
        <v>8.6</v>
      </c>
      <c r="BB623" s="55">
        <v>0.42638888888897297</v>
      </c>
    </row>
    <row r="624" spans="2:54" s="6" customFormat="1" x14ac:dyDescent="0.25">
      <c r="B624" s="5">
        <v>5.7</v>
      </c>
      <c r="C624" s="5">
        <v>86</v>
      </c>
      <c r="D624" s="5">
        <v>3.6</v>
      </c>
      <c r="E624" s="5">
        <v>5.7</v>
      </c>
      <c r="F624" s="5">
        <v>0</v>
      </c>
      <c r="G624" s="5">
        <v>5</v>
      </c>
      <c r="H624" s="5">
        <v>1028.5</v>
      </c>
      <c r="I624" s="5">
        <v>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6</v>
      </c>
      <c r="Q624">
        <v>6.3</v>
      </c>
      <c r="R624" s="54">
        <v>0.42708333333333298</v>
      </c>
      <c r="S624"/>
      <c r="T624" s="91">
        <f t="shared" si="22"/>
        <v>6.3</v>
      </c>
      <c r="U624" s="94">
        <f t="shared" si="26"/>
        <v>-3.4000000000000004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7.2</v>
      </c>
      <c r="AM624" s="5">
        <v>84</v>
      </c>
      <c r="AN624" s="5">
        <v>4.7</v>
      </c>
      <c r="AO624" s="5">
        <v>6.6</v>
      </c>
      <c r="AP624" s="5">
        <v>5</v>
      </c>
      <c r="AQ624" s="5">
        <v>6.5</v>
      </c>
      <c r="AR624" s="5">
        <v>1029.9000000000001</v>
      </c>
      <c r="AS624" s="5">
        <v>4190</v>
      </c>
      <c r="AT624" s="5">
        <v>0</v>
      </c>
      <c r="AU624" s="5">
        <v>0</v>
      </c>
      <c r="AV624" s="5">
        <v>0</v>
      </c>
      <c r="AW624" s="5">
        <v>0</v>
      </c>
      <c r="AX624">
        <v>232</v>
      </c>
      <c r="AY624">
        <v>1088</v>
      </c>
      <c r="AZ624">
        <v>6.5</v>
      </c>
      <c r="BA624">
        <v>8.6</v>
      </c>
      <c r="BB624" s="55">
        <v>0.42708333333341802</v>
      </c>
    </row>
    <row r="625" spans="2:54" s="6" customFormat="1" x14ac:dyDescent="0.25">
      <c r="B625" s="5">
        <v>5.7</v>
      </c>
      <c r="C625" s="5">
        <v>86</v>
      </c>
      <c r="D625" s="5">
        <v>3.6</v>
      </c>
      <c r="E625" s="5">
        <v>4</v>
      </c>
      <c r="F625" s="5">
        <v>7.6</v>
      </c>
      <c r="G625" s="5">
        <v>7.9</v>
      </c>
      <c r="H625" s="5">
        <v>1028.5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6</v>
      </c>
      <c r="Q625">
        <v>6.3</v>
      </c>
      <c r="R625" s="54">
        <v>0.42777777777777798</v>
      </c>
      <c r="S625"/>
      <c r="T625" s="91">
        <f t="shared" si="22"/>
        <v>6.3</v>
      </c>
      <c r="U625" s="94">
        <f t="shared" si="26"/>
        <v>-3.4000000000000004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7.2</v>
      </c>
      <c r="AM625" s="5">
        <v>84</v>
      </c>
      <c r="AN625" s="5">
        <v>4.7</v>
      </c>
      <c r="AO625" s="5">
        <v>7.2</v>
      </c>
      <c r="AP625" s="5">
        <v>4</v>
      </c>
      <c r="AQ625" s="5">
        <v>9.6999999999999993</v>
      </c>
      <c r="AR625" s="5">
        <v>1030.0999999999999</v>
      </c>
      <c r="AS625" s="5">
        <v>4220</v>
      </c>
      <c r="AT625" s="5">
        <v>0</v>
      </c>
      <c r="AU625" s="5">
        <v>0</v>
      </c>
      <c r="AV625" s="5">
        <v>0</v>
      </c>
      <c r="AW625" s="5">
        <v>0</v>
      </c>
      <c r="AX625">
        <v>232</v>
      </c>
      <c r="AY625">
        <v>1088</v>
      </c>
      <c r="AZ625">
        <v>6.5</v>
      </c>
      <c r="BA625">
        <v>8.5</v>
      </c>
      <c r="BB625" s="55">
        <v>0.42777777777786302</v>
      </c>
    </row>
    <row r="626" spans="2:54" s="6" customFormat="1" x14ac:dyDescent="0.25">
      <c r="B626" s="5">
        <v>5.7</v>
      </c>
      <c r="C626" s="5">
        <v>86</v>
      </c>
      <c r="D626" s="5">
        <v>3.6</v>
      </c>
      <c r="E626" s="5">
        <v>5.7</v>
      </c>
      <c r="F626" s="5">
        <v>2.9</v>
      </c>
      <c r="G626" s="5">
        <v>4.7</v>
      </c>
      <c r="H626" s="5">
        <v>1028.5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6</v>
      </c>
      <c r="Q626">
        <v>6.3</v>
      </c>
      <c r="R626" s="54">
        <v>0.42847222222222198</v>
      </c>
      <c r="S626"/>
      <c r="T626" s="91">
        <f t="shared" ref="T626:T689" si="27">MAX($P626,$Q626)</f>
        <v>6.3</v>
      </c>
      <c r="U626" s="94">
        <f t="shared" si="26"/>
        <v>-3.4000000000000004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7.2</v>
      </c>
      <c r="AM626" s="5">
        <v>84</v>
      </c>
      <c r="AN626" s="5">
        <v>4.7</v>
      </c>
      <c r="AO626" s="5">
        <v>7.2</v>
      </c>
      <c r="AP626" s="5">
        <v>4.3</v>
      </c>
      <c r="AQ626" s="5">
        <v>5.8</v>
      </c>
      <c r="AR626" s="5">
        <v>1029.9000000000001</v>
      </c>
      <c r="AS626" s="5">
        <v>4240</v>
      </c>
      <c r="AT626" s="5">
        <v>0</v>
      </c>
      <c r="AU626" s="5">
        <v>0</v>
      </c>
      <c r="AV626" s="5">
        <v>0</v>
      </c>
      <c r="AW626" s="5">
        <v>0</v>
      </c>
      <c r="AX626">
        <v>232</v>
      </c>
      <c r="AY626">
        <v>1088</v>
      </c>
      <c r="AZ626">
        <v>6.5</v>
      </c>
      <c r="BA626">
        <v>8.5</v>
      </c>
      <c r="BB626" s="55">
        <v>0.42847222222230802</v>
      </c>
    </row>
    <row r="627" spans="2:54" s="6" customFormat="1" x14ac:dyDescent="0.25">
      <c r="B627" s="5">
        <v>5.7</v>
      </c>
      <c r="C627" s="5">
        <v>86</v>
      </c>
      <c r="D627" s="5">
        <v>3.6</v>
      </c>
      <c r="E627" s="5">
        <v>5.7</v>
      </c>
      <c r="F627" s="5">
        <v>0</v>
      </c>
      <c r="G627" s="5">
        <v>4</v>
      </c>
      <c r="H627" s="5">
        <v>1028.4000000000001</v>
      </c>
      <c r="I627" s="5">
        <v>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6</v>
      </c>
      <c r="Q627">
        <v>6.3</v>
      </c>
      <c r="R627" s="54">
        <v>0.42916666666666697</v>
      </c>
      <c r="S627"/>
      <c r="T627" s="91">
        <f t="shared" si="27"/>
        <v>6.3</v>
      </c>
      <c r="U627" s="94">
        <f t="shared" si="26"/>
        <v>-3.4000000000000004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7.3</v>
      </c>
      <c r="AM627" s="5">
        <v>84</v>
      </c>
      <c r="AN627" s="5">
        <v>4.8</v>
      </c>
      <c r="AO627" s="5">
        <v>7.3</v>
      </c>
      <c r="AP627" s="5">
        <v>0</v>
      </c>
      <c r="AQ627" s="5">
        <v>2.5</v>
      </c>
      <c r="AR627" s="5">
        <v>1030</v>
      </c>
      <c r="AS627" s="5">
        <v>4280</v>
      </c>
      <c r="AT627" s="5">
        <v>0</v>
      </c>
      <c r="AU627" s="5">
        <v>0</v>
      </c>
      <c r="AV627" s="5">
        <v>0</v>
      </c>
      <c r="AW627" s="5">
        <v>0</v>
      </c>
      <c r="AX627">
        <v>232</v>
      </c>
      <c r="AY627">
        <v>1088</v>
      </c>
      <c r="AZ627">
        <v>6.5</v>
      </c>
      <c r="BA627">
        <v>8.5</v>
      </c>
      <c r="BB627" s="55">
        <v>0.42916666666675302</v>
      </c>
    </row>
    <row r="628" spans="2:54" s="6" customFormat="1" x14ac:dyDescent="0.25">
      <c r="B628" s="5">
        <v>5.7</v>
      </c>
      <c r="C628" s="5">
        <v>86</v>
      </c>
      <c r="D628" s="5">
        <v>3.6</v>
      </c>
      <c r="E628" s="5">
        <v>4.5999999999999996</v>
      </c>
      <c r="F628" s="5">
        <v>5.8</v>
      </c>
      <c r="G628" s="5">
        <v>7.2</v>
      </c>
      <c r="H628" s="5">
        <v>1028.2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6</v>
      </c>
      <c r="Q628">
        <v>6.3</v>
      </c>
      <c r="R628" s="54">
        <v>0.42986111111111103</v>
      </c>
      <c r="S628"/>
      <c r="T628" s="91">
        <f t="shared" si="27"/>
        <v>6.3</v>
      </c>
      <c r="U628" s="94">
        <f t="shared" si="26"/>
        <v>-3.4000000000000004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7.2</v>
      </c>
      <c r="AM628" s="5">
        <v>84</v>
      </c>
      <c r="AN628" s="5">
        <v>4.7</v>
      </c>
      <c r="AO628" s="5">
        <v>7.2</v>
      </c>
      <c r="AP628" s="5">
        <v>3.6</v>
      </c>
      <c r="AQ628" s="5">
        <v>5.4</v>
      </c>
      <c r="AR628" s="5">
        <v>1030.0999999999999</v>
      </c>
      <c r="AS628" s="5">
        <v>4340</v>
      </c>
      <c r="AT628" s="5">
        <v>0</v>
      </c>
      <c r="AU628" s="5">
        <v>0</v>
      </c>
      <c r="AV628" s="5">
        <v>0</v>
      </c>
      <c r="AW628" s="5">
        <v>0</v>
      </c>
      <c r="AX628">
        <v>232</v>
      </c>
      <c r="AY628">
        <v>1088</v>
      </c>
      <c r="AZ628">
        <v>6.6</v>
      </c>
      <c r="BA628">
        <v>8.4</v>
      </c>
      <c r="BB628" s="55">
        <v>0.42986111111119801</v>
      </c>
    </row>
    <row r="629" spans="2:54" s="6" customFormat="1" x14ac:dyDescent="0.25">
      <c r="B629" s="5">
        <v>5.7</v>
      </c>
      <c r="C629" s="5">
        <v>86</v>
      </c>
      <c r="D629" s="5">
        <v>3.6</v>
      </c>
      <c r="E629" s="5">
        <v>5.7</v>
      </c>
      <c r="F629" s="5">
        <v>3.2</v>
      </c>
      <c r="G629" s="5">
        <v>4</v>
      </c>
      <c r="H629" s="5">
        <v>1028.5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6</v>
      </c>
      <c r="Q629">
        <v>6.3</v>
      </c>
      <c r="R629" s="54">
        <v>0.43055555555555602</v>
      </c>
      <c r="S629"/>
      <c r="T629" s="91">
        <f t="shared" si="27"/>
        <v>6.3</v>
      </c>
      <c r="U629" s="94">
        <f t="shared" si="26"/>
        <v>-3.4000000000000004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7.3</v>
      </c>
      <c r="AM629" s="5">
        <v>84</v>
      </c>
      <c r="AN629" s="5">
        <v>4.8</v>
      </c>
      <c r="AO629" s="5">
        <v>6.2</v>
      </c>
      <c r="AP629" s="5">
        <v>6.5</v>
      </c>
      <c r="AQ629" s="5">
        <v>6.5</v>
      </c>
      <c r="AR629" s="5">
        <v>1029.9000000000001</v>
      </c>
      <c r="AS629" s="5">
        <v>4350</v>
      </c>
      <c r="AT629" s="5">
        <v>0</v>
      </c>
      <c r="AU629" s="5">
        <v>0</v>
      </c>
      <c r="AV629" s="5">
        <v>0</v>
      </c>
      <c r="AW629" s="5">
        <v>0</v>
      </c>
      <c r="AX629">
        <v>232</v>
      </c>
      <c r="AY629">
        <v>1088</v>
      </c>
      <c r="AZ629">
        <v>6.6</v>
      </c>
      <c r="BA629">
        <v>8.3000000000000007</v>
      </c>
      <c r="BB629" s="55">
        <v>0.43055555555564301</v>
      </c>
    </row>
    <row r="630" spans="2:54" s="6" customFormat="1" x14ac:dyDescent="0.25">
      <c r="B630" s="5">
        <v>5.7</v>
      </c>
      <c r="C630" s="5">
        <v>86</v>
      </c>
      <c r="D630" s="5">
        <v>3.6</v>
      </c>
      <c r="E630" s="5">
        <v>5.7</v>
      </c>
      <c r="F630" s="5">
        <v>0</v>
      </c>
      <c r="G630" s="5">
        <v>4.3</v>
      </c>
      <c r="H630" s="5">
        <v>1028.3</v>
      </c>
      <c r="I630" s="5">
        <v>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6</v>
      </c>
      <c r="Q630">
        <v>6.3</v>
      </c>
      <c r="R630" s="54">
        <v>0.43125000000000002</v>
      </c>
      <c r="S630"/>
      <c r="T630" s="91">
        <f t="shared" si="27"/>
        <v>6.3</v>
      </c>
      <c r="U630" s="94">
        <f t="shared" si="26"/>
        <v>-3.4000000000000004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7.2</v>
      </c>
      <c r="AM630" s="5">
        <v>83</v>
      </c>
      <c r="AN630" s="5">
        <v>4.5</v>
      </c>
      <c r="AO630" s="5">
        <v>7.2</v>
      </c>
      <c r="AP630" s="5">
        <v>2.5</v>
      </c>
      <c r="AQ630" s="5">
        <v>5</v>
      </c>
      <c r="AR630" s="5">
        <v>1030.0999999999999</v>
      </c>
      <c r="AS630" s="5">
        <v>4380</v>
      </c>
      <c r="AT630" s="5">
        <v>0</v>
      </c>
      <c r="AU630" s="5">
        <v>0</v>
      </c>
      <c r="AV630" s="5">
        <v>0</v>
      </c>
      <c r="AW630" s="5">
        <v>0</v>
      </c>
      <c r="AX630">
        <v>232</v>
      </c>
      <c r="AY630">
        <v>1088</v>
      </c>
      <c r="AZ630">
        <v>6.6</v>
      </c>
      <c r="BA630">
        <v>8.3000000000000007</v>
      </c>
      <c r="BB630" s="55">
        <v>0.43125000000008801</v>
      </c>
    </row>
    <row r="631" spans="2:54" s="6" customFormat="1" x14ac:dyDescent="0.25">
      <c r="B631" s="5">
        <v>5.8</v>
      </c>
      <c r="C631" s="5">
        <v>86</v>
      </c>
      <c r="D631" s="5">
        <v>3.7</v>
      </c>
      <c r="E631" s="5">
        <v>5.8</v>
      </c>
      <c r="F631" s="5">
        <v>3.2</v>
      </c>
      <c r="G631" s="5">
        <v>3.6</v>
      </c>
      <c r="H631" s="5">
        <v>1028.5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6</v>
      </c>
      <c r="Q631">
        <v>6.3</v>
      </c>
      <c r="R631" s="54">
        <v>0.43194444444444402</v>
      </c>
      <c r="S631"/>
      <c r="T631" s="91">
        <f t="shared" si="27"/>
        <v>6.3</v>
      </c>
      <c r="U631" s="94">
        <f t="shared" si="26"/>
        <v>-3.5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7.3</v>
      </c>
      <c r="AM631" s="5">
        <v>83</v>
      </c>
      <c r="AN631" s="5">
        <v>4.5999999999999996</v>
      </c>
      <c r="AO631" s="5">
        <v>6.4</v>
      </c>
      <c r="AP631" s="5">
        <v>5.8</v>
      </c>
      <c r="AQ631" s="5">
        <v>6.1</v>
      </c>
      <c r="AR631" s="5">
        <v>1030.2</v>
      </c>
      <c r="AS631" s="5">
        <v>4420</v>
      </c>
      <c r="AT631" s="5">
        <v>0</v>
      </c>
      <c r="AU631" s="5">
        <v>0</v>
      </c>
      <c r="AV631" s="5">
        <v>0</v>
      </c>
      <c r="AW631" s="5">
        <v>0</v>
      </c>
      <c r="AX631">
        <v>232</v>
      </c>
      <c r="AY631">
        <v>1088</v>
      </c>
      <c r="AZ631">
        <v>6.6</v>
      </c>
      <c r="BA631">
        <v>8.3000000000000007</v>
      </c>
      <c r="BB631" s="55">
        <v>0.431944444444533</v>
      </c>
    </row>
    <row r="632" spans="2:54" s="6" customFormat="1" x14ac:dyDescent="0.25">
      <c r="B632" s="5">
        <v>5.8</v>
      </c>
      <c r="C632" s="5">
        <v>86</v>
      </c>
      <c r="D632" s="5">
        <v>3.7</v>
      </c>
      <c r="E632" s="5">
        <v>5.8</v>
      </c>
      <c r="F632" s="5">
        <v>0</v>
      </c>
      <c r="G632" s="5">
        <v>2.2000000000000002</v>
      </c>
      <c r="H632" s="5">
        <v>1028.4000000000001</v>
      </c>
      <c r="I632" s="5">
        <v>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6</v>
      </c>
      <c r="Q632">
        <v>6.3</v>
      </c>
      <c r="R632" s="54">
        <v>0.43263888888888902</v>
      </c>
      <c r="S632"/>
      <c r="T632" s="91">
        <f t="shared" si="27"/>
        <v>6.3</v>
      </c>
      <c r="U632" s="94">
        <f t="shared" si="26"/>
        <v>-3.5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7.3</v>
      </c>
      <c r="AM632" s="5">
        <v>83</v>
      </c>
      <c r="AN632" s="5">
        <v>4.5999999999999996</v>
      </c>
      <c r="AO632" s="5">
        <v>7.3</v>
      </c>
      <c r="AP632" s="5">
        <v>3.6</v>
      </c>
      <c r="AQ632" s="5">
        <v>5.4</v>
      </c>
      <c r="AR632" s="5">
        <v>1029.9000000000001</v>
      </c>
      <c r="AS632" s="5">
        <v>4530</v>
      </c>
      <c r="AT632" s="5">
        <v>0</v>
      </c>
      <c r="AU632" s="5">
        <v>0</v>
      </c>
      <c r="AV632" s="5">
        <v>0</v>
      </c>
      <c r="AW632" s="5">
        <v>0</v>
      </c>
      <c r="AX632">
        <v>232</v>
      </c>
      <c r="AY632">
        <v>1088</v>
      </c>
      <c r="AZ632">
        <v>6.7</v>
      </c>
      <c r="BA632">
        <v>8.1999999999999993</v>
      </c>
      <c r="BB632" s="55">
        <v>0.432638888888978</v>
      </c>
    </row>
    <row r="633" spans="2:54" s="6" customFormat="1" x14ac:dyDescent="0.25">
      <c r="B633" s="5">
        <v>5.8</v>
      </c>
      <c r="C633" s="5">
        <v>87</v>
      </c>
      <c r="D633" s="5">
        <v>3.8</v>
      </c>
      <c r="E633" s="5">
        <v>5.8</v>
      </c>
      <c r="F633" s="5">
        <v>2.2000000000000002</v>
      </c>
      <c r="G633" s="5">
        <v>3.2</v>
      </c>
      <c r="H633" s="5">
        <v>1028.5</v>
      </c>
      <c r="I633" s="5">
        <v>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6</v>
      </c>
      <c r="Q633">
        <v>6.3</v>
      </c>
      <c r="R633" s="54">
        <v>0.43333333333333302</v>
      </c>
      <c r="S633"/>
      <c r="T633" s="91">
        <f t="shared" si="27"/>
        <v>6.3</v>
      </c>
      <c r="U633" s="94">
        <f t="shared" si="26"/>
        <v>-3.5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7.3</v>
      </c>
      <c r="AM633" s="5">
        <v>83</v>
      </c>
      <c r="AN633" s="5">
        <v>4.5999999999999996</v>
      </c>
      <c r="AO633" s="5">
        <v>6.4</v>
      </c>
      <c r="AP633" s="5">
        <v>5.8</v>
      </c>
      <c r="AQ633" s="5">
        <v>6.1</v>
      </c>
      <c r="AR633" s="5">
        <v>1030.0999999999999</v>
      </c>
      <c r="AS633" s="5">
        <v>4650</v>
      </c>
      <c r="AT633" s="5">
        <v>0</v>
      </c>
      <c r="AU633" s="5">
        <v>0</v>
      </c>
      <c r="AV633" s="5">
        <v>0</v>
      </c>
      <c r="AW633" s="5">
        <v>0</v>
      </c>
      <c r="AX633">
        <v>232</v>
      </c>
      <c r="AY633">
        <v>1088</v>
      </c>
      <c r="AZ633">
        <v>6.7</v>
      </c>
      <c r="BA633">
        <v>8.1999999999999993</v>
      </c>
      <c r="BB633" s="55">
        <v>0.433333333333423</v>
      </c>
    </row>
    <row r="634" spans="2:54" s="6" customFormat="1" x14ac:dyDescent="0.25">
      <c r="B634" s="5">
        <v>5.8</v>
      </c>
      <c r="C634" s="5">
        <v>87</v>
      </c>
      <c r="D634" s="5">
        <v>3.8</v>
      </c>
      <c r="E634" s="5">
        <v>5.8</v>
      </c>
      <c r="F634" s="5">
        <v>0</v>
      </c>
      <c r="G634" s="5">
        <v>3.2</v>
      </c>
      <c r="H634" s="5">
        <v>1028.5999999999999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6</v>
      </c>
      <c r="Q634">
        <v>6.3</v>
      </c>
      <c r="R634" s="54">
        <v>0.43402777777777801</v>
      </c>
      <c r="S634"/>
      <c r="T634" s="91">
        <f t="shared" si="27"/>
        <v>6.3</v>
      </c>
      <c r="U634" s="94">
        <f t="shared" si="26"/>
        <v>-3.5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7.3</v>
      </c>
      <c r="AM634" s="5">
        <v>83</v>
      </c>
      <c r="AN634" s="5">
        <v>4.5999999999999996</v>
      </c>
      <c r="AO634" s="5">
        <v>7.3</v>
      </c>
      <c r="AP634" s="5">
        <v>2.2000000000000002</v>
      </c>
      <c r="AQ634" s="5">
        <v>4</v>
      </c>
      <c r="AR634" s="5">
        <v>1030.0999999999999</v>
      </c>
      <c r="AS634" s="5">
        <v>4730</v>
      </c>
      <c r="AT634" s="5">
        <v>0</v>
      </c>
      <c r="AU634" s="5">
        <v>0</v>
      </c>
      <c r="AV634" s="5">
        <v>0</v>
      </c>
      <c r="AW634" s="5">
        <v>0</v>
      </c>
      <c r="AX634">
        <v>232</v>
      </c>
      <c r="AY634">
        <v>1088</v>
      </c>
      <c r="AZ634">
        <v>6.8</v>
      </c>
      <c r="BA634">
        <v>8.1999999999999993</v>
      </c>
      <c r="BB634" s="55">
        <v>0.434027777777868</v>
      </c>
    </row>
    <row r="635" spans="2:54" s="6" customFormat="1" x14ac:dyDescent="0.25">
      <c r="B635" s="5">
        <v>5.8</v>
      </c>
      <c r="C635" s="5">
        <v>86</v>
      </c>
      <c r="D635" s="5">
        <v>3.7</v>
      </c>
      <c r="E635" s="5">
        <v>5.8</v>
      </c>
      <c r="F635" s="5">
        <v>3.2</v>
      </c>
      <c r="G635" s="5">
        <v>4</v>
      </c>
      <c r="H635" s="5">
        <v>1028.4000000000001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6</v>
      </c>
      <c r="Q635">
        <v>6.3</v>
      </c>
      <c r="R635" s="54">
        <v>0.43472222222222201</v>
      </c>
      <c r="S635"/>
      <c r="T635" s="91">
        <f t="shared" si="27"/>
        <v>6.3</v>
      </c>
      <c r="U635" s="94">
        <f t="shared" si="26"/>
        <v>-3.5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7.3</v>
      </c>
      <c r="AM635" s="5">
        <v>83</v>
      </c>
      <c r="AN635" s="5">
        <v>4.5999999999999996</v>
      </c>
      <c r="AO635" s="5">
        <v>7.3</v>
      </c>
      <c r="AP635" s="5">
        <v>0</v>
      </c>
      <c r="AQ635" s="5">
        <v>5</v>
      </c>
      <c r="AR635" s="5">
        <v>1030.0999999999999</v>
      </c>
      <c r="AS635" s="5">
        <v>4670</v>
      </c>
      <c r="AT635" s="5">
        <v>0</v>
      </c>
      <c r="AU635" s="5">
        <v>0</v>
      </c>
      <c r="AV635" s="5">
        <v>0</v>
      </c>
      <c r="AW635" s="5">
        <v>0</v>
      </c>
      <c r="AX635">
        <v>232</v>
      </c>
      <c r="AY635">
        <v>1088</v>
      </c>
      <c r="AZ635">
        <v>6.7</v>
      </c>
      <c r="BA635">
        <v>8.1999999999999993</v>
      </c>
      <c r="BB635" s="55">
        <v>0.43472222222231299</v>
      </c>
    </row>
    <row r="636" spans="2:54" s="6" customFormat="1" x14ac:dyDescent="0.25">
      <c r="B636" s="5">
        <v>5.8</v>
      </c>
      <c r="C636" s="5">
        <v>86</v>
      </c>
      <c r="D636" s="5">
        <v>3.7</v>
      </c>
      <c r="E636" s="5">
        <v>4.0999999999999996</v>
      </c>
      <c r="F636" s="5">
        <v>7.9</v>
      </c>
      <c r="G636" s="5">
        <v>8.3000000000000007</v>
      </c>
      <c r="H636" s="5">
        <v>1028.3</v>
      </c>
      <c r="I636" s="5">
        <v>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6</v>
      </c>
      <c r="Q636">
        <v>6.3</v>
      </c>
      <c r="R636" s="54">
        <v>0.43541666666666701</v>
      </c>
      <c r="S636"/>
      <c r="T636" s="91">
        <f t="shared" si="27"/>
        <v>6.3</v>
      </c>
      <c r="U636" s="94">
        <f t="shared" si="26"/>
        <v>-3.5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7.3</v>
      </c>
      <c r="AM636" s="5">
        <v>83</v>
      </c>
      <c r="AN636" s="5">
        <v>4.5999999999999996</v>
      </c>
      <c r="AO636" s="5">
        <v>7.3</v>
      </c>
      <c r="AP636" s="5">
        <v>3.6</v>
      </c>
      <c r="AQ636" s="5">
        <v>5</v>
      </c>
      <c r="AR636" s="5">
        <v>1030.0999999999999</v>
      </c>
      <c r="AS636" s="5">
        <v>4560</v>
      </c>
      <c r="AT636" s="5">
        <v>0</v>
      </c>
      <c r="AU636" s="5">
        <v>0</v>
      </c>
      <c r="AV636" s="5">
        <v>0</v>
      </c>
      <c r="AW636" s="5">
        <v>0</v>
      </c>
      <c r="AX636">
        <v>232</v>
      </c>
      <c r="AY636">
        <v>1088</v>
      </c>
      <c r="AZ636">
        <v>6.8</v>
      </c>
      <c r="BA636">
        <v>8.1999999999999993</v>
      </c>
      <c r="BB636" s="55">
        <v>0.43541666666675799</v>
      </c>
    </row>
    <row r="637" spans="2:54" s="6" customFormat="1" x14ac:dyDescent="0.25">
      <c r="B637" s="5">
        <v>5.8</v>
      </c>
      <c r="C637" s="5">
        <v>86</v>
      </c>
      <c r="D637" s="5">
        <v>3.7</v>
      </c>
      <c r="E637" s="5">
        <v>4.5999999999999996</v>
      </c>
      <c r="F637" s="5">
        <v>6.1</v>
      </c>
      <c r="G637" s="5">
        <v>6.8</v>
      </c>
      <c r="H637" s="5">
        <v>1028.5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6</v>
      </c>
      <c r="Q637">
        <v>6.3</v>
      </c>
      <c r="R637" s="54">
        <v>0.43611111111111101</v>
      </c>
      <c r="S637"/>
      <c r="T637" s="91">
        <f t="shared" si="27"/>
        <v>6.3</v>
      </c>
      <c r="U637" s="94">
        <f t="shared" si="26"/>
        <v>-3.5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7.3</v>
      </c>
      <c r="AM637" s="5">
        <v>83</v>
      </c>
      <c r="AN637" s="5">
        <v>4.5999999999999996</v>
      </c>
      <c r="AO637" s="5">
        <v>6.4</v>
      </c>
      <c r="AP637" s="5">
        <v>5.8</v>
      </c>
      <c r="AQ637" s="5">
        <v>8.3000000000000007</v>
      </c>
      <c r="AR637" s="5">
        <v>1030.2</v>
      </c>
      <c r="AS637" s="5">
        <v>4550</v>
      </c>
      <c r="AT637" s="5">
        <v>0</v>
      </c>
      <c r="AU637" s="5">
        <v>0</v>
      </c>
      <c r="AV637" s="5">
        <v>0</v>
      </c>
      <c r="AW637" s="5">
        <v>0</v>
      </c>
      <c r="AX637">
        <v>232</v>
      </c>
      <c r="AY637">
        <v>1088</v>
      </c>
      <c r="AZ637">
        <v>6.8</v>
      </c>
      <c r="BA637">
        <v>8.1</v>
      </c>
      <c r="BB637" s="55">
        <v>0.43611111111120299</v>
      </c>
    </row>
    <row r="638" spans="2:54" s="6" customFormat="1" x14ac:dyDescent="0.25">
      <c r="B638" s="5">
        <v>5.8</v>
      </c>
      <c r="C638" s="5">
        <v>86</v>
      </c>
      <c r="D638" s="5">
        <v>3.7</v>
      </c>
      <c r="E638" s="5">
        <v>5.8</v>
      </c>
      <c r="F638" s="5">
        <v>0</v>
      </c>
      <c r="G638" s="5">
        <v>2.5</v>
      </c>
      <c r="H638" s="5">
        <v>1028.4000000000001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6</v>
      </c>
      <c r="Q638">
        <v>6.3</v>
      </c>
      <c r="R638" s="54">
        <v>0.436805555555556</v>
      </c>
      <c r="S638"/>
      <c r="T638" s="91">
        <f t="shared" si="27"/>
        <v>6.3</v>
      </c>
      <c r="U638" s="94">
        <f t="shared" si="26"/>
        <v>-3.5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7.4</v>
      </c>
      <c r="AM638" s="5">
        <v>83</v>
      </c>
      <c r="AN638" s="5">
        <v>4.7</v>
      </c>
      <c r="AO638" s="5">
        <v>7.4</v>
      </c>
      <c r="AP638" s="5">
        <v>2.2000000000000002</v>
      </c>
      <c r="AQ638" s="5">
        <v>6.5</v>
      </c>
      <c r="AR638" s="5">
        <v>1030</v>
      </c>
      <c r="AS638" s="5">
        <v>4590</v>
      </c>
      <c r="AT638" s="5">
        <v>0</v>
      </c>
      <c r="AU638" s="5">
        <v>0</v>
      </c>
      <c r="AV638" s="5">
        <v>0</v>
      </c>
      <c r="AW638" s="5">
        <v>0</v>
      </c>
      <c r="AX638">
        <v>232</v>
      </c>
      <c r="AY638">
        <v>1088</v>
      </c>
      <c r="AZ638">
        <v>6.8</v>
      </c>
      <c r="BA638">
        <v>8.1</v>
      </c>
      <c r="BB638" s="55">
        <v>0.43680555555564798</v>
      </c>
    </row>
    <row r="639" spans="2:54" s="6" customFormat="1" x14ac:dyDescent="0.25">
      <c r="B639" s="5">
        <v>5.8</v>
      </c>
      <c r="C639" s="5">
        <v>86</v>
      </c>
      <c r="D639" s="5">
        <v>3.7</v>
      </c>
      <c r="E639" s="5">
        <v>4.4000000000000004</v>
      </c>
      <c r="F639" s="5">
        <v>6.8</v>
      </c>
      <c r="G639" s="5">
        <v>8.6</v>
      </c>
      <c r="H639" s="5">
        <v>1028.4000000000001</v>
      </c>
      <c r="I639" s="5">
        <v>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6</v>
      </c>
      <c r="Q639">
        <v>6.3</v>
      </c>
      <c r="R639" s="54">
        <v>0.4375</v>
      </c>
      <c r="S639"/>
      <c r="T639" s="91">
        <f t="shared" si="27"/>
        <v>6.3</v>
      </c>
      <c r="U639" s="94">
        <f t="shared" si="26"/>
        <v>-3.5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7.4</v>
      </c>
      <c r="AM639" s="5">
        <v>83</v>
      </c>
      <c r="AN639" s="5">
        <v>4.7</v>
      </c>
      <c r="AO639" s="5">
        <v>6.3</v>
      </c>
      <c r="AP639" s="5">
        <v>6.5</v>
      </c>
      <c r="AQ639" s="5">
        <v>6.5</v>
      </c>
      <c r="AR639" s="5">
        <v>1030.0999999999999</v>
      </c>
      <c r="AS639" s="5">
        <v>4680</v>
      </c>
      <c r="AT639" s="5">
        <v>0</v>
      </c>
      <c r="AU639" s="5">
        <v>0</v>
      </c>
      <c r="AV639" s="5">
        <v>0</v>
      </c>
      <c r="AW639" s="5">
        <v>0</v>
      </c>
      <c r="AX639">
        <v>232</v>
      </c>
      <c r="AY639">
        <v>1088</v>
      </c>
      <c r="AZ639">
        <v>6.9</v>
      </c>
      <c r="BA639">
        <v>8.1</v>
      </c>
      <c r="BB639" s="55">
        <v>0.43750000000009298</v>
      </c>
    </row>
    <row r="640" spans="2:54" s="6" customFormat="1" x14ac:dyDescent="0.25">
      <c r="B640" s="5">
        <v>5.8</v>
      </c>
      <c r="C640" s="5">
        <v>86</v>
      </c>
      <c r="D640" s="5">
        <v>3.7</v>
      </c>
      <c r="E640" s="5">
        <v>4.5999999999999996</v>
      </c>
      <c r="F640" s="5">
        <v>6.1</v>
      </c>
      <c r="G640" s="5">
        <v>10.1</v>
      </c>
      <c r="H640" s="5">
        <v>1028.3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6</v>
      </c>
      <c r="Q640">
        <v>6.3</v>
      </c>
      <c r="R640" s="54">
        <v>0.438194444444444</v>
      </c>
      <c r="S640"/>
      <c r="T640" s="91">
        <f t="shared" si="27"/>
        <v>6.3</v>
      </c>
      <c r="U640" s="94">
        <f t="shared" si="26"/>
        <v>-3.5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7.4</v>
      </c>
      <c r="AM640" s="5">
        <v>82</v>
      </c>
      <c r="AN640" s="5">
        <v>4.5</v>
      </c>
      <c r="AO640" s="5">
        <v>6.7</v>
      </c>
      <c r="AP640" s="5">
        <v>5.4</v>
      </c>
      <c r="AQ640" s="5">
        <v>7.6</v>
      </c>
      <c r="AR640" s="5">
        <v>1030.2</v>
      </c>
      <c r="AS640" s="5">
        <v>5400</v>
      </c>
      <c r="AT640" s="5">
        <v>0</v>
      </c>
      <c r="AU640" s="5">
        <v>0</v>
      </c>
      <c r="AV640" s="5">
        <v>0</v>
      </c>
      <c r="AW640" s="5">
        <v>0</v>
      </c>
      <c r="AX640">
        <v>232</v>
      </c>
      <c r="AY640">
        <v>1088</v>
      </c>
      <c r="AZ640">
        <v>6.9</v>
      </c>
      <c r="BA640">
        <v>8.1</v>
      </c>
      <c r="BB640" s="55">
        <v>0.43819444444453798</v>
      </c>
    </row>
    <row r="641" spans="2:54" s="6" customFormat="1" x14ac:dyDescent="0.25">
      <c r="B641" s="5">
        <v>5.8</v>
      </c>
      <c r="C641" s="5">
        <v>86</v>
      </c>
      <c r="D641" s="5">
        <v>3.7</v>
      </c>
      <c r="E641" s="5">
        <v>5.8</v>
      </c>
      <c r="F641" s="5">
        <v>3.2</v>
      </c>
      <c r="G641" s="5">
        <v>4.7</v>
      </c>
      <c r="H641" s="5">
        <v>1028.5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6</v>
      </c>
      <c r="Q641">
        <v>6.3</v>
      </c>
      <c r="R641" s="54">
        <v>0.43888888888888899</v>
      </c>
      <c r="S641"/>
      <c r="T641" s="91">
        <f t="shared" si="27"/>
        <v>6.3</v>
      </c>
      <c r="U641" s="94">
        <f t="shared" si="26"/>
        <v>-3.5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7.4</v>
      </c>
      <c r="AM641" s="5">
        <v>82</v>
      </c>
      <c r="AN641" s="5">
        <v>4.5</v>
      </c>
      <c r="AO641" s="5">
        <v>7.4</v>
      </c>
      <c r="AP641" s="5">
        <v>4</v>
      </c>
      <c r="AQ641" s="5">
        <v>5.4</v>
      </c>
      <c r="AR641" s="5">
        <v>1030</v>
      </c>
      <c r="AS641" s="5">
        <v>6850</v>
      </c>
      <c r="AT641" s="5">
        <v>0</v>
      </c>
      <c r="AU641" s="5">
        <v>0</v>
      </c>
      <c r="AV641" s="5">
        <v>0</v>
      </c>
      <c r="AW641" s="5">
        <v>0</v>
      </c>
      <c r="AX641">
        <v>232</v>
      </c>
      <c r="AY641">
        <v>1088</v>
      </c>
      <c r="AZ641">
        <v>7</v>
      </c>
      <c r="BA641">
        <v>8.1</v>
      </c>
      <c r="BB641" s="55">
        <v>0.43888888888898298</v>
      </c>
    </row>
    <row r="642" spans="2:54" s="6" customFormat="1" x14ac:dyDescent="0.25">
      <c r="B642" s="5">
        <v>5.8</v>
      </c>
      <c r="C642" s="5">
        <v>86</v>
      </c>
      <c r="D642" s="5">
        <v>3.7</v>
      </c>
      <c r="E642" s="5">
        <v>5.8</v>
      </c>
      <c r="F642" s="5">
        <v>4.3</v>
      </c>
      <c r="G642" s="5">
        <v>6.1</v>
      </c>
      <c r="H642" s="5">
        <v>1028.4000000000001</v>
      </c>
      <c r="I642" s="5">
        <v>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6</v>
      </c>
      <c r="Q642">
        <v>6.3</v>
      </c>
      <c r="R642" s="54">
        <v>0.43958333333333299</v>
      </c>
      <c r="S642"/>
      <c r="T642" s="91">
        <f t="shared" si="27"/>
        <v>6.3</v>
      </c>
      <c r="U642" s="94">
        <f t="shared" si="26"/>
        <v>-3.5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7.6</v>
      </c>
      <c r="AM642" s="5">
        <v>82</v>
      </c>
      <c r="AN642" s="5">
        <v>4.7</v>
      </c>
      <c r="AO642" s="5">
        <v>7.6</v>
      </c>
      <c r="AP642" s="5">
        <v>4.7</v>
      </c>
      <c r="AQ642" s="5">
        <v>5</v>
      </c>
      <c r="AR642" s="5">
        <v>1030.3</v>
      </c>
      <c r="AS642" s="5">
        <v>7440</v>
      </c>
      <c r="AT642" s="5">
        <v>0</v>
      </c>
      <c r="AU642" s="5">
        <v>0</v>
      </c>
      <c r="AV642" s="5">
        <v>0</v>
      </c>
      <c r="AW642" s="5">
        <v>0</v>
      </c>
      <c r="AX642">
        <v>232</v>
      </c>
      <c r="AY642">
        <v>1088</v>
      </c>
      <c r="AZ642">
        <v>7</v>
      </c>
      <c r="BA642">
        <v>8.1</v>
      </c>
      <c r="BB642" s="55">
        <v>0.43958333333342797</v>
      </c>
    </row>
    <row r="643" spans="2:54" s="6" customFormat="1" x14ac:dyDescent="0.25">
      <c r="B643" s="5">
        <v>5.8</v>
      </c>
      <c r="C643" s="5">
        <v>86</v>
      </c>
      <c r="D643" s="5">
        <v>3.7</v>
      </c>
      <c r="E643" s="5">
        <v>5.8</v>
      </c>
      <c r="F643" s="5">
        <v>4.3</v>
      </c>
      <c r="G643" s="5">
        <v>5.4</v>
      </c>
      <c r="H643" s="5">
        <v>1028.4000000000001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6</v>
      </c>
      <c r="Q643">
        <v>6.3</v>
      </c>
      <c r="R643" s="54">
        <v>0.44027777777777799</v>
      </c>
      <c r="S643"/>
      <c r="T643" s="91">
        <f t="shared" si="27"/>
        <v>6.3</v>
      </c>
      <c r="U643" s="94">
        <f t="shared" si="26"/>
        <v>-3.5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7.6</v>
      </c>
      <c r="AM643" s="5">
        <v>81</v>
      </c>
      <c r="AN643" s="5">
        <v>4.5</v>
      </c>
      <c r="AO643" s="5">
        <v>5.8</v>
      </c>
      <c r="AP643" s="5">
        <v>9.6999999999999993</v>
      </c>
      <c r="AQ643" s="5">
        <v>9.6999999999999993</v>
      </c>
      <c r="AR643" s="5">
        <v>1030.3</v>
      </c>
      <c r="AS643" s="5">
        <v>8890</v>
      </c>
      <c r="AT643" s="5">
        <v>0</v>
      </c>
      <c r="AU643" s="5">
        <v>0</v>
      </c>
      <c r="AV643" s="5">
        <v>0</v>
      </c>
      <c r="AW643" s="5">
        <v>0</v>
      </c>
      <c r="AX643">
        <v>232</v>
      </c>
      <c r="AY643">
        <v>1088</v>
      </c>
      <c r="AZ643">
        <v>7.1</v>
      </c>
      <c r="BA643">
        <v>8.1</v>
      </c>
      <c r="BB643" s="55">
        <v>0.44027777777787203</v>
      </c>
    </row>
    <row r="644" spans="2:54" s="6" customFormat="1" x14ac:dyDescent="0.25">
      <c r="B644" s="5">
        <v>5.8</v>
      </c>
      <c r="C644" s="5">
        <v>86</v>
      </c>
      <c r="D644" s="5">
        <v>3.7</v>
      </c>
      <c r="E644" s="5">
        <v>5.8</v>
      </c>
      <c r="F644" s="5">
        <v>2.2000000000000002</v>
      </c>
      <c r="G644" s="5">
        <v>4.3</v>
      </c>
      <c r="H644" s="5">
        <v>1028.3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6</v>
      </c>
      <c r="Q644">
        <v>6.3</v>
      </c>
      <c r="R644" s="54">
        <v>0.44097222222222199</v>
      </c>
      <c r="S644"/>
      <c r="T644" s="91">
        <f t="shared" si="27"/>
        <v>6.3</v>
      </c>
      <c r="U644" s="94">
        <f t="shared" si="26"/>
        <v>-3.5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7.7</v>
      </c>
      <c r="AM644" s="5">
        <v>81</v>
      </c>
      <c r="AN644" s="5">
        <v>4.5999999999999996</v>
      </c>
      <c r="AO644" s="5">
        <v>6.9</v>
      </c>
      <c r="AP644" s="5">
        <v>5.8</v>
      </c>
      <c r="AQ644" s="5">
        <v>8.3000000000000007</v>
      </c>
      <c r="AR644" s="5">
        <v>1030.0999999999999</v>
      </c>
      <c r="AS644" s="5">
        <v>11120</v>
      </c>
      <c r="AT644" s="5">
        <v>0</v>
      </c>
      <c r="AU644" s="5">
        <v>0</v>
      </c>
      <c r="AV644" s="5">
        <v>0</v>
      </c>
      <c r="AW644" s="5">
        <v>0</v>
      </c>
      <c r="AX644">
        <v>232</v>
      </c>
      <c r="AY644">
        <v>1088</v>
      </c>
      <c r="AZ644">
        <v>7.2</v>
      </c>
      <c r="BA644">
        <v>8.1</v>
      </c>
      <c r="BB644" s="55">
        <v>0.44097222222231702</v>
      </c>
    </row>
    <row r="645" spans="2:54" s="6" customFormat="1" x14ac:dyDescent="0.25">
      <c r="B645" s="5">
        <v>5.8</v>
      </c>
      <c r="C645" s="5">
        <v>86</v>
      </c>
      <c r="D645" s="5">
        <v>3.7</v>
      </c>
      <c r="E645" s="5">
        <v>5.8</v>
      </c>
      <c r="F645" s="5">
        <v>0</v>
      </c>
      <c r="G645" s="5">
        <v>4.3</v>
      </c>
      <c r="H645" s="5">
        <v>1028.4000000000001</v>
      </c>
      <c r="I645" s="5">
        <v>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6</v>
      </c>
      <c r="Q645">
        <v>6.3</v>
      </c>
      <c r="R645" s="54">
        <v>0.44166666666666698</v>
      </c>
      <c r="S645"/>
      <c r="T645" s="91">
        <f t="shared" si="27"/>
        <v>6.3</v>
      </c>
      <c r="U645" s="94">
        <f t="shared" si="26"/>
        <v>-3.5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7.7</v>
      </c>
      <c r="AM645" s="5">
        <v>81</v>
      </c>
      <c r="AN645" s="5">
        <v>4.5999999999999996</v>
      </c>
      <c r="AO645" s="5">
        <v>7.1</v>
      </c>
      <c r="AP645" s="5">
        <v>5</v>
      </c>
      <c r="AQ645" s="5">
        <v>8.3000000000000007</v>
      </c>
      <c r="AR645" s="5">
        <v>1030.0999999999999</v>
      </c>
      <c r="AS645" s="5">
        <v>11940</v>
      </c>
      <c r="AT645" s="5">
        <v>0</v>
      </c>
      <c r="AU645" s="5">
        <v>0</v>
      </c>
      <c r="AV645" s="5">
        <v>0</v>
      </c>
      <c r="AW645" s="5">
        <v>0</v>
      </c>
      <c r="AX645">
        <v>232</v>
      </c>
      <c r="AY645">
        <v>1088</v>
      </c>
      <c r="AZ645">
        <v>7.5</v>
      </c>
      <c r="BA645">
        <v>8.1</v>
      </c>
      <c r="BB645" s="55">
        <v>0.44166666666676202</v>
      </c>
    </row>
    <row r="646" spans="2:54" s="6" customFormat="1" x14ac:dyDescent="0.25">
      <c r="B646" s="5">
        <v>5.8</v>
      </c>
      <c r="C646" s="5">
        <v>86</v>
      </c>
      <c r="D646" s="5">
        <v>3.7</v>
      </c>
      <c r="E646" s="5">
        <v>5.8</v>
      </c>
      <c r="F646" s="5">
        <v>4</v>
      </c>
      <c r="G646" s="5">
        <v>4.3</v>
      </c>
      <c r="H646" s="5">
        <v>1028.5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6</v>
      </c>
      <c r="Q646">
        <v>6.3</v>
      </c>
      <c r="R646" s="54">
        <v>0.44236111111111098</v>
      </c>
      <c r="S646"/>
      <c r="T646" s="91">
        <f t="shared" si="27"/>
        <v>6.3</v>
      </c>
      <c r="U646" s="94">
        <f t="shared" si="26"/>
        <v>-3.5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8</v>
      </c>
      <c r="AM646" s="5">
        <v>80</v>
      </c>
      <c r="AN646" s="5">
        <v>4.8</v>
      </c>
      <c r="AO646" s="5">
        <v>7.4</v>
      </c>
      <c r="AP646" s="5">
        <v>5.4</v>
      </c>
      <c r="AQ646" s="5">
        <v>7.9</v>
      </c>
      <c r="AR646" s="5">
        <v>1030.3</v>
      </c>
      <c r="AS646" s="5">
        <v>12210</v>
      </c>
      <c r="AT646" s="5">
        <v>0</v>
      </c>
      <c r="AU646" s="5">
        <v>0</v>
      </c>
      <c r="AV646" s="5">
        <v>0</v>
      </c>
      <c r="AW646" s="5">
        <v>0</v>
      </c>
      <c r="AX646">
        <v>232</v>
      </c>
      <c r="AY646">
        <v>1088</v>
      </c>
      <c r="AZ646">
        <v>7.9</v>
      </c>
      <c r="BA646">
        <v>8.1</v>
      </c>
      <c r="BB646" s="55">
        <v>0.44236111111120702</v>
      </c>
    </row>
    <row r="647" spans="2:54" s="6" customFormat="1" x14ac:dyDescent="0.25">
      <c r="B647" s="5">
        <v>5.8</v>
      </c>
      <c r="C647" s="5">
        <v>86</v>
      </c>
      <c r="D647" s="5">
        <v>3.7</v>
      </c>
      <c r="E647" s="5">
        <v>5.8</v>
      </c>
      <c r="F647" s="5">
        <v>2.5</v>
      </c>
      <c r="G647" s="5">
        <v>3.2</v>
      </c>
      <c r="H647" s="5">
        <v>1028.5999999999999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6</v>
      </c>
      <c r="Q647">
        <v>6.3</v>
      </c>
      <c r="R647" s="54">
        <v>0.44305555555555598</v>
      </c>
      <c r="S647"/>
      <c r="T647" s="91">
        <f t="shared" si="27"/>
        <v>6.3</v>
      </c>
      <c r="U647" s="94">
        <f t="shared" si="26"/>
        <v>-3.5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8.1</v>
      </c>
      <c r="AM647" s="5">
        <v>80</v>
      </c>
      <c r="AN647" s="5">
        <v>4.9000000000000004</v>
      </c>
      <c r="AO647" s="5">
        <v>8.1</v>
      </c>
      <c r="AP647" s="5">
        <v>4</v>
      </c>
      <c r="AQ647" s="5">
        <v>4</v>
      </c>
      <c r="AR647" s="5">
        <v>1030.2</v>
      </c>
      <c r="AS647" s="5">
        <v>12420</v>
      </c>
      <c r="AT647" s="5">
        <v>0</v>
      </c>
      <c r="AU647" s="5">
        <v>0</v>
      </c>
      <c r="AV647" s="5">
        <v>0</v>
      </c>
      <c r="AW647" s="5">
        <v>0</v>
      </c>
      <c r="AX647">
        <v>232</v>
      </c>
      <c r="AY647">
        <v>1088</v>
      </c>
      <c r="AZ647">
        <v>8.5</v>
      </c>
      <c r="BA647">
        <v>8.1</v>
      </c>
      <c r="BB647" s="55">
        <v>0.44305555555565201</v>
      </c>
    </row>
    <row r="648" spans="2:54" s="6" customFormat="1" x14ac:dyDescent="0.25">
      <c r="B648" s="5">
        <v>5.8</v>
      </c>
      <c r="C648" s="5">
        <v>86</v>
      </c>
      <c r="D648" s="5">
        <v>3.7</v>
      </c>
      <c r="E648" s="5">
        <v>4.8</v>
      </c>
      <c r="F648" s="5">
        <v>5.4</v>
      </c>
      <c r="G648" s="5">
        <v>7.2</v>
      </c>
      <c r="H648" s="5">
        <v>1028.4000000000001</v>
      </c>
      <c r="I648" s="5">
        <v>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6</v>
      </c>
      <c r="Q648">
        <v>6.3</v>
      </c>
      <c r="R648" s="54">
        <v>0.44374999999999998</v>
      </c>
      <c r="S648"/>
      <c r="T648" s="91">
        <f t="shared" si="27"/>
        <v>6.3</v>
      </c>
      <c r="U648" s="94">
        <f t="shared" si="26"/>
        <v>-3.5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8.3000000000000007</v>
      </c>
      <c r="AM648" s="5">
        <v>79</v>
      </c>
      <c r="AN648" s="5">
        <v>4.9000000000000004</v>
      </c>
      <c r="AO648" s="5">
        <v>7.6</v>
      </c>
      <c r="AP648" s="5">
        <v>5.8</v>
      </c>
      <c r="AQ648" s="5">
        <v>6.8</v>
      </c>
      <c r="AR648" s="5">
        <v>1030.5</v>
      </c>
      <c r="AS648" s="5">
        <v>12660</v>
      </c>
      <c r="AT648" s="5">
        <v>0</v>
      </c>
      <c r="AU648" s="5">
        <v>0</v>
      </c>
      <c r="AV648" s="5">
        <v>0</v>
      </c>
      <c r="AW648" s="5">
        <v>0</v>
      </c>
      <c r="AX648">
        <v>232</v>
      </c>
      <c r="AY648">
        <v>1088</v>
      </c>
      <c r="AZ648">
        <v>9.1999999999999993</v>
      </c>
      <c r="BA648">
        <v>8.1</v>
      </c>
      <c r="BB648" s="55">
        <v>0.44375000000009701</v>
      </c>
    </row>
    <row r="649" spans="2:54" s="6" customFormat="1" x14ac:dyDescent="0.25">
      <c r="B649" s="5">
        <v>5.8</v>
      </c>
      <c r="C649" s="5">
        <v>86</v>
      </c>
      <c r="D649" s="5">
        <v>3.7</v>
      </c>
      <c r="E649" s="5">
        <v>5.8</v>
      </c>
      <c r="F649" s="5">
        <v>4.3</v>
      </c>
      <c r="G649" s="5">
        <v>5.8</v>
      </c>
      <c r="H649" s="5">
        <v>1028.7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6</v>
      </c>
      <c r="Q649">
        <v>6.3</v>
      </c>
      <c r="R649" s="54">
        <v>0.44444444444444398</v>
      </c>
      <c r="S649"/>
      <c r="T649" s="91">
        <f t="shared" si="27"/>
        <v>6.3</v>
      </c>
      <c r="U649" s="94">
        <f t="shared" si="26"/>
        <v>-3.5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8.3000000000000007</v>
      </c>
      <c r="AM649" s="5">
        <v>79</v>
      </c>
      <c r="AN649" s="5">
        <v>4.9000000000000004</v>
      </c>
      <c r="AO649" s="5">
        <v>8.3000000000000007</v>
      </c>
      <c r="AP649" s="5">
        <v>0</v>
      </c>
      <c r="AQ649" s="5">
        <v>0</v>
      </c>
      <c r="AR649" s="5">
        <v>1030.3</v>
      </c>
      <c r="AS649" s="5">
        <v>12870</v>
      </c>
      <c r="AT649" s="5">
        <v>0</v>
      </c>
      <c r="AU649" s="5">
        <v>0</v>
      </c>
      <c r="AV649" s="5">
        <v>0</v>
      </c>
      <c r="AW649" s="5">
        <v>0</v>
      </c>
      <c r="AX649">
        <v>232</v>
      </c>
      <c r="AY649">
        <v>1088</v>
      </c>
      <c r="AZ649">
        <v>9.9</v>
      </c>
      <c r="BA649">
        <v>8.1</v>
      </c>
      <c r="BB649" s="55">
        <v>0.44444444444454201</v>
      </c>
    </row>
    <row r="650" spans="2:54" s="6" customFormat="1" x14ac:dyDescent="0.25">
      <c r="B650" s="5">
        <v>5.8</v>
      </c>
      <c r="C650" s="5">
        <v>86</v>
      </c>
      <c r="D650" s="5">
        <v>3.7</v>
      </c>
      <c r="E650" s="5">
        <v>5.8</v>
      </c>
      <c r="F650" s="5">
        <v>2.9</v>
      </c>
      <c r="G650" s="5">
        <v>3.2</v>
      </c>
      <c r="H650" s="5">
        <v>1028.7</v>
      </c>
      <c r="I650" s="5">
        <v>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6</v>
      </c>
      <c r="Q650">
        <v>6.3</v>
      </c>
      <c r="R650" s="54">
        <v>0.44513888888888897</v>
      </c>
      <c r="S650"/>
      <c r="T650" s="91">
        <f t="shared" si="27"/>
        <v>6.3</v>
      </c>
      <c r="U650" s="94">
        <f t="shared" si="26"/>
        <v>-3.5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8.3000000000000007</v>
      </c>
      <c r="AM650" s="5">
        <v>79</v>
      </c>
      <c r="AN650" s="5">
        <v>4.9000000000000004</v>
      </c>
      <c r="AO650" s="5">
        <v>8.3000000000000007</v>
      </c>
      <c r="AP650" s="5">
        <v>4.3</v>
      </c>
      <c r="AQ650" s="5">
        <v>5.4</v>
      </c>
      <c r="AR650" s="5">
        <v>1030.4000000000001</v>
      </c>
      <c r="AS650" s="5">
        <v>13060</v>
      </c>
      <c r="AT650" s="5">
        <v>0</v>
      </c>
      <c r="AU650" s="5">
        <v>0</v>
      </c>
      <c r="AV650" s="5">
        <v>0</v>
      </c>
      <c r="AW650" s="5">
        <v>0</v>
      </c>
      <c r="AX650">
        <v>232</v>
      </c>
      <c r="AY650">
        <v>1088</v>
      </c>
      <c r="AZ650">
        <v>10.6</v>
      </c>
      <c r="BA650">
        <v>8.1</v>
      </c>
      <c r="BB650" s="55">
        <v>0.44513888888898701</v>
      </c>
    </row>
    <row r="651" spans="2:54" s="6" customFormat="1" x14ac:dyDescent="0.25">
      <c r="B651" s="5">
        <v>5.8</v>
      </c>
      <c r="C651" s="5">
        <v>86</v>
      </c>
      <c r="D651" s="5">
        <v>3.7</v>
      </c>
      <c r="E651" s="5">
        <v>5.8</v>
      </c>
      <c r="F651" s="5">
        <v>4.7</v>
      </c>
      <c r="G651" s="5">
        <v>6.5</v>
      </c>
      <c r="H651" s="5">
        <v>1028.3</v>
      </c>
      <c r="I651" s="5">
        <v>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6</v>
      </c>
      <c r="Q651">
        <v>6.3</v>
      </c>
      <c r="R651" s="54">
        <v>0.44583333333333303</v>
      </c>
      <c r="S651"/>
      <c r="T651" s="91">
        <f t="shared" si="27"/>
        <v>6.3</v>
      </c>
      <c r="U651" s="94">
        <f t="shared" si="26"/>
        <v>-3.5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8.4</v>
      </c>
      <c r="AM651" s="5">
        <v>79</v>
      </c>
      <c r="AN651" s="5">
        <v>5</v>
      </c>
      <c r="AO651" s="5">
        <v>8.4</v>
      </c>
      <c r="AP651" s="5">
        <v>4</v>
      </c>
      <c r="AQ651" s="5">
        <v>6.5</v>
      </c>
      <c r="AR651" s="5">
        <v>1030.3</v>
      </c>
      <c r="AS651" s="5">
        <v>13330</v>
      </c>
      <c r="AT651" s="5">
        <v>0</v>
      </c>
      <c r="AU651" s="5">
        <v>0</v>
      </c>
      <c r="AV651" s="5">
        <v>0</v>
      </c>
      <c r="AW651" s="5">
        <v>0</v>
      </c>
      <c r="AX651">
        <v>232</v>
      </c>
      <c r="AY651">
        <v>1088</v>
      </c>
      <c r="AZ651">
        <v>11.3</v>
      </c>
      <c r="BA651">
        <v>8.1</v>
      </c>
      <c r="BB651" s="55">
        <v>0.445833333333432</v>
      </c>
    </row>
    <row r="652" spans="2:54" s="6" customFormat="1" x14ac:dyDescent="0.25">
      <c r="B652" s="5">
        <v>5.9</v>
      </c>
      <c r="C652" s="5">
        <v>86</v>
      </c>
      <c r="D652" s="5">
        <v>3.8</v>
      </c>
      <c r="E652" s="5">
        <v>5.9</v>
      </c>
      <c r="F652" s="5">
        <v>3.2</v>
      </c>
      <c r="G652" s="5">
        <v>4.3</v>
      </c>
      <c r="H652" s="5">
        <v>1028.5999999999999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6</v>
      </c>
      <c r="Q652">
        <v>6.3</v>
      </c>
      <c r="R652" s="54">
        <v>0.44652777777777802</v>
      </c>
      <c r="S652"/>
      <c r="T652" s="91">
        <f t="shared" si="27"/>
        <v>6.3</v>
      </c>
      <c r="U652" s="94">
        <f t="shared" si="26"/>
        <v>-3.6000000000000005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8.5</v>
      </c>
      <c r="AM652" s="5">
        <v>78</v>
      </c>
      <c r="AN652" s="5">
        <v>4.9000000000000004</v>
      </c>
      <c r="AO652" s="5">
        <v>8.1</v>
      </c>
      <c r="AP652" s="5">
        <v>5</v>
      </c>
      <c r="AQ652" s="5">
        <v>8.3000000000000007</v>
      </c>
      <c r="AR652" s="5">
        <v>1030.2</v>
      </c>
      <c r="AS652" s="5">
        <v>13490</v>
      </c>
      <c r="AT652" s="5">
        <v>0</v>
      </c>
      <c r="AU652" s="5">
        <v>0</v>
      </c>
      <c r="AV652" s="5">
        <v>0</v>
      </c>
      <c r="AW652" s="5">
        <v>0</v>
      </c>
      <c r="AX652">
        <v>232</v>
      </c>
      <c r="AY652">
        <v>1088</v>
      </c>
      <c r="AZ652">
        <v>12</v>
      </c>
      <c r="BA652">
        <v>8.1</v>
      </c>
      <c r="BB652" s="55">
        <v>0.446527777777877</v>
      </c>
    </row>
    <row r="653" spans="2:54" s="6" customFormat="1" x14ac:dyDescent="0.25">
      <c r="B653" s="5">
        <v>5.9</v>
      </c>
      <c r="C653" s="5">
        <v>86</v>
      </c>
      <c r="D653" s="5">
        <v>3.8</v>
      </c>
      <c r="E653" s="5">
        <v>5.9</v>
      </c>
      <c r="F653" s="5">
        <v>1.8</v>
      </c>
      <c r="G653" s="5">
        <v>3.6</v>
      </c>
      <c r="H653" s="5">
        <v>1028.3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6</v>
      </c>
      <c r="Q653">
        <v>6.3</v>
      </c>
      <c r="R653" s="54">
        <v>0.44722222222222202</v>
      </c>
      <c r="S653"/>
      <c r="T653" s="91">
        <f t="shared" si="27"/>
        <v>6.3</v>
      </c>
      <c r="U653" s="94">
        <f t="shared" si="26"/>
        <v>-3.6000000000000005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8.5</v>
      </c>
      <c r="AM653" s="5">
        <v>78</v>
      </c>
      <c r="AN653" s="5">
        <v>4.9000000000000004</v>
      </c>
      <c r="AO653" s="5">
        <v>8.5</v>
      </c>
      <c r="AP653" s="5">
        <v>4.7</v>
      </c>
      <c r="AQ653" s="5">
        <v>4.7</v>
      </c>
      <c r="AR653" s="5">
        <v>1030.2</v>
      </c>
      <c r="AS653" s="5">
        <v>13780</v>
      </c>
      <c r="AT653" s="5">
        <v>1</v>
      </c>
      <c r="AU653" s="5">
        <v>0</v>
      </c>
      <c r="AV653" s="5">
        <v>0</v>
      </c>
      <c r="AW653" s="5">
        <v>0</v>
      </c>
      <c r="AX653">
        <v>232</v>
      </c>
      <c r="AY653">
        <v>1088</v>
      </c>
      <c r="AZ653">
        <v>12.6</v>
      </c>
      <c r="BA653">
        <v>8.1</v>
      </c>
      <c r="BB653" s="55">
        <v>0.447222222222322</v>
      </c>
    </row>
    <row r="654" spans="2:54" s="6" customFormat="1" x14ac:dyDescent="0.25">
      <c r="B654" s="5">
        <v>5.9</v>
      </c>
      <c r="C654" s="5">
        <v>86</v>
      </c>
      <c r="D654" s="5">
        <v>3.8</v>
      </c>
      <c r="E654" s="5">
        <v>5.9</v>
      </c>
      <c r="F654" s="5">
        <v>4.3</v>
      </c>
      <c r="G654" s="5">
        <v>4.7</v>
      </c>
      <c r="H654" s="5">
        <v>1028.7</v>
      </c>
      <c r="I654" s="5">
        <v>0</v>
      </c>
      <c r="J654" s="5">
        <v>0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6</v>
      </c>
      <c r="Q654">
        <v>6.3</v>
      </c>
      <c r="R654" s="54">
        <v>0.44791666666666702</v>
      </c>
      <c r="S654"/>
      <c r="T654" s="91">
        <f t="shared" si="27"/>
        <v>6.3</v>
      </c>
      <c r="U654" s="94">
        <f t="shared" si="26"/>
        <v>-3.6000000000000005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8.4</v>
      </c>
      <c r="AM654" s="5">
        <v>78</v>
      </c>
      <c r="AN654" s="5">
        <v>4.8</v>
      </c>
      <c r="AO654" s="5">
        <v>8.4</v>
      </c>
      <c r="AP654" s="5">
        <v>4.3</v>
      </c>
      <c r="AQ654" s="5">
        <v>5</v>
      </c>
      <c r="AR654" s="5">
        <v>1030.3</v>
      </c>
      <c r="AS654" s="5">
        <v>13960</v>
      </c>
      <c r="AT654" s="5">
        <v>1</v>
      </c>
      <c r="AU654" s="5">
        <v>0</v>
      </c>
      <c r="AV654" s="5">
        <v>0</v>
      </c>
      <c r="AW654" s="5">
        <v>0</v>
      </c>
      <c r="AX654">
        <v>232</v>
      </c>
      <c r="AY654">
        <v>1088</v>
      </c>
      <c r="AZ654">
        <v>13.2</v>
      </c>
      <c r="BA654">
        <v>8.1</v>
      </c>
      <c r="BB654" s="55">
        <v>0.44791666666676699</v>
      </c>
    </row>
    <row r="655" spans="2:54" s="6" customFormat="1" x14ac:dyDescent="0.25">
      <c r="B655" s="5">
        <v>5.9</v>
      </c>
      <c r="C655" s="5">
        <v>86</v>
      </c>
      <c r="D655" s="5">
        <v>3.8</v>
      </c>
      <c r="E655" s="5">
        <v>5.9</v>
      </c>
      <c r="F655" s="5">
        <v>4.3</v>
      </c>
      <c r="G655" s="5">
        <v>4.3</v>
      </c>
      <c r="H655" s="5">
        <v>1028.5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6</v>
      </c>
      <c r="Q655">
        <v>6.3</v>
      </c>
      <c r="R655" s="54">
        <v>0.44861111111111102</v>
      </c>
      <c r="S655"/>
      <c r="T655" s="91">
        <f t="shared" si="27"/>
        <v>6.3</v>
      </c>
      <c r="U655" s="94">
        <f t="shared" si="26"/>
        <v>-3.6000000000000005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8.5</v>
      </c>
      <c r="AM655" s="5">
        <v>79</v>
      </c>
      <c r="AN655" s="5">
        <v>5.0999999999999996</v>
      </c>
      <c r="AO655" s="5">
        <v>8.5</v>
      </c>
      <c r="AP655" s="5">
        <v>3.2</v>
      </c>
      <c r="AQ655" s="5">
        <v>5</v>
      </c>
      <c r="AR655" s="5">
        <v>1030.3</v>
      </c>
      <c r="AS655" s="5">
        <v>14240</v>
      </c>
      <c r="AT655" s="5">
        <v>1</v>
      </c>
      <c r="AU655" s="5">
        <v>0</v>
      </c>
      <c r="AV655" s="5">
        <v>0</v>
      </c>
      <c r="AW655" s="5">
        <v>0</v>
      </c>
      <c r="AX655">
        <v>232</v>
      </c>
      <c r="AY655">
        <v>1088</v>
      </c>
      <c r="AZ655">
        <v>13.7</v>
      </c>
      <c r="BA655">
        <v>8.1</v>
      </c>
      <c r="BB655" s="55">
        <v>0.44861111111121199</v>
      </c>
    </row>
    <row r="656" spans="2:54" s="6" customFormat="1" x14ac:dyDescent="0.25">
      <c r="B656" s="5">
        <v>5.9</v>
      </c>
      <c r="C656" s="5">
        <v>86</v>
      </c>
      <c r="D656" s="5">
        <v>3.8</v>
      </c>
      <c r="E656" s="5">
        <v>5.9</v>
      </c>
      <c r="F656" s="5">
        <v>2.2000000000000002</v>
      </c>
      <c r="G656" s="5">
        <v>4.3</v>
      </c>
      <c r="H656" s="5">
        <v>1028.5999999999999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6</v>
      </c>
      <c r="Q656">
        <v>6.3</v>
      </c>
      <c r="R656" s="54">
        <v>0.44930555555555601</v>
      </c>
      <c r="S656"/>
      <c r="T656" s="91">
        <f t="shared" si="27"/>
        <v>6.3</v>
      </c>
      <c r="U656" s="94">
        <f t="shared" ref="U656:U719" si="30">(T656-B656)-3</f>
        <v>-2.6000000000000005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8.4</v>
      </c>
      <c r="AM656" s="5">
        <v>79</v>
      </c>
      <c r="AN656" s="5">
        <v>5</v>
      </c>
      <c r="AO656" s="5">
        <v>8.4</v>
      </c>
      <c r="AP656" s="5">
        <v>4</v>
      </c>
      <c r="AQ656" s="5">
        <v>4.7</v>
      </c>
      <c r="AR656" s="5">
        <v>1030.4000000000001</v>
      </c>
      <c r="AS656" s="5">
        <v>14450</v>
      </c>
      <c r="AT656" s="5">
        <v>1</v>
      </c>
      <c r="AU656" s="5">
        <v>0</v>
      </c>
      <c r="AV656" s="5">
        <v>0</v>
      </c>
      <c r="AW656" s="5">
        <v>0</v>
      </c>
      <c r="AX656">
        <v>232</v>
      </c>
      <c r="AY656">
        <v>1088</v>
      </c>
      <c r="AZ656">
        <v>14.3</v>
      </c>
      <c r="BA656">
        <v>8.1</v>
      </c>
      <c r="BB656" s="55">
        <v>0.44930555555565699</v>
      </c>
    </row>
    <row r="657" spans="2:54" s="6" customFormat="1" x14ac:dyDescent="0.25">
      <c r="B657" s="5">
        <v>5.9</v>
      </c>
      <c r="C657" s="5">
        <v>86</v>
      </c>
      <c r="D657" s="5">
        <v>3.8</v>
      </c>
      <c r="E657" s="5">
        <v>5.9</v>
      </c>
      <c r="F657" s="5">
        <v>0</v>
      </c>
      <c r="G657" s="5">
        <v>1.8</v>
      </c>
      <c r="H657" s="5">
        <v>1028.5999999999999</v>
      </c>
      <c r="I657" s="5">
        <v>0</v>
      </c>
      <c r="J657" s="5">
        <v>0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6</v>
      </c>
      <c r="Q657">
        <v>6.3</v>
      </c>
      <c r="R657" s="54">
        <v>0.45</v>
      </c>
      <c r="S657"/>
      <c r="T657" s="91">
        <f t="shared" si="27"/>
        <v>6.3</v>
      </c>
      <c r="U657" s="94">
        <f t="shared" si="30"/>
        <v>-2.6000000000000005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8.6</v>
      </c>
      <c r="AM657" s="5">
        <v>78</v>
      </c>
      <c r="AN657" s="5">
        <v>5</v>
      </c>
      <c r="AO657" s="5">
        <v>8.6</v>
      </c>
      <c r="AP657" s="5">
        <v>4</v>
      </c>
      <c r="AQ657" s="5">
        <v>7.2</v>
      </c>
      <c r="AR657" s="5">
        <v>1030.3</v>
      </c>
      <c r="AS657" s="5">
        <v>14920</v>
      </c>
      <c r="AT657" s="5">
        <v>1</v>
      </c>
      <c r="AU657" s="5">
        <v>0</v>
      </c>
      <c r="AV657" s="5">
        <v>0</v>
      </c>
      <c r="AW657" s="5">
        <v>0</v>
      </c>
      <c r="AX657">
        <v>232</v>
      </c>
      <c r="AY657">
        <v>1088</v>
      </c>
      <c r="AZ657">
        <v>14.8</v>
      </c>
      <c r="BA657">
        <v>8.1</v>
      </c>
      <c r="BB657" s="55">
        <v>0.45000000000010199</v>
      </c>
    </row>
    <row r="658" spans="2:54" s="6" customFormat="1" x14ac:dyDescent="0.25">
      <c r="B658" s="5">
        <v>5.9</v>
      </c>
      <c r="C658" s="5">
        <v>86</v>
      </c>
      <c r="D658" s="5">
        <v>3.8</v>
      </c>
      <c r="E658" s="5">
        <v>5.9</v>
      </c>
      <c r="F658" s="5">
        <v>0</v>
      </c>
      <c r="G658" s="5">
        <v>1.8</v>
      </c>
      <c r="H658" s="5">
        <v>1028.5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6</v>
      </c>
      <c r="Q658">
        <v>6.3</v>
      </c>
      <c r="R658" s="54">
        <v>0.45069444444444401</v>
      </c>
      <c r="S658"/>
      <c r="T658" s="91">
        <f t="shared" si="27"/>
        <v>6.3</v>
      </c>
      <c r="U658" s="94">
        <f t="shared" si="30"/>
        <v>-2.6000000000000005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8.6999999999999993</v>
      </c>
      <c r="AM658" s="5">
        <v>77</v>
      </c>
      <c r="AN658" s="5">
        <v>4.9000000000000004</v>
      </c>
      <c r="AO658" s="5">
        <v>8.6999999999999993</v>
      </c>
      <c r="AP658" s="5">
        <v>2.5</v>
      </c>
      <c r="AQ658" s="5">
        <v>7.2</v>
      </c>
      <c r="AR658" s="5">
        <v>1030.3</v>
      </c>
      <c r="AS658" s="5">
        <v>14970</v>
      </c>
      <c r="AT658" s="5">
        <v>1</v>
      </c>
      <c r="AU658" s="5">
        <v>0</v>
      </c>
      <c r="AV658" s="5">
        <v>0</v>
      </c>
      <c r="AW658" s="5">
        <v>0</v>
      </c>
      <c r="AX658">
        <v>232</v>
      </c>
      <c r="AY658">
        <v>1088</v>
      </c>
      <c r="AZ658">
        <v>15.3</v>
      </c>
      <c r="BA658">
        <v>8.1</v>
      </c>
      <c r="BB658" s="55">
        <v>0.45069444444454698</v>
      </c>
    </row>
    <row r="659" spans="2:54" x14ac:dyDescent="0.25">
      <c r="B659" s="5">
        <v>5.9</v>
      </c>
      <c r="C659" s="5">
        <v>86</v>
      </c>
      <c r="D659" s="5">
        <v>3.8</v>
      </c>
      <c r="E659" s="5">
        <v>5.9</v>
      </c>
      <c r="F659" s="5">
        <v>4.7</v>
      </c>
      <c r="G659" s="5">
        <v>9</v>
      </c>
      <c r="H659" s="5">
        <v>1028.5999999999999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6</v>
      </c>
      <c r="Q659">
        <v>6.3</v>
      </c>
      <c r="R659" s="54">
        <v>0.45138888888888901</v>
      </c>
      <c r="T659" s="91">
        <f t="shared" si="27"/>
        <v>6.3</v>
      </c>
      <c r="U659" s="94">
        <f t="shared" si="30"/>
        <v>-2.6000000000000005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8.8000000000000007</v>
      </c>
      <c r="AM659" s="5">
        <v>77</v>
      </c>
      <c r="AN659" s="5">
        <v>5</v>
      </c>
      <c r="AO659" s="5">
        <v>6.9</v>
      </c>
      <c r="AP659" s="5">
        <v>11.9</v>
      </c>
      <c r="AQ659" s="5">
        <v>13.7</v>
      </c>
      <c r="AR659" s="5">
        <v>1030.2</v>
      </c>
      <c r="AS659" s="5">
        <v>15350</v>
      </c>
      <c r="AT659" s="5">
        <v>1</v>
      </c>
      <c r="AU659" s="5">
        <v>0</v>
      </c>
      <c r="AV659" s="5">
        <v>0</v>
      </c>
      <c r="AW659" s="5">
        <v>0</v>
      </c>
      <c r="AX659">
        <v>232</v>
      </c>
      <c r="AY659">
        <v>1088</v>
      </c>
      <c r="AZ659">
        <v>15.7</v>
      </c>
      <c r="BA659">
        <v>8.1</v>
      </c>
      <c r="BB659" s="55">
        <v>0.45138888888899198</v>
      </c>
    </row>
    <row r="660" spans="2:54" x14ac:dyDescent="0.25">
      <c r="B660" s="5">
        <v>5.9</v>
      </c>
      <c r="C660" s="5">
        <v>86</v>
      </c>
      <c r="D660" s="5">
        <v>3.8</v>
      </c>
      <c r="E660" s="5">
        <v>5.9</v>
      </c>
      <c r="F660" s="5">
        <v>3.2</v>
      </c>
      <c r="G660" s="5">
        <v>5.4</v>
      </c>
      <c r="H660" s="5">
        <v>1028.5</v>
      </c>
      <c r="I660" s="5">
        <v>0</v>
      </c>
      <c r="J660" s="5">
        <v>0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6</v>
      </c>
      <c r="Q660">
        <v>6.3</v>
      </c>
      <c r="R660" s="54">
        <v>0.452083333333333</v>
      </c>
      <c r="T660" s="91">
        <f t="shared" si="27"/>
        <v>6.3</v>
      </c>
      <c r="U660" s="94">
        <f t="shared" si="30"/>
        <v>-2.6000000000000005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8.6</v>
      </c>
      <c r="AM660" s="5">
        <v>78</v>
      </c>
      <c r="AN660" s="5">
        <v>5</v>
      </c>
      <c r="AO660" s="5">
        <v>7.5</v>
      </c>
      <c r="AP660" s="5">
        <v>7.2</v>
      </c>
      <c r="AQ660" s="5">
        <v>7.2</v>
      </c>
      <c r="AR660" s="5">
        <v>1030.3</v>
      </c>
      <c r="AS660" s="5">
        <v>15720</v>
      </c>
      <c r="AT660" s="5">
        <v>1</v>
      </c>
      <c r="AU660" s="5">
        <v>0</v>
      </c>
      <c r="AV660" s="5">
        <v>0</v>
      </c>
      <c r="AW660" s="5">
        <v>0</v>
      </c>
      <c r="AX660">
        <v>232</v>
      </c>
      <c r="AY660">
        <v>1088</v>
      </c>
      <c r="AZ660">
        <v>16.100000000000001</v>
      </c>
      <c r="BA660">
        <v>8.1</v>
      </c>
      <c r="BB660" s="55">
        <v>0.45208333333343698</v>
      </c>
    </row>
    <row r="661" spans="2:54" x14ac:dyDescent="0.25">
      <c r="B661" s="5">
        <v>6</v>
      </c>
      <c r="C661" s="5">
        <v>86</v>
      </c>
      <c r="D661" s="5">
        <v>3.9</v>
      </c>
      <c r="E661" s="5">
        <v>6</v>
      </c>
      <c r="F661" s="5">
        <v>2.2000000000000002</v>
      </c>
      <c r="G661" s="5">
        <v>2.5</v>
      </c>
      <c r="H661" s="5">
        <v>1028.7</v>
      </c>
      <c r="I661" s="5">
        <v>0</v>
      </c>
      <c r="J661" s="5">
        <v>0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6</v>
      </c>
      <c r="Q661">
        <v>6.3</v>
      </c>
      <c r="R661" s="54">
        <v>0.452777777777778</v>
      </c>
      <c r="T661" s="91">
        <f t="shared" si="27"/>
        <v>6.3</v>
      </c>
      <c r="U661" s="94">
        <f t="shared" si="30"/>
        <v>-2.7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8.4</v>
      </c>
      <c r="AM661" s="5">
        <v>79</v>
      </c>
      <c r="AN661" s="5">
        <v>5</v>
      </c>
      <c r="AO661" s="5">
        <v>8.4</v>
      </c>
      <c r="AP661" s="5">
        <v>2.5</v>
      </c>
      <c r="AQ661" s="5">
        <v>5.4</v>
      </c>
      <c r="AR661" s="5">
        <v>1030.2</v>
      </c>
      <c r="AS661" s="5">
        <v>15550</v>
      </c>
      <c r="AT661" s="5">
        <v>1</v>
      </c>
      <c r="AU661" s="5">
        <v>0</v>
      </c>
      <c r="AV661" s="5">
        <v>0</v>
      </c>
      <c r="AW661" s="5">
        <v>0</v>
      </c>
      <c r="AX661">
        <v>232</v>
      </c>
      <c r="AY661">
        <v>1088</v>
      </c>
      <c r="AZ661">
        <v>16.399999999999999</v>
      </c>
      <c r="BA661">
        <v>8.1999999999999993</v>
      </c>
      <c r="BB661" s="55">
        <v>0.45277777777788197</v>
      </c>
    </row>
    <row r="662" spans="2:54" x14ac:dyDescent="0.25">
      <c r="B662" s="5">
        <v>6</v>
      </c>
      <c r="C662" s="5">
        <v>86</v>
      </c>
      <c r="D662" s="5">
        <v>3.9</v>
      </c>
      <c r="E662" s="5">
        <v>6</v>
      </c>
      <c r="F662" s="5">
        <v>3.6</v>
      </c>
      <c r="G662" s="5">
        <v>4.7</v>
      </c>
      <c r="H662" s="5">
        <v>1028.7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6</v>
      </c>
      <c r="Q662">
        <v>6.3</v>
      </c>
      <c r="R662" s="54">
        <v>0.453472222222222</v>
      </c>
      <c r="T662" s="91">
        <f t="shared" si="27"/>
        <v>6.3</v>
      </c>
      <c r="U662" s="94">
        <f t="shared" si="30"/>
        <v>-2.7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8.6999999999999993</v>
      </c>
      <c r="AM662" s="5">
        <v>78</v>
      </c>
      <c r="AN662" s="5">
        <v>5.0999999999999996</v>
      </c>
      <c r="AO662" s="5">
        <v>8.6999999999999993</v>
      </c>
      <c r="AP662" s="5">
        <v>2.2000000000000002</v>
      </c>
      <c r="AQ662" s="5">
        <v>5.4</v>
      </c>
      <c r="AR662" s="5">
        <v>1030.2</v>
      </c>
      <c r="AS662" s="5">
        <v>15850</v>
      </c>
      <c r="AT662" s="5">
        <v>1</v>
      </c>
      <c r="AU662" s="5">
        <v>0</v>
      </c>
      <c r="AV662" s="5">
        <v>0</v>
      </c>
      <c r="AW662" s="5">
        <v>0</v>
      </c>
      <c r="AX662">
        <v>232</v>
      </c>
      <c r="AY662">
        <v>1088</v>
      </c>
      <c r="AZ662">
        <v>16.7</v>
      </c>
      <c r="BA662">
        <v>8.1999999999999993</v>
      </c>
      <c r="BB662" s="55">
        <v>0.45347222222232703</v>
      </c>
    </row>
    <row r="663" spans="2:54" x14ac:dyDescent="0.25">
      <c r="B663" s="5">
        <v>6</v>
      </c>
      <c r="C663" s="5">
        <v>86</v>
      </c>
      <c r="D663" s="5">
        <v>3.9</v>
      </c>
      <c r="E663" s="5">
        <v>6</v>
      </c>
      <c r="F663" s="5">
        <v>4</v>
      </c>
      <c r="G663" s="5">
        <v>4</v>
      </c>
      <c r="H663" s="5">
        <v>1028.5999999999999</v>
      </c>
      <c r="I663" s="5">
        <v>0</v>
      </c>
      <c r="J663" s="5">
        <v>0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6.1</v>
      </c>
      <c r="Q663">
        <v>6.3</v>
      </c>
      <c r="R663" s="54">
        <v>0.454166666666667</v>
      </c>
      <c r="T663" s="91">
        <f t="shared" si="27"/>
        <v>6.3</v>
      </c>
      <c r="U663" s="94">
        <f t="shared" si="30"/>
        <v>-2.7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8.8000000000000007</v>
      </c>
      <c r="AM663" s="5">
        <v>77</v>
      </c>
      <c r="AN663" s="5">
        <v>5</v>
      </c>
      <c r="AO663" s="5">
        <v>8.4</v>
      </c>
      <c r="AP663" s="5">
        <v>5</v>
      </c>
      <c r="AQ663" s="5">
        <v>6.1</v>
      </c>
      <c r="AR663" s="5">
        <v>1030.2</v>
      </c>
      <c r="AS663" s="5">
        <v>16280</v>
      </c>
      <c r="AT663" s="5">
        <v>1</v>
      </c>
      <c r="AU663" s="5">
        <v>0</v>
      </c>
      <c r="AV663" s="5">
        <v>0</v>
      </c>
      <c r="AW663" s="5">
        <v>0</v>
      </c>
      <c r="AX663">
        <v>232</v>
      </c>
      <c r="AY663">
        <v>1088</v>
      </c>
      <c r="AZ663">
        <v>17</v>
      </c>
      <c r="BA663">
        <v>8.1999999999999993</v>
      </c>
      <c r="BB663" s="55">
        <v>0.45416666666677202</v>
      </c>
    </row>
    <row r="664" spans="2:54" x14ac:dyDescent="0.25">
      <c r="B664" s="5">
        <v>6</v>
      </c>
      <c r="C664" s="5">
        <v>86</v>
      </c>
      <c r="D664" s="5">
        <v>3.9</v>
      </c>
      <c r="E664" s="5">
        <v>5.0999999999999996</v>
      </c>
      <c r="F664" s="5">
        <v>5.4</v>
      </c>
      <c r="G664" s="5">
        <v>5.8</v>
      </c>
      <c r="H664" s="5">
        <v>1028.8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6.1</v>
      </c>
      <c r="Q664">
        <v>6.3</v>
      </c>
      <c r="R664" s="54">
        <v>0.45486111111111099</v>
      </c>
      <c r="T664" s="91">
        <f t="shared" si="27"/>
        <v>6.3</v>
      </c>
      <c r="U664" s="94">
        <f t="shared" si="30"/>
        <v>-2.7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8.8000000000000007</v>
      </c>
      <c r="AM664" s="5">
        <v>78</v>
      </c>
      <c r="AN664" s="5">
        <v>5.2</v>
      </c>
      <c r="AO664" s="5">
        <v>8.8000000000000007</v>
      </c>
      <c r="AP664" s="5">
        <v>0</v>
      </c>
      <c r="AQ664" s="5">
        <v>2.2000000000000002</v>
      </c>
      <c r="AR664" s="5">
        <v>1030.2</v>
      </c>
      <c r="AS664" s="5">
        <v>16250</v>
      </c>
      <c r="AT664" s="5">
        <v>1</v>
      </c>
      <c r="AU664" s="5">
        <v>0</v>
      </c>
      <c r="AV664" s="5">
        <v>0</v>
      </c>
      <c r="AW664" s="5">
        <v>0</v>
      </c>
      <c r="AX664">
        <v>232</v>
      </c>
      <c r="AY664">
        <v>1088</v>
      </c>
      <c r="AZ664">
        <v>17.2</v>
      </c>
      <c r="BA664">
        <v>8.1999999999999993</v>
      </c>
      <c r="BB664" s="55">
        <v>0.45486111111121702</v>
      </c>
    </row>
    <row r="665" spans="2:54" x14ac:dyDescent="0.25">
      <c r="B665" s="5">
        <v>6</v>
      </c>
      <c r="C665" s="5">
        <v>86</v>
      </c>
      <c r="D665" s="5">
        <v>3.9</v>
      </c>
      <c r="E665" s="5">
        <v>6</v>
      </c>
      <c r="F665" s="5">
        <v>3.2</v>
      </c>
      <c r="G665" s="5">
        <v>3.6</v>
      </c>
      <c r="H665" s="5">
        <v>1028.5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6.1</v>
      </c>
      <c r="Q665">
        <v>6.3</v>
      </c>
      <c r="R665" s="54">
        <v>0.45555555555555599</v>
      </c>
      <c r="T665" s="91">
        <f t="shared" si="27"/>
        <v>6.3</v>
      </c>
      <c r="U665" s="94">
        <f t="shared" si="30"/>
        <v>-2.7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8.9</v>
      </c>
      <c r="AM665" s="5">
        <v>77</v>
      </c>
      <c r="AN665" s="5">
        <v>5.0999999999999996</v>
      </c>
      <c r="AO665" s="5">
        <v>8.9</v>
      </c>
      <c r="AP665" s="5">
        <v>4.7</v>
      </c>
      <c r="AQ665" s="5">
        <v>6.1</v>
      </c>
      <c r="AR665" s="5">
        <v>1030.2</v>
      </c>
      <c r="AS665" s="5">
        <v>16870</v>
      </c>
      <c r="AT665" s="5">
        <v>1</v>
      </c>
      <c r="AU665" s="5">
        <v>0</v>
      </c>
      <c r="AV665" s="5">
        <v>0</v>
      </c>
      <c r="AW665" s="5">
        <v>0</v>
      </c>
      <c r="AX665">
        <v>232</v>
      </c>
      <c r="AY665">
        <v>1088</v>
      </c>
      <c r="AZ665">
        <v>17.5</v>
      </c>
      <c r="BA665">
        <v>8.1999999999999993</v>
      </c>
      <c r="BB665" s="55">
        <v>0.45555555555566202</v>
      </c>
    </row>
    <row r="666" spans="2:54" x14ac:dyDescent="0.25">
      <c r="B666" s="5">
        <v>6</v>
      </c>
      <c r="C666" s="5">
        <v>86</v>
      </c>
      <c r="D666" s="5">
        <v>3.9</v>
      </c>
      <c r="E666" s="5">
        <v>6</v>
      </c>
      <c r="F666" s="5">
        <v>2.9</v>
      </c>
      <c r="G666" s="5">
        <v>4</v>
      </c>
      <c r="H666" s="5">
        <v>1028.7</v>
      </c>
      <c r="I666" s="5">
        <v>0</v>
      </c>
      <c r="J666" s="5">
        <v>0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6.1</v>
      </c>
      <c r="Q666">
        <v>6.3</v>
      </c>
      <c r="R666" s="54">
        <v>0.45624999999999999</v>
      </c>
      <c r="T666" s="91">
        <f t="shared" si="27"/>
        <v>6.3</v>
      </c>
      <c r="U666" s="94">
        <f t="shared" si="30"/>
        <v>-2.7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9</v>
      </c>
      <c r="AM666" s="5">
        <v>77</v>
      </c>
      <c r="AN666" s="5">
        <v>5.2</v>
      </c>
      <c r="AO666" s="5">
        <v>9</v>
      </c>
      <c r="AP666" s="5">
        <v>3.6</v>
      </c>
      <c r="AQ666" s="5">
        <v>6.5</v>
      </c>
      <c r="AR666" s="5">
        <v>1030.3</v>
      </c>
      <c r="AS666" s="5">
        <v>17290</v>
      </c>
      <c r="AT666" s="5">
        <v>1</v>
      </c>
      <c r="AU666" s="5">
        <v>0</v>
      </c>
      <c r="AV666" s="5">
        <v>0</v>
      </c>
      <c r="AW666" s="5">
        <v>0</v>
      </c>
      <c r="AX666">
        <v>232</v>
      </c>
      <c r="AY666">
        <v>1088</v>
      </c>
      <c r="AZ666">
        <v>17.8</v>
      </c>
      <c r="BA666">
        <v>8.3000000000000007</v>
      </c>
      <c r="BB666" s="55">
        <v>0.45625000000010701</v>
      </c>
    </row>
    <row r="667" spans="2:54" x14ac:dyDescent="0.25">
      <c r="B667" s="5">
        <v>6</v>
      </c>
      <c r="C667" s="5">
        <v>86</v>
      </c>
      <c r="D667" s="5">
        <v>3.9</v>
      </c>
      <c r="E667" s="5">
        <v>6</v>
      </c>
      <c r="F667" s="5">
        <v>1.8</v>
      </c>
      <c r="G667" s="5">
        <v>3.2</v>
      </c>
      <c r="H667" s="5">
        <v>1028.7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6.1</v>
      </c>
      <c r="Q667">
        <v>6.3</v>
      </c>
      <c r="R667" s="54">
        <v>0.45694444444444399</v>
      </c>
      <c r="T667" s="91">
        <f t="shared" si="27"/>
        <v>6.3</v>
      </c>
      <c r="U667" s="94">
        <f t="shared" si="30"/>
        <v>-2.7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9</v>
      </c>
      <c r="AM667" s="5">
        <v>76</v>
      </c>
      <c r="AN667" s="5">
        <v>5</v>
      </c>
      <c r="AO667" s="5">
        <v>9</v>
      </c>
      <c r="AP667" s="5">
        <v>3.2</v>
      </c>
      <c r="AQ667" s="5">
        <v>4.7</v>
      </c>
      <c r="AR667" s="5">
        <v>1030.3</v>
      </c>
      <c r="AS667" s="5">
        <v>17910</v>
      </c>
      <c r="AT667" s="5">
        <v>1</v>
      </c>
      <c r="AU667" s="5">
        <v>0</v>
      </c>
      <c r="AV667" s="5">
        <v>0</v>
      </c>
      <c r="AW667" s="5">
        <v>0</v>
      </c>
      <c r="AX667">
        <v>232</v>
      </c>
      <c r="AY667">
        <v>1088</v>
      </c>
      <c r="AZ667">
        <v>18.2</v>
      </c>
      <c r="BA667">
        <v>8.1999999999999993</v>
      </c>
      <c r="BB667" s="55">
        <v>0.45694444444455201</v>
      </c>
    </row>
    <row r="668" spans="2:54" x14ac:dyDescent="0.25">
      <c r="B668" s="5">
        <v>6</v>
      </c>
      <c r="C668" s="5">
        <v>86</v>
      </c>
      <c r="D668" s="5">
        <v>3.9</v>
      </c>
      <c r="E668" s="5">
        <v>6</v>
      </c>
      <c r="F668" s="5">
        <v>2.9</v>
      </c>
      <c r="G668" s="5">
        <v>4.7</v>
      </c>
      <c r="H668" s="5">
        <v>1028.5999999999999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6.1</v>
      </c>
      <c r="Q668">
        <v>6.3</v>
      </c>
      <c r="R668" s="54">
        <v>0.45763888888888898</v>
      </c>
      <c r="T668" s="91">
        <f t="shared" si="27"/>
        <v>6.3</v>
      </c>
      <c r="U668" s="94">
        <f t="shared" si="30"/>
        <v>-2.7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8.9</v>
      </c>
      <c r="AM668" s="5">
        <v>77</v>
      </c>
      <c r="AN668" s="5">
        <v>5.0999999999999996</v>
      </c>
      <c r="AO668" s="5">
        <v>8.9</v>
      </c>
      <c r="AP668" s="5">
        <v>3.6</v>
      </c>
      <c r="AQ668" s="5">
        <v>5.8</v>
      </c>
      <c r="AR668" s="5">
        <v>1030.4000000000001</v>
      </c>
      <c r="AS668" s="5">
        <v>19970</v>
      </c>
      <c r="AT668" s="5">
        <v>1</v>
      </c>
      <c r="AU668" s="5">
        <v>0</v>
      </c>
      <c r="AV668" s="5">
        <v>0</v>
      </c>
      <c r="AW668" s="5">
        <v>0</v>
      </c>
      <c r="AX668">
        <v>232</v>
      </c>
      <c r="AY668">
        <v>1088</v>
      </c>
      <c r="AZ668">
        <v>18.5</v>
      </c>
      <c r="BA668">
        <v>8.3000000000000007</v>
      </c>
      <c r="BB668" s="55">
        <v>0.45763888888899701</v>
      </c>
    </row>
    <row r="669" spans="2:54" x14ac:dyDescent="0.25">
      <c r="B669" s="5">
        <v>6</v>
      </c>
      <c r="C669" s="5">
        <v>86</v>
      </c>
      <c r="D669" s="5">
        <v>3.9</v>
      </c>
      <c r="E669" s="5">
        <v>4.5999999999999996</v>
      </c>
      <c r="F669" s="5">
        <v>6.8</v>
      </c>
      <c r="G669" s="5">
        <v>7.2</v>
      </c>
      <c r="H669" s="5">
        <v>1028.5999999999999</v>
      </c>
      <c r="I669" s="5">
        <v>0</v>
      </c>
      <c r="J669" s="5">
        <v>0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6.1</v>
      </c>
      <c r="Q669">
        <v>6.3</v>
      </c>
      <c r="R669" s="54">
        <v>0.45833333333333298</v>
      </c>
      <c r="T669" s="91">
        <f t="shared" si="27"/>
        <v>6.3</v>
      </c>
      <c r="U669" s="94">
        <f t="shared" si="30"/>
        <v>-2.7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9.1</v>
      </c>
      <c r="AM669" s="5">
        <v>76</v>
      </c>
      <c r="AN669" s="5">
        <v>5.0999999999999996</v>
      </c>
      <c r="AO669" s="5">
        <v>9.1</v>
      </c>
      <c r="AP669" s="5">
        <v>0</v>
      </c>
      <c r="AQ669" s="5">
        <v>3.2</v>
      </c>
      <c r="AR669" s="5">
        <v>1030.3</v>
      </c>
      <c r="AS669" s="5">
        <v>20830</v>
      </c>
      <c r="AT669" s="5">
        <v>1</v>
      </c>
      <c r="AU669" s="5">
        <v>0</v>
      </c>
      <c r="AV669" s="5">
        <v>0</v>
      </c>
      <c r="AW669" s="5">
        <v>0</v>
      </c>
      <c r="AX669">
        <v>232</v>
      </c>
      <c r="AY669">
        <v>1088</v>
      </c>
      <c r="AZ669">
        <v>18.5</v>
      </c>
      <c r="BA669">
        <v>8.3000000000000007</v>
      </c>
      <c r="BB669" s="55">
        <v>0.45833333333344201</v>
      </c>
    </row>
    <row r="670" spans="2:54" x14ac:dyDescent="0.25">
      <c r="B670" s="5">
        <v>6.1</v>
      </c>
      <c r="C670" s="5">
        <v>86</v>
      </c>
      <c r="D670" s="5">
        <v>4</v>
      </c>
      <c r="E670" s="5">
        <v>6.1</v>
      </c>
      <c r="F670" s="5">
        <v>4.3</v>
      </c>
      <c r="G670" s="5">
        <v>5.8</v>
      </c>
      <c r="H670" s="5">
        <v>1028.5</v>
      </c>
      <c r="I670" s="5">
        <v>0</v>
      </c>
      <c r="J670" s="5">
        <v>0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6.1</v>
      </c>
      <c r="Q670">
        <v>6.3</v>
      </c>
      <c r="R670" s="54">
        <v>0.45902777777777798</v>
      </c>
      <c r="T670" s="91">
        <f t="shared" si="27"/>
        <v>6.3</v>
      </c>
      <c r="U670" s="94">
        <f t="shared" si="30"/>
        <v>-2.8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9.1</v>
      </c>
      <c r="AM670" s="5">
        <v>76</v>
      </c>
      <c r="AN670" s="5">
        <v>5.0999999999999996</v>
      </c>
      <c r="AO670" s="5">
        <v>9.1</v>
      </c>
      <c r="AP670" s="5">
        <v>3.2</v>
      </c>
      <c r="AQ670" s="5">
        <v>4</v>
      </c>
      <c r="AR670" s="5">
        <v>1030.2</v>
      </c>
      <c r="AS670" s="5">
        <v>19790</v>
      </c>
      <c r="AT670" s="5">
        <v>1</v>
      </c>
      <c r="AU670" s="5">
        <v>0</v>
      </c>
      <c r="AV670" s="5">
        <v>0</v>
      </c>
      <c r="AW670" s="5">
        <v>0</v>
      </c>
      <c r="AX670">
        <v>232</v>
      </c>
      <c r="AY670">
        <v>1088</v>
      </c>
      <c r="AZ670">
        <v>18.8</v>
      </c>
      <c r="BA670">
        <v>8.3000000000000007</v>
      </c>
      <c r="BB670" s="55">
        <v>0.459027777777887</v>
      </c>
    </row>
    <row r="671" spans="2:54" x14ac:dyDescent="0.25">
      <c r="B671" s="5">
        <v>6.1</v>
      </c>
      <c r="C671" s="5">
        <v>85</v>
      </c>
      <c r="D671" s="5">
        <v>3.8</v>
      </c>
      <c r="E671" s="5">
        <v>5</v>
      </c>
      <c r="F671" s="5">
        <v>5.8</v>
      </c>
      <c r="G671" s="5">
        <v>8.3000000000000007</v>
      </c>
      <c r="H671" s="5">
        <v>1028.8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6.1</v>
      </c>
      <c r="Q671">
        <v>6.3</v>
      </c>
      <c r="R671" s="54">
        <v>0.45972222222222198</v>
      </c>
      <c r="T671" s="91">
        <f t="shared" si="27"/>
        <v>6.3</v>
      </c>
      <c r="U671" s="94">
        <f t="shared" si="30"/>
        <v>-2.8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9.1999999999999993</v>
      </c>
      <c r="AM671" s="5">
        <v>76</v>
      </c>
      <c r="AN671" s="5">
        <v>5.2</v>
      </c>
      <c r="AO671" s="5">
        <v>9.1999999999999993</v>
      </c>
      <c r="AP671" s="5">
        <v>2.9</v>
      </c>
      <c r="AQ671" s="5">
        <v>2.9</v>
      </c>
      <c r="AR671" s="5">
        <v>1030.3</v>
      </c>
      <c r="AS671" s="5">
        <v>21170</v>
      </c>
      <c r="AT671" s="5">
        <v>1</v>
      </c>
      <c r="AU671" s="5">
        <v>0</v>
      </c>
      <c r="AV671" s="5">
        <v>0</v>
      </c>
      <c r="AW671" s="5">
        <v>0</v>
      </c>
      <c r="AX671">
        <v>232</v>
      </c>
      <c r="AY671">
        <v>1088</v>
      </c>
      <c r="AZ671">
        <v>19.100000000000001</v>
      </c>
      <c r="BA671">
        <v>8.4</v>
      </c>
      <c r="BB671" s="55">
        <v>0.459722222222332</v>
      </c>
    </row>
    <row r="672" spans="2:54" x14ac:dyDescent="0.25">
      <c r="B672" s="5">
        <v>6.1</v>
      </c>
      <c r="C672" s="5">
        <v>85</v>
      </c>
      <c r="D672" s="5">
        <v>3.8</v>
      </c>
      <c r="E672" s="5">
        <v>6.1</v>
      </c>
      <c r="F672" s="5">
        <v>3.6</v>
      </c>
      <c r="G672" s="5">
        <v>4.3</v>
      </c>
      <c r="H672" s="5">
        <v>1028.5</v>
      </c>
      <c r="I672" s="5">
        <v>0</v>
      </c>
      <c r="J672" s="5">
        <v>0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6.1</v>
      </c>
      <c r="Q672">
        <v>6.3</v>
      </c>
      <c r="R672" s="54">
        <v>0.46041666666666697</v>
      </c>
      <c r="T672" s="91">
        <f t="shared" si="27"/>
        <v>6.3</v>
      </c>
      <c r="U672" s="94">
        <f t="shared" si="30"/>
        <v>-2.8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9.1</v>
      </c>
      <c r="AM672" s="5">
        <v>76</v>
      </c>
      <c r="AN672" s="5">
        <v>5.0999999999999996</v>
      </c>
      <c r="AO672" s="5">
        <v>9.1</v>
      </c>
      <c r="AP672" s="5">
        <v>3.6</v>
      </c>
      <c r="AQ672" s="5">
        <v>4</v>
      </c>
      <c r="AR672" s="5">
        <v>1030.3</v>
      </c>
      <c r="AS672" s="5">
        <v>16760</v>
      </c>
      <c r="AT672" s="5">
        <v>1</v>
      </c>
      <c r="AU672" s="5">
        <v>0</v>
      </c>
      <c r="AV672" s="5">
        <v>0</v>
      </c>
      <c r="AW672" s="5">
        <v>0</v>
      </c>
      <c r="AX672">
        <v>232</v>
      </c>
      <c r="AY672">
        <v>1088</v>
      </c>
      <c r="AZ672">
        <v>19.5</v>
      </c>
      <c r="BA672">
        <v>8.4</v>
      </c>
      <c r="BB672" s="55">
        <v>0.460416666666777</v>
      </c>
    </row>
    <row r="673" spans="2:54" x14ac:dyDescent="0.25">
      <c r="B673" s="5">
        <v>6</v>
      </c>
      <c r="C673" s="5">
        <v>85</v>
      </c>
      <c r="D673" s="5">
        <v>3.7</v>
      </c>
      <c r="E673" s="5">
        <v>6</v>
      </c>
      <c r="F673" s="5">
        <v>4.7</v>
      </c>
      <c r="G673" s="5">
        <v>8.3000000000000007</v>
      </c>
      <c r="H673" s="5">
        <v>1028.5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6.1</v>
      </c>
      <c r="Q673">
        <v>6.3</v>
      </c>
      <c r="R673" s="54">
        <v>0.46111111111111103</v>
      </c>
      <c r="T673" s="91">
        <f t="shared" si="27"/>
        <v>6.3</v>
      </c>
      <c r="U673" s="94">
        <f t="shared" si="30"/>
        <v>-2.7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9.3000000000000007</v>
      </c>
      <c r="AM673" s="5">
        <v>75</v>
      </c>
      <c r="AN673" s="5">
        <v>5.0999999999999996</v>
      </c>
      <c r="AO673" s="5">
        <v>9.3000000000000007</v>
      </c>
      <c r="AP673" s="5">
        <v>3.6</v>
      </c>
      <c r="AQ673" s="5">
        <v>4.3</v>
      </c>
      <c r="AR673" s="5">
        <v>1030.3</v>
      </c>
      <c r="AS673" s="5">
        <v>15740</v>
      </c>
      <c r="AT673" s="5">
        <v>1</v>
      </c>
      <c r="AU673" s="5">
        <v>0</v>
      </c>
      <c r="AV673" s="5">
        <v>0</v>
      </c>
      <c r="AW673" s="5">
        <v>0</v>
      </c>
      <c r="AX673">
        <v>232</v>
      </c>
      <c r="AY673">
        <v>1088</v>
      </c>
      <c r="AZ673">
        <v>19.899999999999999</v>
      </c>
      <c r="BA673">
        <v>8.5</v>
      </c>
      <c r="BB673" s="55">
        <v>0.46111111111122199</v>
      </c>
    </row>
    <row r="674" spans="2:54" x14ac:dyDescent="0.25">
      <c r="B674" s="5">
        <v>6.1</v>
      </c>
      <c r="C674" s="5">
        <v>85</v>
      </c>
      <c r="D674" s="5">
        <v>3.8</v>
      </c>
      <c r="E674" s="5">
        <v>6.1</v>
      </c>
      <c r="F674" s="5">
        <v>2.2000000000000002</v>
      </c>
      <c r="G674" s="5">
        <v>2.9</v>
      </c>
      <c r="H674" s="5">
        <v>1028.5999999999999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6.1</v>
      </c>
      <c r="Q674">
        <v>6.3</v>
      </c>
      <c r="R674" s="54">
        <v>0.46180555555555602</v>
      </c>
      <c r="T674" s="91">
        <f t="shared" si="27"/>
        <v>6.3</v>
      </c>
      <c r="U674" s="94">
        <f t="shared" si="30"/>
        <v>-2.8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9.1999999999999993</v>
      </c>
      <c r="AM674" s="5">
        <v>76</v>
      </c>
      <c r="AN674" s="5">
        <v>5.2</v>
      </c>
      <c r="AO674" s="5">
        <v>9.1999999999999993</v>
      </c>
      <c r="AP674" s="5">
        <v>4.3</v>
      </c>
      <c r="AQ674" s="5">
        <v>8.3000000000000007</v>
      </c>
      <c r="AR674" s="5">
        <v>1030.5</v>
      </c>
      <c r="AS674" s="5">
        <v>23680</v>
      </c>
      <c r="AT674" s="5">
        <v>1</v>
      </c>
      <c r="AU674" s="5">
        <v>0</v>
      </c>
      <c r="AV674" s="5">
        <v>0</v>
      </c>
      <c r="AW674" s="5">
        <v>0</v>
      </c>
      <c r="AX674">
        <v>232</v>
      </c>
      <c r="AY674">
        <v>1088</v>
      </c>
      <c r="AZ674">
        <v>20.2</v>
      </c>
      <c r="BA674">
        <v>8.6</v>
      </c>
      <c r="BB674" s="55">
        <v>0.46180555555566699</v>
      </c>
    </row>
    <row r="675" spans="2:54" x14ac:dyDescent="0.25">
      <c r="B675" s="5">
        <v>6.1</v>
      </c>
      <c r="C675" s="5">
        <v>85</v>
      </c>
      <c r="D675" s="5">
        <v>3.8</v>
      </c>
      <c r="E675" s="5">
        <v>6.1</v>
      </c>
      <c r="F675" s="5">
        <v>2.9</v>
      </c>
      <c r="G675" s="5">
        <v>4.7</v>
      </c>
      <c r="H675" s="5">
        <v>1028.5999999999999</v>
      </c>
      <c r="I675" s="5">
        <v>0</v>
      </c>
      <c r="J675" s="5">
        <v>0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6.1</v>
      </c>
      <c r="Q675">
        <v>6.3</v>
      </c>
      <c r="R675" s="54">
        <v>0.46250000000000002</v>
      </c>
      <c r="T675" s="91">
        <f t="shared" si="27"/>
        <v>6.3</v>
      </c>
      <c r="U675" s="94">
        <f t="shared" si="30"/>
        <v>-2.8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9</v>
      </c>
      <c r="AM675" s="5">
        <v>76</v>
      </c>
      <c r="AN675" s="5">
        <v>5</v>
      </c>
      <c r="AO675" s="5">
        <v>9</v>
      </c>
      <c r="AP675" s="5">
        <v>0</v>
      </c>
      <c r="AQ675" s="5">
        <v>6.1</v>
      </c>
      <c r="AR675" s="5">
        <v>1030.4000000000001</v>
      </c>
      <c r="AS675" s="5">
        <v>17570</v>
      </c>
      <c r="AT675" s="5">
        <v>1</v>
      </c>
      <c r="AU675" s="5">
        <v>0</v>
      </c>
      <c r="AV675" s="5">
        <v>0</v>
      </c>
      <c r="AW675" s="5">
        <v>0</v>
      </c>
      <c r="AX675">
        <v>232</v>
      </c>
      <c r="AY675">
        <v>1088</v>
      </c>
      <c r="AZ675">
        <v>20.3</v>
      </c>
      <c r="BA675">
        <v>8.6</v>
      </c>
      <c r="BB675" s="55">
        <v>0.46250000000011199</v>
      </c>
    </row>
    <row r="676" spans="2:54" x14ac:dyDescent="0.25">
      <c r="B676" s="5">
        <v>6.1</v>
      </c>
      <c r="C676" s="5">
        <v>85</v>
      </c>
      <c r="D676" s="5">
        <v>3.8</v>
      </c>
      <c r="E676" s="5">
        <v>6.1</v>
      </c>
      <c r="F676" s="5">
        <v>4.7</v>
      </c>
      <c r="G676" s="5">
        <v>5</v>
      </c>
      <c r="H676" s="5">
        <v>1028.3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6.2</v>
      </c>
      <c r="Q676">
        <v>6.4</v>
      </c>
      <c r="R676" s="54">
        <v>0.46319444444444402</v>
      </c>
      <c r="T676" s="91">
        <f t="shared" si="27"/>
        <v>6.4</v>
      </c>
      <c r="U676" s="94">
        <f t="shared" si="30"/>
        <v>-2.6999999999999993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8.9</v>
      </c>
      <c r="AM676" s="5">
        <v>77</v>
      </c>
      <c r="AN676" s="5">
        <v>5.0999999999999996</v>
      </c>
      <c r="AO676" s="5">
        <v>8</v>
      </c>
      <c r="AP676" s="5">
        <v>6.5</v>
      </c>
      <c r="AQ676" s="5">
        <v>6.8</v>
      </c>
      <c r="AR676" s="5">
        <v>1030.4000000000001</v>
      </c>
      <c r="AS676" s="5">
        <v>23160</v>
      </c>
      <c r="AT676" s="5">
        <v>1</v>
      </c>
      <c r="AU676" s="5">
        <v>0</v>
      </c>
      <c r="AV676" s="5">
        <v>0</v>
      </c>
      <c r="AW676" s="5">
        <v>0</v>
      </c>
      <c r="AX676">
        <v>232</v>
      </c>
      <c r="AY676">
        <v>1088</v>
      </c>
      <c r="AZ676">
        <v>20.399999999999999</v>
      </c>
      <c r="BA676">
        <v>8.6999999999999993</v>
      </c>
      <c r="BB676" s="55">
        <v>0.46319444444455699</v>
      </c>
    </row>
    <row r="677" spans="2:54" x14ac:dyDescent="0.25">
      <c r="B677" s="5">
        <v>6.1</v>
      </c>
      <c r="C677" s="5">
        <v>85</v>
      </c>
      <c r="D677" s="5">
        <v>3.8</v>
      </c>
      <c r="E677" s="5">
        <v>6.1</v>
      </c>
      <c r="F677" s="5">
        <v>4.7</v>
      </c>
      <c r="G677" s="5">
        <v>5.8</v>
      </c>
      <c r="H677" s="5">
        <v>1028.4000000000001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6.2</v>
      </c>
      <c r="Q677">
        <v>6.4</v>
      </c>
      <c r="R677" s="54">
        <v>0.46388888888888902</v>
      </c>
      <c r="T677" s="91">
        <f t="shared" si="27"/>
        <v>6.4</v>
      </c>
      <c r="U677" s="94">
        <f t="shared" si="30"/>
        <v>-2.6999999999999993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9</v>
      </c>
      <c r="AM677" s="5">
        <v>77</v>
      </c>
      <c r="AN677" s="5">
        <v>5.2</v>
      </c>
      <c r="AO677" s="5">
        <v>8.1999999999999993</v>
      </c>
      <c r="AP677" s="5">
        <v>6.5</v>
      </c>
      <c r="AQ677" s="5">
        <v>6.5</v>
      </c>
      <c r="AR677" s="5">
        <v>1030.2</v>
      </c>
      <c r="AS677" s="5">
        <v>22740</v>
      </c>
      <c r="AT677" s="5">
        <v>1</v>
      </c>
      <c r="AU677" s="5">
        <v>0</v>
      </c>
      <c r="AV677" s="5">
        <v>0</v>
      </c>
      <c r="AW677" s="5">
        <v>0</v>
      </c>
      <c r="AX677">
        <v>232</v>
      </c>
      <c r="AY677">
        <v>1088</v>
      </c>
      <c r="AZ677">
        <v>20.3</v>
      </c>
      <c r="BA677">
        <v>8.8000000000000007</v>
      </c>
      <c r="BB677" s="55">
        <v>0.46388888888900198</v>
      </c>
    </row>
    <row r="678" spans="2:54" x14ac:dyDescent="0.25">
      <c r="B678" s="5">
        <v>6.1</v>
      </c>
      <c r="C678" s="5">
        <v>85</v>
      </c>
      <c r="D678" s="5">
        <v>3.8</v>
      </c>
      <c r="E678" s="5">
        <v>6.1</v>
      </c>
      <c r="F678" s="5">
        <v>1.8</v>
      </c>
      <c r="G678" s="5">
        <v>4.7</v>
      </c>
      <c r="H678" s="5">
        <v>1028.3</v>
      </c>
      <c r="I678" s="5">
        <v>0</v>
      </c>
      <c r="J678" s="5">
        <v>0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6.2</v>
      </c>
      <c r="Q678">
        <v>6.3</v>
      </c>
      <c r="R678" s="54">
        <v>0.46458333333333302</v>
      </c>
      <c r="T678" s="91">
        <f t="shared" si="27"/>
        <v>6.3</v>
      </c>
      <c r="U678" s="94">
        <f t="shared" si="30"/>
        <v>-2.8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9.1</v>
      </c>
      <c r="AM678" s="5">
        <v>77</v>
      </c>
      <c r="AN678" s="5">
        <v>5.3</v>
      </c>
      <c r="AO678" s="5">
        <v>9.1</v>
      </c>
      <c r="AP678" s="5">
        <v>2.9</v>
      </c>
      <c r="AQ678" s="5">
        <v>5.4</v>
      </c>
      <c r="AR678" s="5">
        <v>1030.4000000000001</v>
      </c>
      <c r="AS678" s="5">
        <v>22350</v>
      </c>
      <c r="AT678" s="5">
        <v>1</v>
      </c>
      <c r="AU678" s="5">
        <v>0</v>
      </c>
      <c r="AV678" s="5">
        <v>0</v>
      </c>
      <c r="AW678" s="5">
        <v>0</v>
      </c>
      <c r="AX678">
        <v>232</v>
      </c>
      <c r="AY678">
        <v>1088</v>
      </c>
      <c r="AZ678">
        <v>20.399999999999999</v>
      </c>
      <c r="BA678">
        <v>8.9</v>
      </c>
      <c r="BB678" s="55">
        <v>0.46458333333344698</v>
      </c>
    </row>
    <row r="679" spans="2:54" x14ac:dyDescent="0.25">
      <c r="B679" s="5">
        <v>6.1</v>
      </c>
      <c r="C679" s="5">
        <v>85</v>
      </c>
      <c r="D679" s="5">
        <v>3.8</v>
      </c>
      <c r="E679" s="5">
        <v>6.1</v>
      </c>
      <c r="F679" s="5">
        <v>0</v>
      </c>
      <c r="G679" s="5">
        <v>5.4</v>
      </c>
      <c r="H679" s="5">
        <v>1028.4000000000001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6.2</v>
      </c>
      <c r="Q679">
        <v>6.4</v>
      </c>
      <c r="R679" s="54">
        <v>0.46527777777777801</v>
      </c>
      <c r="T679" s="91">
        <f t="shared" si="27"/>
        <v>6.4</v>
      </c>
      <c r="U679" s="94">
        <f t="shared" si="30"/>
        <v>-2.6999999999999993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9.1999999999999993</v>
      </c>
      <c r="AM679" s="5">
        <v>77</v>
      </c>
      <c r="AN679" s="5">
        <v>5.4</v>
      </c>
      <c r="AO679" s="5">
        <v>9.1999999999999993</v>
      </c>
      <c r="AP679" s="5">
        <v>2.2000000000000002</v>
      </c>
      <c r="AQ679" s="5">
        <v>2.2000000000000002</v>
      </c>
      <c r="AR679" s="5">
        <v>1030.3</v>
      </c>
      <c r="AS679" s="5">
        <v>23340</v>
      </c>
      <c r="AT679" s="5">
        <v>1</v>
      </c>
      <c r="AU679" s="5">
        <v>0</v>
      </c>
      <c r="AV679" s="5">
        <v>0</v>
      </c>
      <c r="AW679" s="5">
        <v>0</v>
      </c>
      <c r="AX679">
        <v>232</v>
      </c>
      <c r="AY679">
        <v>1088</v>
      </c>
      <c r="AZ679">
        <v>20.6</v>
      </c>
      <c r="BA679">
        <v>8.9</v>
      </c>
      <c r="BB679" s="55">
        <v>0.46527777777789198</v>
      </c>
    </row>
    <row r="680" spans="2:54" x14ac:dyDescent="0.25">
      <c r="B680" s="5">
        <v>6.1</v>
      </c>
      <c r="C680" s="5">
        <v>85</v>
      </c>
      <c r="D680" s="5">
        <v>3.8</v>
      </c>
      <c r="E680" s="5">
        <v>5</v>
      </c>
      <c r="F680" s="5">
        <v>6.1</v>
      </c>
      <c r="G680" s="5">
        <v>6.5</v>
      </c>
      <c r="H680" s="5">
        <v>1028.4000000000001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6.2</v>
      </c>
      <c r="Q680">
        <v>6.4</v>
      </c>
      <c r="R680" s="54">
        <v>0.46597222222222201</v>
      </c>
      <c r="T680" s="91">
        <f t="shared" si="27"/>
        <v>6.4</v>
      </c>
      <c r="U680" s="94">
        <f t="shared" si="30"/>
        <v>-2.6999999999999993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9.3000000000000007</v>
      </c>
      <c r="AM680" s="5">
        <v>76</v>
      </c>
      <c r="AN680" s="5">
        <v>5.3</v>
      </c>
      <c r="AO680" s="5">
        <v>9.3000000000000007</v>
      </c>
      <c r="AP680" s="5">
        <v>2.9</v>
      </c>
      <c r="AQ680" s="5">
        <v>4</v>
      </c>
      <c r="AR680" s="5">
        <v>1030.5999999999999</v>
      </c>
      <c r="AS680" s="5">
        <v>23900</v>
      </c>
      <c r="AT680" s="5">
        <v>1</v>
      </c>
      <c r="AU680" s="5">
        <v>0</v>
      </c>
      <c r="AV680" s="5">
        <v>0</v>
      </c>
      <c r="AW680" s="5">
        <v>0</v>
      </c>
      <c r="AX680">
        <v>232</v>
      </c>
      <c r="AY680">
        <v>1088</v>
      </c>
      <c r="AZ680">
        <v>20.8</v>
      </c>
      <c r="BA680">
        <v>9</v>
      </c>
      <c r="BB680" s="55">
        <v>0.46597222222233697</v>
      </c>
    </row>
    <row r="681" spans="2:54" x14ac:dyDescent="0.25">
      <c r="B681" s="5">
        <v>6.1</v>
      </c>
      <c r="C681" s="5">
        <v>85</v>
      </c>
      <c r="D681" s="5">
        <v>3.8</v>
      </c>
      <c r="E681" s="5">
        <v>5</v>
      </c>
      <c r="F681" s="5">
        <v>5.8</v>
      </c>
      <c r="G681" s="5">
        <v>7.6</v>
      </c>
      <c r="H681" s="5">
        <v>1028.4000000000001</v>
      </c>
      <c r="I681" s="5">
        <v>0</v>
      </c>
      <c r="J681" s="5">
        <v>0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6.2</v>
      </c>
      <c r="Q681">
        <v>6.4</v>
      </c>
      <c r="R681" s="54">
        <v>0.46666666666666701</v>
      </c>
      <c r="T681" s="91">
        <f t="shared" si="27"/>
        <v>6.4</v>
      </c>
      <c r="U681" s="94">
        <f t="shared" si="30"/>
        <v>-2.6999999999999993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9.3000000000000007</v>
      </c>
      <c r="AM681" s="5">
        <v>76</v>
      </c>
      <c r="AN681" s="5">
        <v>5.3</v>
      </c>
      <c r="AO681" s="5">
        <v>9.3000000000000007</v>
      </c>
      <c r="AP681" s="5">
        <v>2.5</v>
      </c>
      <c r="AQ681" s="5">
        <v>2.5</v>
      </c>
      <c r="AR681" s="5">
        <v>1030.4000000000001</v>
      </c>
      <c r="AS681" s="5">
        <v>23300</v>
      </c>
      <c r="AT681" s="5">
        <v>1</v>
      </c>
      <c r="AU681" s="5">
        <v>0</v>
      </c>
      <c r="AV681" s="5">
        <v>0</v>
      </c>
      <c r="AW681" s="5">
        <v>0</v>
      </c>
      <c r="AX681">
        <v>232</v>
      </c>
      <c r="AY681">
        <v>1088</v>
      </c>
      <c r="AZ681">
        <v>21.2</v>
      </c>
      <c r="BA681">
        <v>9.1</v>
      </c>
      <c r="BB681" s="55">
        <v>0.46666666666678203</v>
      </c>
    </row>
    <row r="682" spans="2:54" x14ac:dyDescent="0.25">
      <c r="B682" s="5">
        <v>6.1</v>
      </c>
      <c r="C682" s="5">
        <v>85</v>
      </c>
      <c r="D682" s="5">
        <v>3.8</v>
      </c>
      <c r="E682" s="5">
        <v>6.1</v>
      </c>
      <c r="F682" s="5">
        <v>3.2</v>
      </c>
      <c r="G682" s="5">
        <v>3.2</v>
      </c>
      <c r="H682" s="5">
        <v>1028.2</v>
      </c>
      <c r="I682" s="5">
        <v>0</v>
      </c>
      <c r="J682" s="5">
        <v>0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6.2</v>
      </c>
      <c r="Q682">
        <v>6.4</v>
      </c>
      <c r="R682" s="54">
        <v>0.46736111111111101</v>
      </c>
      <c r="T682" s="91">
        <f t="shared" si="27"/>
        <v>6.4</v>
      </c>
      <c r="U682" s="94">
        <f t="shared" si="30"/>
        <v>-2.6999999999999993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9.3000000000000007</v>
      </c>
      <c r="AM682" s="5">
        <v>76</v>
      </c>
      <c r="AN682" s="5">
        <v>5.3</v>
      </c>
      <c r="AO682" s="5">
        <v>9.3000000000000007</v>
      </c>
      <c r="AP682" s="5">
        <v>4</v>
      </c>
      <c r="AQ682" s="5">
        <v>5</v>
      </c>
      <c r="AR682" s="5">
        <v>1030.0999999999999</v>
      </c>
      <c r="AS682" s="5">
        <v>23110</v>
      </c>
      <c r="AT682" s="5">
        <v>1</v>
      </c>
      <c r="AU682" s="5">
        <v>0</v>
      </c>
      <c r="AV682" s="5">
        <v>0</v>
      </c>
      <c r="AW682" s="5">
        <v>0</v>
      </c>
      <c r="AX682">
        <v>232</v>
      </c>
      <c r="AY682">
        <v>1088</v>
      </c>
      <c r="AZ682">
        <v>21.5</v>
      </c>
      <c r="BA682">
        <v>9.1</v>
      </c>
      <c r="BB682" s="55">
        <v>0.46736111111122702</v>
      </c>
    </row>
    <row r="683" spans="2:54" x14ac:dyDescent="0.25">
      <c r="B683" s="5">
        <v>6.1</v>
      </c>
      <c r="C683" s="5">
        <v>85</v>
      </c>
      <c r="D683" s="5">
        <v>3.8</v>
      </c>
      <c r="E683" s="5">
        <v>5.2</v>
      </c>
      <c r="F683" s="5">
        <v>5.4</v>
      </c>
      <c r="G683" s="5">
        <v>5.4</v>
      </c>
      <c r="H683" s="5">
        <v>1028.2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6.2</v>
      </c>
      <c r="Q683">
        <v>6.4</v>
      </c>
      <c r="R683" s="54">
        <v>0.468055555555556</v>
      </c>
      <c r="T683" s="91">
        <f t="shared" si="27"/>
        <v>6.4</v>
      </c>
      <c r="U683" s="94">
        <f t="shared" si="30"/>
        <v>-2.6999999999999993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9.3000000000000007</v>
      </c>
      <c r="AM683" s="5">
        <v>76</v>
      </c>
      <c r="AN683" s="5">
        <v>5.3</v>
      </c>
      <c r="AO683" s="5">
        <v>9.3000000000000007</v>
      </c>
      <c r="AP683" s="5">
        <v>2.5</v>
      </c>
      <c r="AQ683" s="5">
        <v>6.1</v>
      </c>
      <c r="AR683" s="5">
        <v>1030.4000000000001</v>
      </c>
      <c r="AS683" s="5">
        <v>23260</v>
      </c>
      <c r="AT683" s="5">
        <v>1</v>
      </c>
      <c r="AU683" s="5">
        <v>0</v>
      </c>
      <c r="AV683" s="5">
        <v>0</v>
      </c>
      <c r="AW683" s="5">
        <v>0</v>
      </c>
      <c r="AX683">
        <v>232</v>
      </c>
      <c r="AY683">
        <v>1088</v>
      </c>
      <c r="AZ683">
        <v>21.8</v>
      </c>
      <c r="BA683">
        <v>9.1999999999999993</v>
      </c>
      <c r="BB683" s="55">
        <v>0.46805555555567202</v>
      </c>
    </row>
    <row r="684" spans="2:54" x14ac:dyDescent="0.25">
      <c r="B684" s="5">
        <v>6.1</v>
      </c>
      <c r="C684" s="5">
        <v>85</v>
      </c>
      <c r="D684" s="5">
        <v>3.8</v>
      </c>
      <c r="E684" s="5">
        <v>6.1</v>
      </c>
      <c r="F684" s="5">
        <v>2.9</v>
      </c>
      <c r="G684" s="5">
        <v>7.2</v>
      </c>
      <c r="H684" s="5">
        <v>1028.4000000000001</v>
      </c>
      <c r="I684" s="5">
        <v>0</v>
      </c>
      <c r="J684" s="5">
        <v>0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6.2</v>
      </c>
      <c r="Q684">
        <v>6.4</v>
      </c>
      <c r="R684" s="54">
        <v>0.46875</v>
      </c>
      <c r="T684" s="91">
        <f t="shared" si="27"/>
        <v>6.4</v>
      </c>
      <c r="U684" s="94">
        <f t="shared" si="30"/>
        <v>-2.6999999999999993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9.4</v>
      </c>
      <c r="AM684" s="5">
        <v>76</v>
      </c>
      <c r="AN684" s="5">
        <v>5.4</v>
      </c>
      <c r="AO684" s="5">
        <v>9.4</v>
      </c>
      <c r="AP684" s="5">
        <v>0</v>
      </c>
      <c r="AQ684" s="5">
        <v>2.9</v>
      </c>
      <c r="AR684" s="5">
        <v>1030.5</v>
      </c>
      <c r="AS684" s="5">
        <v>24140</v>
      </c>
      <c r="AT684" s="5">
        <v>1</v>
      </c>
      <c r="AU684" s="5">
        <v>0</v>
      </c>
      <c r="AV684" s="5">
        <v>0</v>
      </c>
      <c r="AW684" s="5">
        <v>0</v>
      </c>
      <c r="AX684">
        <v>232</v>
      </c>
      <c r="AY684">
        <v>1088</v>
      </c>
      <c r="AZ684">
        <v>22</v>
      </c>
      <c r="BA684">
        <v>9.3000000000000007</v>
      </c>
      <c r="BB684" s="55">
        <v>0.46875000000011702</v>
      </c>
    </row>
    <row r="685" spans="2:54" x14ac:dyDescent="0.25">
      <c r="B685" s="5">
        <v>6.1</v>
      </c>
      <c r="C685" s="5">
        <v>85</v>
      </c>
      <c r="D685" s="5">
        <v>3.8</v>
      </c>
      <c r="E685" s="5">
        <v>6.1</v>
      </c>
      <c r="F685" s="5">
        <v>2.9</v>
      </c>
      <c r="G685" s="5">
        <v>5.4</v>
      </c>
      <c r="H685" s="5">
        <v>1028.5999999999999</v>
      </c>
      <c r="I685" s="5">
        <v>0</v>
      </c>
      <c r="J685" s="5">
        <v>0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6.2</v>
      </c>
      <c r="Q685">
        <v>6.4</v>
      </c>
      <c r="R685" s="54">
        <v>0.469444444444444</v>
      </c>
      <c r="T685" s="91">
        <f t="shared" si="27"/>
        <v>6.4</v>
      </c>
      <c r="U685" s="94">
        <f t="shared" si="30"/>
        <v>-2.6999999999999993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9.6</v>
      </c>
      <c r="AM685" s="5">
        <v>75</v>
      </c>
      <c r="AN685" s="5">
        <v>5.4</v>
      </c>
      <c r="AO685" s="5">
        <v>9.6</v>
      </c>
      <c r="AP685" s="5">
        <v>3.6</v>
      </c>
      <c r="AQ685" s="5">
        <v>5.4</v>
      </c>
      <c r="AR685" s="5">
        <v>1030.5999999999999</v>
      </c>
      <c r="AS685" s="5">
        <v>23690</v>
      </c>
      <c r="AT685" s="5">
        <v>1</v>
      </c>
      <c r="AU685" s="5">
        <v>0</v>
      </c>
      <c r="AV685" s="5">
        <v>0</v>
      </c>
      <c r="AW685" s="5">
        <v>0</v>
      </c>
      <c r="AX685">
        <v>232</v>
      </c>
      <c r="AY685">
        <v>1088</v>
      </c>
      <c r="AZ685">
        <v>22.2</v>
      </c>
      <c r="BA685">
        <v>9.3000000000000007</v>
      </c>
      <c r="BB685" s="55">
        <v>0.46944444444456201</v>
      </c>
    </row>
    <row r="686" spans="2:54" x14ac:dyDescent="0.25">
      <c r="B686" s="5">
        <v>6.1</v>
      </c>
      <c r="C686" s="5">
        <v>85</v>
      </c>
      <c r="D686" s="5">
        <v>3.8</v>
      </c>
      <c r="E686" s="5">
        <v>4.7</v>
      </c>
      <c r="F686" s="5">
        <v>6.8</v>
      </c>
      <c r="G686" s="5">
        <v>6.8</v>
      </c>
      <c r="H686" s="5">
        <v>1028.4000000000001</v>
      </c>
      <c r="I686" s="5">
        <v>0</v>
      </c>
      <c r="J686" s="5">
        <v>0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6.2</v>
      </c>
      <c r="Q686">
        <v>6.4</v>
      </c>
      <c r="R686" s="54">
        <v>0.47013888888888899</v>
      </c>
      <c r="T686" s="91">
        <f t="shared" si="27"/>
        <v>6.4</v>
      </c>
      <c r="U686" s="94">
        <f t="shared" si="30"/>
        <v>-2.6999999999999993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9.6999999999999993</v>
      </c>
      <c r="AM686" s="5">
        <v>75</v>
      </c>
      <c r="AN686" s="5">
        <v>5.5</v>
      </c>
      <c r="AO686" s="5">
        <v>9.6999999999999993</v>
      </c>
      <c r="AP686" s="5">
        <v>4</v>
      </c>
      <c r="AQ686" s="5">
        <v>4</v>
      </c>
      <c r="AR686" s="5">
        <v>1030.4000000000001</v>
      </c>
      <c r="AS686" s="5">
        <v>24350</v>
      </c>
      <c r="AT686" s="5">
        <v>1</v>
      </c>
      <c r="AU686" s="5">
        <v>0</v>
      </c>
      <c r="AV686" s="5">
        <v>0</v>
      </c>
      <c r="AW686" s="5">
        <v>0</v>
      </c>
      <c r="AX686">
        <v>232</v>
      </c>
      <c r="AY686">
        <v>1088</v>
      </c>
      <c r="AZ686">
        <v>22.4</v>
      </c>
      <c r="BA686">
        <v>9.4</v>
      </c>
      <c r="BB686" s="55">
        <v>0.47013888888900701</v>
      </c>
    </row>
    <row r="687" spans="2:54" x14ac:dyDescent="0.25">
      <c r="B687" s="5">
        <v>6.1</v>
      </c>
      <c r="C687" s="5">
        <v>84</v>
      </c>
      <c r="D687" s="5">
        <v>3.6</v>
      </c>
      <c r="E687" s="5">
        <v>6.1</v>
      </c>
      <c r="F687" s="5">
        <v>4.3</v>
      </c>
      <c r="G687" s="5">
        <v>4.7</v>
      </c>
      <c r="H687" s="5">
        <v>1028.4000000000001</v>
      </c>
      <c r="I687" s="5">
        <v>0</v>
      </c>
      <c r="J687" s="5">
        <v>0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6.2</v>
      </c>
      <c r="Q687">
        <v>6.4</v>
      </c>
      <c r="R687" s="54">
        <v>0.47083333333333299</v>
      </c>
      <c r="T687" s="91">
        <f t="shared" si="27"/>
        <v>6.4</v>
      </c>
      <c r="U687" s="94">
        <f t="shared" si="30"/>
        <v>-2.6999999999999993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9.8000000000000007</v>
      </c>
      <c r="AM687" s="5">
        <v>75</v>
      </c>
      <c r="AN687" s="5">
        <v>5.6</v>
      </c>
      <c r="AO687" s="5">
        <v>9.8000000000000007</v>
      </c>
      <c r="AP687" s="5">
        <v>4</v>
      </c>
      <c r="AQ687" s="5">
        <v>4.3</v>
      </c>
      <c r="AR687" s="5">
        <v>1030.3</v>
      </c>
      <c r="AS687" s="5">
        <v>24390</v>
      </c>
      <c r="AT687" s="5">
        <v>1</v>
      </c>
      <c r="AU687" s="5">
        <v>0</v>
      </c>
      <c r="AV687" s="5">
        <v>0</v>
      </c>
      <c r="AW687" s="5">
        <v>0</v>
      </c>
      <c r="AX687">
        <v>232</v>
      </c>
      <c r="AY687">
        <v>1088</v>
      </c>
      <c r="AZ687">
        <v>22.6</v>
      </c>
      <c r="BA687">
        <v>9.4</v>
      </c>
      <c r="BB687" s="55">
        <v>0.47083333333345201</v>
      </c>
    </row>
    <row r="688" spans="2:54" x14ac:dyDescent="0.25">
      <c r="B688" s="5">
        <v>6.1</v>
      </c>
      <c r="C688" s="5">
        <v>84</v>
      </c>
      <c r="D688" s="5">
        <v>3.6</v>
      </c>
      <c r="E688" s="5">
        <v>5.3</v>
      </c>
      <c r="F688" s="5">
        <v>5</v>
      </c>
      <c r="G688" s="5">
        <v>6.5</v>
      </c>
      <c r="H688" s="5">
        <v>1028.4000000000001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6.2</v>
      </c>
      <c r="Q688">
        <v>6.4</v>
      </c>
      <c r="R688" s="54">
        <v>0.47152777777777799</v>
      </c>
      <c r="T688" s="91">
        <f t="shared" si="27"/>
        <v>6.4</v>
      </c>
      <c r="U688" s="94">
        <f t="shared" si="30"/>
        <v>-2.6999999999999993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9.6999999999999993</v>
      </c>
      <c r="AM688" s="5">
        <v>74</v>
      </c>
      <c r="AN688" s="5">
        <v>5.3</v>
      </c>
      <c r="AO688" s="5">
        <v>9</v>
      </c>
      <c r="AP688" s="5">
        <v>6.5</v>
      </c>
      <c r="AQ688" s="5">
        <v>7.9</v>
      </c>
      <c r="AR688" s="5">
        <v>1030.5</v>
      </c>
      <c r="AS688" s="5">
        <v>25100</v>
      </c>
      <c r="AT688" s="5">
        <v>1</v>
      </c>
      <c r="AU688" s="5">
        <v>0</v>
      </c>
      <c r="AV688" s="5">
        <v>0</v>
      </c>
      <c r="AW688" s="5">
        <v>0</v>
      </c>
      <c r="AX688">
        <v>232</v>
      </c>
      <c r="AY688">
        <v>1088</v>
      </c>
      <c r="AZ688">
        <v>22.9</v>
      </c>
      <c r="BA688">
        <v>9.4</v>
      </c>
      <c r="BB688" s="55">
        <v>0.47152777777789701</v>
      </c>
    </row>
    <row r="689" spans="2:54" x14ac:dyDescent="0.25">
      <c r="B689" s="5">
        <v>6.1</v>
      </c>
      <c r="C689" s="5">
        <v>84</v>
      </c>
      <c r="D689" s="5">
        <v>3.6</v>
      </c>
      <c r="E689" s="5">
        <v>4.5999999999999996</v>
      </c>
      <c r="F689" s="5">
        <v>7.2</v>
      </c>
      <c r="G689" s="5">
        <v>7.2</v>
      </c>
      <c r="H689" s="5">
        <v>1028.3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6.2</v>
      </c>
      <c r="Q689">
        <v>6.4</v>
      </c>
      <c r="R689" s="54">
        <v>0.47222222222222199</v>
      </c>
      <c r="T689" s="91">
        <f t="shared" si="27"/>
        <v>6.4</v>
      </c>
      <c r="U689" s="94">
        <f t="shared" si="30"/>
        <v>-2.6999999999999993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9.6999999999999993</v>
      </c>
      <c r="AM689" s="5">
        <v>74</v>
      </c>
      <c r="AN689" s="5">
        <v>5.3</v>
      </c>
      <c r="AO689" s="5">
        <v>9.6999999999999993</v>
      </c>
      <c r="AP689" s="5">
        <v>1.8</v>
      </c>
      <c r="AQ689" s="5">
        <v>2.2000000000000002</v>
      </c>
      <c r="AR689" s="5">
        <v>1030.3</v>
      </c>
      <c r="AS689" s="5">
        <v>25880</v>
      </c>
      <c r="AT689" s="5">
        <v>1</v>
      </c>
      <c r="AU689" s="5">
        <v>0</v>
      </c>
      <c r="AV689" s="5">
        <v>0</v>
      </c>
      <c r="AW689" s="5">
        <v>0</v>
      </c>
      <c r="AX689">
        <v>232</v>
      </c>
      <c r="AY689">
        <v>1088</v>
      </c>
      <c r="AZ689">
        <v>23.1</v>
      </c>
      <c r="BA689">
        <v>9.5</v>
      </c>
      <c r="BB689" s="55">
        <v>0.472222222222342</v>
      </c>
    </row>
    <row r="690" spans="2:54" x14ac:dyDescent="0.25">
      <c r="B690" s="5">
        <v>6.1</v>
      </c>
      <c r="C690" s="5">
        <v>84</v>
      </c>
      <c r="D690" s="5">
        <v>3.6</v>
      </c>
      <c r="E690" s="5">
        <v>6.1</v>
      </c>
      <c r="F690" s="5">
        <v>4</v>
      </c>
      <c r="G690" s="5">
        <v>4.3</v>
      </c>
      <c r="H690" s="5">
        <v>1028.4000000000001</v>
      </c>
      <c r="I690" s="5">
        <v>0</v>
      </c>
      <c r="J690" s="5">
        <v>0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6.2</v>
      </c>
      <c r="Q690">
        <v>6.4</v>
      </c>
      <c r="R690" s="54">
        <v>0.47291666666666698</v>
      </c>
      <c r="T690" s="91">
        <f t="shared" ref="T690:T753" si="31">MAX($P690,$Q690)</f>
        <v>6.4</v>
      </c>
      <c r="U690" s="94">
        <f t="shared" si="30"/>
        <v>-2.6999999999999993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9.6</v>
      </c>
      <c r="AM690" s="5">
        <v>74</v>
      </c>
      <c r="AN690" s="5">
        <v>5.2</v>
      </c>
      <c r="AO690" s="5">
        <v>9.6</v>
      </c>
      <c r="AP690" s="5">
        <v>3.6</v>
      </c>
      <c r="AQ690" s="5">
        <v>9.6999999999999993</v>
      </c>
      <c r="AR690" s="5">
        <v>1030.5</v>
      </c>
      <c r="AS690" s="5">
        <v>26000</v>
      </c>
      <c r="AT690" s="5">
        <v>1</v>
      </c>
      <c r="AU690" s="5">
        <v>0</v>
      </c>
      <c r="AV690" s="5">
        <v>0</v>
      </c>
      <c r="AW690" s="5">
        <v>0</v>
      </c>
      <c r="AX690">
        <v>232</v>
      </c>
      <c r="AY690">
        <v>1088</v>
      </c>
      <c r="AZ690">
        <v>23.3</v>
      </c>
      <c r="BA690">
        <v>9.5</v>
      </c>
      <c r="BB690" s="55">
        <v>0.472916666666787</v>
      </c>
    </row>
    <row r="691" spans="2:54" x14ac:dyDescent="0.25">
      <c r="B691" s="5">
        <v>6.1</v>
      </c>
      <c r="C691" s="5">
        <v>84</v>
      </c>
      <c r="D691" s="5">
        <v>3.6</v>
      </c>
      <c r="E691" s="5">
        <v>5.2</v>
      </c>
      <c r="F691" s="5">
        <v>5.4</v>
      </c>
      <c r="G691" s="5">
        <v>6.5</v>
      </c>
      <c r="H691" s="5">
        <v>1028.5999999999999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6.2</v>
      </c>
      <c r="Q691">
        <v>6.4</v>
      </c>
      <c r="R691" s="54">
        <v>0.47361111111111098</v>
      </c>
      <c r="T691" s="91">
        <f t="shared" si="31"/>
        <v>6.4</v>
      </c>
      <c r="U691" s="94">
        <f t="shared" si="30"/>
        <v>-2.6999999999999993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9.5</v>
      </c>
      <c r="AM691" s="5">
        <v>74</v>
      </c>
      <c r="AN691" s="5">
        <v>5.0999999999999996</v>
      </c>
      <c r="AO691" s="5">
        <v>8.5</v>
      </c>
      <c r="AP691" s="5">
        <v>7.6</v>
      </c>
      <c r="AQ691" s="5">
        <v>7.6</v>
      </c>
      <c r="AR691" s="5">
        <v>1030.5999999999999</v>
      </c>
      <c r="AS691" s="5">
        <v>26270</v>
      </c>
      <c r="AT691" s="5">
        <v>1</v>
      </c>
      <c r="AU691" s="5">
        <v>0</v>
      </c>
      <c r="AV691" s="5">
        <v>0</v>
      </c>
      <c r="AW691" s="5">
        <v>0</v>
      </c>
      <c r="AX691">
        <v>232</v>
      </c>
      <c r="AY691">
        <v>1088</v>
      </c>
      <c r="AZ691">
        <v>23.5</v>
      </c>
      <c r="BA691">
        <v>9.6</v>
      </c>
      <c r="BB691" s="55">
        <v>0.473611111111232</v>
      </c>
    </row>
    <row r="692" spans="2:54" x14ac:dyDescent="0.25">
      <c r="B692" s="5">
        <v>6.1</v>
      </c>
      <c r="C692" s="5">
        <v>84</v>
      </c>
      <c r="D692" s="5">
        <v>3.6</v>
      </c>
      <c r="E692" s="5">
        <v>4.3</v>
      </c>
      <c r="F692" s="5">
        <v>8.6</v>
      </c>
      <c r="G692" s="5">
        <v>9.4</v>
      </c>
      <c r="H692" s="5">
        <v>1028.5</v>
      </c>
      <c r="I692" s="5">
        <v>0</v>
      </c>
      <c r="J692" s="5">
        <v>0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6.2</v>
      </c>
      <c r="Q692">
        <v>6.4</v>
      </c>
      <c r="R692" s="54">
        <v>0.47430555555555598</v>
      </c>
      <c r="T692" s="91">
        <f t="shared" si="31"/>
        <v>6.4</v>
      </c>
      <c r="U692" s="94">
        <f t="shared" si="30"/>
        <v>-2.6999999999999993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9.4</v>
      </c>
      <c r="AM692" s="5">
        <v>75</v>
      </c>
      <c r="AN692" s="5">
        <v>5.2</v>
      </c>
      <c r="AO692" s="5">
        <v>9.4</v>
      </c>
      <c r="AP692" s="5">
        <v>4.7</v>
      </c>
      <c r="AQ692" s="5">
        <v>4.7</v>
      </c>
      <c r="AR692" s="5">
        <v>1030.5</v>
      </c>
      <c r="AS692" s="5">
        <v>20900</v>
      </c>
      <c r="AT692" s="5">
        <v>1</v>
      </c>
      <c r="AU692" s="5">
        <v>0</v>
      </c>
      <c r="AV692" s="5">
        <v>0</v>
      </c>
      <c r="AW692" s="5">
        <v>0</v>
      </c>
      <c r="AX692">
        <v>232</v>
      </c>
      <c r="AY692">
        <v>1088</v>
      </c>
      <c r="AZ692">
        <v>23.6</v>
      </c>
      <c r="BA692">
        <v>9.6</v>
      </c>
      <c r="BB692" s="55">
        <v>0.47430555555567699</v>
      </c>
    </row>
    <row r="693" spans="2:54" x14ac:dyDescent="0.25">
      <c r="B693" s="5">
        <v>6.1</v>
      </c>
      <c r="C693" s="5">
        <v>84</v>
      </c>
      <c r="D693" s="5">
        <v>3.6</v>
      </c>
      <c r="E693" s="5">
        <v>5.2</v>
      </c>
      <c r="F693" s="5">
        <v>5.4</v>
      </c>
      <c r="G693" s="5">
        <v>5.8</v>
      </c>
      <c r="H693" s="5">
        <v>1028.5</v>
      </c>
      <c r="I693" s="5">
        <v>0</v>
      </c>
      <c r="J693" s="5">
        <v>0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6.2</v>
      </c>
      <c r="Q693">
        <v>6.4</v>
      </c>
      <c r="R693" s="54">
        <v>0.47499999999999998</v>
      </c>
      <c r="T693" s="91">
        <f t="shared" si="31"/>
        <v>6.4</v>
      </c>
      <c r="U693" s="94">
        <f t="shared" si="30"/>
        <v>-2.6999999999999993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9.4</v>
      </c>
      <c r="AM693" s="5">
        <v>74</v>
      </c>
      <c r="AN693" s="5">
        <v>5</v>
      </c>
      <c r="AO693" s="5">
        <v>8.6</v>
      </c>
      <c r="AP693" s="5">
        <v>6.5</v>
      </c>
      <c r="AQ693" s="5">
        <v>10.4</v>
      </c>
      <c r="AR693" s="5">
        <v>1030.3</v>
      </c>
      <c r="AS693" s="5">
        <v>27630</v>
      </c>
      <c r="AT693" s="5">
        <v>2</v>
      </c>
      <c r="AU693" s="5">
        <v>0</v>
      </c>
      <c r="AV693" s="5">
        <v>0</v>
      </c>
      <c r="AW693" s="5">
        <v>0</v>
      </c>
      <c r="AX693">
        <v>232</v>
      </c>
      <c r="AY693">
        <v>1088</v>
      </c>
      <c r="AZ693">
        <v>23.7</v>
      </c>
      <c r="BA693">
        <v>9.6999999999999993</v>
      </c>
      <c r="BB693" s="55">
        <v>0.47500000000012199</v>
      </c>
    </row>
    <row r="694" spans="2:54" x14ac:dyDescent="0.25">
      <c r="B694" s="5">
        <v>6.2</v>
      </c>
      <c r="C694" s="5">
        <v>84</v>
      </c>
      <c r="D694" s="5">
        <v>3.7</v>
      </c>
      <c r="E694" s="5">
        <v>5.3</v>
      </c>
      <c r="F694" s="5">
        <v>5.4</v>
      </c>
      <c r="G694" s="5">
        <v>5.4</v>
      </c>
      <c r="H694" s="5">
        <v>1028.4000000000001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6.2</v>
      </c>
      <c r="Q694">
        <v>6.4</v>
      </c>
      <c r="R694" s="54">
        <v>0.47569444444444398</v>
      </c>
      <c r="T694" s="91">
        <f t="shared" si="31"/>
        <v>6.4</v>
      </c>
      <c r="U694" s="94">
        <f t="shared" si="30"/>
        <v>-2.8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9.4</v>
      </c>
      <c r="AM694" s="5">
        <v>75</v>
      </c>
      <c r="AN694" s="5">
        <v>5.2</v>
      </c>
      <c r="AO694" s="5">
        <v>9.4</v>
      </c>
      <c r="AP694" s="5">
        <v>2.5</v>
      </c>
      <c r="AQ694" s="5">
        <v>7.9</v>
      </c>
      <c r="AR694" s="5">
        <v>1030.4000000000001</v>
      </c>
      <c r="AS694" s="5">
        <v>27000</v>
      </c>
      <c r="AT694" s="5">
        <v>1</v>
      </c>
      <c r="AU694" s="5">
        <v>0</v>
      </c>
      <c r="AV694" s="5">
        <v>0</v>
      </c>
      <c r="AW694" s="5">
        <v>0</v>
      </c>
      <c r="AX694">
        <v>232</v>
      </c>
      <c r="AY694">
        <v>1088</v>
      </c>
      <c r="AZ694">
        <v>23.7</v>
      </c>
      <c r="BA694">
        <v>9.6999999999999993</v>
      </c>
      <c r="BB694" s="55">
        <v>0.47569444444456699</v>
      </c>
    </row>
    <row r="695" spans="2:54" x14ac:dyDescent="0.25">
      <c r="B695" s="5">
        <v>6.2</v>
      </c>
      <c r="C695" s="5">
        <v>84</v>
      </c>
      <c r="D695" s="5">
        <v>3.7</v>
      </c>
      <c r="E695" s="5">
        <v>6.2</v>
      </c>
      <c r="F695" s="5">
        <v>2.9</v>
      </c>
      <c r="G695" s="5">
        <v>5.4</v>
      </c>
      <c r="H695" s="5">
        <v>1028.5999999999999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6.2</v>
      </c>
      <c r="Q695">
        <v>6.4</v>
      </c>
      <c r="R695" s="54">
        <v>0.47638888888888897</v>
      </c>
      <c r="T695" s="91">
        <f t="shared" si="31"/>
        <v>6.4</v>
      </c>
      <c r="U695" s="94">
        <f t="shared" si="30"/>
        <v>-2.8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9.3000000000000007</v>
      </c>
      <c r="AM695" s="5">
        <v>75</v>
      </c>
      <c r="AN695" s="5">
        <v>5.0999999999999996</v>
      </c>
      <c r="AO695" s="5">
        <v>8.4</v>
      </c>
      <c r="AP695" s="5">
        <v>6.8</v>
      </c>
      <c r="AQ695" s="5">
        <v>11.2</v>
      </c>
      <c r="AR695" s="5">
        <v>1030.5</v>
      </c>
      <c r="AS695" s="5">
        <v>27460</v>
      </c>
      <c r="AT695" s="5">
        <v>2</v>
      </c>
      <c r="AU695" s="5">
        <v>0</v>
      </c>
      <c r="AV695" s="5">
        <v>0</v>
      </c>
      <c r="AW695" s="5">
        <v>0</v>
      </c>
      <c r="AX695">
        <v>232</v>
      </c>
      <c r="AY695">
        <v>1088</v>
      </c>
      <c r="AZ695">
        <v>23.7</v>
      </c>
      <c r="BA695">
        <v>9.8000000000000007</v>
      </c>
      <c r="BB695" s="55">
        <v>0.47638888888901199</v>
      </c>
    </row>
    <row r="696" spans="2:54" x14ac:dyDescent="0.25">
      <c r="B696" s="5">
        <v>6.2</v>
      </c>
      <c r="C696" s="5">
        <v>84</v>
      </c>
      <c r="D696" s="5">
        <v>3.7</v>
      </c>
      <c r="E696" s="5">
        <v>5.4</v>
      </c>
      <c r="F696" s="5">
        <v>5</v>
      </c>
      <c r="G696" s="5">
        <v>5.4</v>
      </c>
      <c r="H696" s="5">
        <v>1028.4000000000001</v>
      </c>
      <c r="I696" s="5">
        <v>0</v>
      </c>
      <c r="J696" s="5">
        <v>0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6.3</v>
      </c>
      <c r="Q696">
        <v>6.4</v>
      </c>
      <c r="R696" s="54">
        <v>0.47708333333333303</v>
      </c>
      <c r="T696" s="91">
        <f t="shared" si="31"/>
        <v>6.4</v>
      </c>
      <c r="U696" s="94">
        <f t="shared" si="30"/>
        <v>-2.8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9.3000000000000007</v>
      </c>
      <c r="AM696" s="5">
        <v>75</v>
      </c>
      <c r="AN696" s="5">
        <v>5.0999999999999996</v>
      </c>
      <c r="AO696" s="5">
        <v>8.4</v>
      </c>
      <c r="AP696" s="5">
        <v>6.8</v>
      </c>
      <c r="AQ696" s="5">
        <v>7.9</v>
      </c>
      <c r="AR696" s="5">
        <v>1030.3</v>
      </c>
      <c r="AS696" s="5">
        <v>25320</v>
      </c>
      <c r="AT696" s="5">
        <v>1</v>
      </c>
      <c r="AU696" s="5">
        <v>0</v>
      </c>
      <c r="AV696" s="5">
        <v>0</v>
      </c>
      <c r="AW696" s="5">
        <v>0</v>
      </c>
      <c r="AX696">
        <v>232</v>
      </c>
      <c r="AY696">
        <v>1088</v>
      </c>
      <c r="AZ696">
        <v>23.7</v>
      </c>
      <c r="BA696">
        <v>9.9</v>
      </c>
      <c r="BB696" s="55">
        <v>0.47708333333345698</v>
      </c>
    </row>
    <row r="697" spans="2:54" x14ac:dyDescent="0.25">
      <c r="B697" s="5">
        <v>6.2</v>
      </c>
      <c r="C697" s="5">
        <v>84</v>
      </c>
      <c r="D697" s="5">
        <v>3.7</v>
      </c>
      <c r="E697" s="5">
        <v>4.7</v>
      </c>
      <c r="F697" s="5">
        <v>7.2</v>
      </c>
      <c r="G697" s="5">
        <v>7.9</v>
      </c>
      <c r="H697" s="5">
        <v>1028.5999999999999</v>
      </c>
      <c r="I697" s="5">
        <v>0</v>
      </c>
      <c r="J697" s="5">
        <v>0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6.3</v>
      </c>
      <c r="Q697">
        <v>6.4</v>
      </c>
      <c r="R697" s="54">
        <v>0.47777777777777802</v>
      </c>
      <c r="T697" s="91">
        <f t="shared" si="31"/>
        <v>6.4</v>
      </c>
      <c r="U697" s="94">
        <f t="shared" si="30"/>
        <v>-2.8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9.1999999999999993</v>
      </c>
      <c r="AM697" s="5">
        <v>75</v>
      </c>
      <c r="AN697" s="5">
        <v>5</v>
      </c>
      <c r="AO697" s="5">
        <v>9.1999999999999993</v>
      </c>
      <c r="AP697" s="5">
        <v>3.2</v>
      </c>
      <c r="AQ697" s="5">
        <v>7.6</v>
      </c>
      <c r="AR697" s="5">
        <v>1030.3</v>
      </c>
      <c r="AS697" s="5">
        <v>25700</v>
      </c>
      <c r="AT697" s="5">
        <v>1</v>
      </c>
      <c r="AU697" s="5">
        <v>0</v>
      </c>
      <c r="AV697" s="5">
        <v>0</v>
      </c>
      <c r="AW697" s="5">
        <v>0</v>
      </c>
      <c r="AX697">
        <v>232</v>
      </c>
      <c r="AY697">
        <v>1088</v>
      </c>
      <c r="AZ697">
        <v>23.6</v>
      </c>
      <c r="BA697">
        <v>9.9</v>
      </c>
      <c r="BB697" s="55">
        <v>0.47777777777790198</v>
      </c>
    </row>
    <row r="698" spans="2:54" x14ac:dyDescent="0.25">
      <c r="B698" s="5">
        <v>6.2</v>
      </c>
      <c r="C698" s="5">
        <v>83</v>
      </c>
      <c r="D698" s="5">
        <v>3.5</v>
      </c>
      <c r="E698" s="5">
        <v>4.5999999999999996</v>
      </c>
      <c r="F698" s="5">
        <v>7.6</v>
      </c>
      <c r="G698" s="5">
        <v>7.6</v>
      </c>
      <c r="H698" s="5">
        <v>1028.5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6.3</v>
      </c>
      <c r="Q698">
        <v>6.4</v>
      </c>
      <c r="R698" s="54">
        <v>0.47847222222222202</v>
      </c>
      <c r="T698" s="91">
        <f t="shared" si="31"/>
        <v>6.4</v>
      </c>
      <c r="U698" s="94">
        <f t="shared" si="30"/>
        <v>-2.8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9.1</v>
      </c>
      <c r="AM698" s="5">
        <v>76</v>
      </c>
      <c r="AN698" s="5">
        <v>5.0999999999999996</v>
      </c>
      <c r="AO698" s="5">
        <v>9.1</v>
      </c>
      <c r="AP698" s="5">
        <v>3.2</v>
      </c>
      <c r="AQ698" s="5">
        <v>7.6</v>
      </c>
      <c r="AR698" s="5">
        <v>1030.5</v>
      </c>
      <c r="AS698" s="5">
        <v>26670</v>
      </c>
      <c r="AT698" s="5">
        <v>1</v>
      </c>
      <c r="AU698" s="5">
        <v>0</v>
      </c>
      <c r="AV698" s="5">
        <v>0</v>
      </c>
      <c r="AW698" s="5">
        <v>0</v>
      </c>
      <c r="AX698">
        <v>232</v>
      </c>
      <c r="AY698">
        <v>1088</v>
      </c>
      <c r="AZ698">
        <v>23.6</v>
      </c>
      <c r="BA698">
        <v>10</v>
      </c>
      <c r="BB698" s="55">
        <v>0.47847222222234698</v>
      </c>
    </row>
    <row r="699" spans="2:54" x14ac:dyDescent="0.25">
      <c r="B699" s="5">
        <v>6.2</v>
      </c>
      <c r="C699" s="5">
        <v>84</v>
      </c>
      <c r="D699" s="5">
        <v>3.7</v>
      </c>
      <c r="E699" s="5">
        <v>5.4</v>
      </c>
      <c r="F699" s="5">
        <v>5</v>
      </c>
      <c r="G699" s="5">
        <v>7.9</v>
      </c>
      <c r="H699" s="5">
        <v>1028.5999999999999</v>
      </c>
      <c r="I699" s="5">
        <v>0</v>
      </c>
      <c r="J699" s="5">
        <v>0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6.3</v>
      </c>
      <c r="Q699">
        <v>6.4</v>
      </c>
      <c r="R699" s="54">
        <v>0.47916666666666702</v>
      </c>
      <c r="T699" s="91">
        <f t="shared" si="31"/>
        <v>6.4</v>
      </c>
      <c r="U699" s="94">
        <f t="shared" si="30"/>
        <v>-2.8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9.1999999999999993</v>
      </c>
      <c r="AM699" s="5">
        <v>76</v>
      </c>
      <c r="AN699" s="5">
        <v>5.2</v>
      </c>
      <c r="AO699" s="5">
        <v>9.1999999999999993</v>
      </c>
      <c r="AP699" s="5">
        <v>2.5</v>
      </c>
      <c r="AQ699" s="5">
        <v>4.3</v>
      </c>
      <c r="AR699" s="5">
        <v>1030.3</v>
      </c>
      <c r="AS699" s="5">
        <v>26760</v>
      </c>
      <c r="AT699" s="5">
        <v>1</v>
      </c>
      <c r="AU699" s="5">
        <v>0</v>
      </c>
      <c r="AV699" s="5">
        <v>0</v>
      </c>
      <c r="AW699" s="5">
        <v>0</v>
      </c>
      <c r="AX699">
        <v>232</v>
      </c>
      <c r="AY699">
        <v>1088</v>
      </c>
      <c r="AZ699">
        <v>23.5</v>
      </c>
      <c r="BA699">
        <v>10</v>
      </c>
      <c r="BB699" s="55">
        <v>0.47916666666679197</v>
      </c>
    </row>
    <row r="700" spans="2:54" x14ac:dyDescent="0.25">
      <c r="B700" s="5">
        <v>6.2</v>
      </c>
      <c r="C700" s="5">
        <v>84</v>
      </c>
      <c r="D700" s="5">
        <v>3.7</v>
      </c>
      <c r="E700" s="5">
        <v>5.4</v>
      </c>
      <c r="F700" s="5">
        <v>5</v>
      </c>
      <c r="G700" s="5">
        <v>7.6</v>
      </c>
      <c r="H700" s="5">
        <v>1028.4000000000001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6.3</v>
      </c>
      <c r="Q700">
        <v>6.4</v>
      </c>
      <c r="R700" s="54">
        <v>0.47986111111111102</v>
      </c>
      <c r="T700" s="91">
        <f t="shared" si="31"/>
        <v>6.4</v>
      </c>
      <c r="U700" s="94">
        <f t="shared" si="30"/>
        <v>-2.8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9.3000000000000007</v>
      </c>
      <c r="AM700" s="5">
        <v>76</v>
      </c>
      <c r="AN700" s="5">
        <v>5.3</v>
      </c>
      <c r="AO700" s="5">
        <v>9.3000000000000007</v>
      </c>
      <c r="AP700" s="5">
        <v>2.5</v>
      </c>
      <c r="AQ700" s="5">
        <v>3.2</v>
      </c>
      <c r="AR700" s="5">
        <v>1030.5999999999999</v>
      </c>
      <c r="AS700" s="5">
        <v>26230</v>
      </c>
      <c r="AT700" s="5">
        <v>1</v>
      </c>
      <c r="AU700" s="5">
        <v>0</v>
      </c>
      <c r="AV700" s="5">
        <v>0</v>
      </c>
      <c r="AW700" s="5">
        <v>0</v>
      </c>
      <c r="AX700">
        <v>232</v>
      </c>
      <c r="AY700">
        <v>1088</v>
      </c>
      <c r="AZ700">
        <v>23.5</v>
      </c>
      <c r="BA700">
        <v>10</v>
      </c>
      <c r="BB700" s="55">
        <v>0.47986111111123703</v>
      </c>
    </row>
    <row r="701" spans="2:54" x14ac:dyDescent="0.25">
      <c r="B701" s="5">
        <v>6.2</v>
      </c>
      <c r="C701" s="5">
        <v>83</v>
      </c>
      <c r="D701" s="5">
        <v>3.5</v>
      </c>
      <c r="E701" s="5">
        <v>4.5</v>
      </c>
      <c r="F701" s="5">
        <v>7.9</v>
      </c>
      <c r="G701" s="5">
        <v>8.3000000000000007</v>
      </c>
      <c r="H701" s="5">
        <v>1028.5999999999999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6.2</v>
      </c>
      <c r="Q701">
        <v>6.4</v>
      </c>
      <c r="R701" s="54">
        <v>0.48055555555555601</v>
      </c>
      <c r="T701" s="91">
        <f t="shared" si="31"/>
        <v>6.4</v>
      </c>
      <c r="U701" s="94">
        <f t="shared" si="30"/>
        <v>-2.8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9.4</v>
      </c>
      <c r="AM701" s="5">
        <v>75</v>
      </c>
      <c r="AN701" s="5">
        <v>5.2</v>
      </c>
      <c r="AO701" s="5">
        <v>9.4</v>
      </c>
      <c r="AP701" s="5">
        <v>3.6</v>
      </c>
      <c r="AQ701" s="5">
        <v>6.1</v>
      </c>
      <c r="AR701" s="5">
        <v>1030.4000000000001</v>
      </c>
      <c r="AS701" s="5">
        <v>26340</v>
      </c>
      <c r="AT701" s="5">
        <v>1</v>
      </c>
      <c r="AU701" s="5">
        <v>0</v>
      </c>
      <c r="AV701" s="5">
        <v>0</v>
      </c>
      <c r="AW701" s="5">
        <v>0</v>
      </c>
      <c r="AX701">
        <v>232</v>
      </c>
      <c r="AY701">
        <v>1088</v>
      </c>
      <c r="AZ701">
        <v>23.6</v>
      </c>
      <c r="BA701">
        <v>10.1</v>
      </c>
      <c r="BB701" s="55">
        <v>0.48055555555568202</v>
      </c>
    </row>
    <row r="702" spans="2:54" x14ac:dyDescent="0.25">
      <c r="B702" s="5">
        <v>6.2</v>
      </c>
      <c r="C702" s="5">
        <v>83</v>
      </c>
      <c r="D702" s="5">
        <v>3.5</v>
      </c>
      <c r="E702" s="5">
        <v>4.5999999999999996</v>
      </c>
      <c r="F702" s="5">
        <v>7.6</v>
      </c>
      <c r="G702" s="5">
        <v>8.6</v>
      </c>
      <c r="H702" s="5">
        <v>1028.5999999999999</v>
      </c>
      <c r="I702" s="5">
        <v>0</v>
      </c>
      <c r="J702" s="5">
        <v>0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6.3</v>
      </c>
      <c r="Q702">
        <v>6.5</v>
      </c>
      <c r="R702" s="54">
        <v>0.48125000000000001</v>
      </c>
      <c r="T702" s="91">
        <f t="shared" si="31"/>
        <v>6.5</v>
      </c>
      <c r="U702" s="94">
        <f t="shared" si="30"/>
        <v>-2.7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9.6</v>
      </c>
      <c r="AM702" s="5">
        <v>74</v>
      </c>
      <c r="AN702" s="5">
        <v>5.2</v>
      </c>
      <c r="AO702" s="5">
        <v>9.6</v>
      </c>
      <c r="AP702" s="5">
        <v>4</v>
      </c>
      <c r="AQ702" s="5">
        <v>6.1</v>
      </c>
      <c r="AR702" s="5">
        <v>1030.3</v>
      </c>
      <c r="AS702" s="5">
        <v>26830</v>
      </c>
      <c r="AT702" s="5">
        <v>1</v>
      </c>
      <c r="AU702" s="5">
        <v>0</v>
      </c>
      <c r="AV702" s="5">
        <v>0</v>
      </c>
      <c r="AW702" s="5">
        <v>0</v>
      </c>
      <c r="AX702">
        <v>232</v>
      </c>
      <c r="AY702">
        <v>1088</v>
      </c>
      <c r="AZ702">
        <v>23.8</v>
      </c>
      <c r="BA702">
        <v>10.1</v>
      </c>
      <c r="BB702" s="55">
        <v>0.48125000000012702</v>
      </c>
    </row>
    <row r="703" spans="2:54" x14ac:dyDescent="0.25">
      <c r="B703" s="5">
        <v>6.2</v>
      </c>
      <c r="C703" s="5">
        <v>84</v>
      </c>
      <c r="D703" s="5">
        <v>3.7</v>
      </c>
      <c r="E703" s="5">
        <v>6.2</v>
      </c>
      <c r="F703" s="5">
        <v>4</v>
      </c>
      <c r="G703" s="5">
        <v>4.3</v>
      </c>
      <c r="H703" s="5">
        <v>1028.5999999999999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6.3</v>
      </c>
      <c r="Q703">
        <v>6.4</v>
      </c>
      <c r="R703" s="54">
        <v>0.48194444444444401</v>
      </c>
      <c r="T703" s="91">
        <f t="shared" si="31"/>
        <v>6.4</v>
      </c>
      <c r="U703" s="94">
        <f t="shared" si="30"/>
        <v>-2.8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9.6</v>
      </c>
      <c r="AM703" s="5">
        <v>74</v>
      </c>
      <c r="AN703" s="5">
        <v>5.2</v>
      </c>
      <c r="AO703" s="5">
        <v>9.3000000000000007</v>
      </c>
      <c r="AP703" s="5">
        <v>5</v>
      </c>
      <c r="AQ703" s="5">
        <v>10.1</v>
      </c>
      <c r="AR703" s="5">
        <v>1030.4000000000001</v>
      </c>
      <c r="AS703" s="5">
        <v>28600</v>
      </c>
      <c r="AT703" s="5">
        <v>2</v>
      </c>
      <c r="AU703" s="5">
        <v>0</v>
      </c>
      <c r="AV703" s="5">
        <v>0</v>
      </c>
      <c r="AW703" s="5">
        <v>0</v>
      </c>
      <c r="AX703">
        <v>232</v>
      </c>
      <c r="AY703">
        <v>1088</v>
      </c>
      <c r="AZ703">
        <v>24</v>
      </c>
      <c r="BA703">
        <v>10.1</v>
      </c>
      <c r="BB703" s="55">
        <v>0.48194444444457202</v>
      </c>
    </row>
    <row r="704" spans="2:54" x14ac:dyDescent="0.25">
      <c r="B704" s="5">
        <v>6.2</v>
      </c>
      <c r="C704" s="5">
        <v>84</v>
      </c>
      <c r="D704" s="5">
        <v>3.7</v>
      </c>
      <c r="E704" s="5">
        <v>5.3</v>
      </c>
      <c r="F704" s="5">
        <v>5.4</v>
      </c>
      <c r="G704" s="5">
        <v>5.4</v>
      </c>
      <c r="H704" s="5">
        <v>1028.4000000000001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6.3</v>
      </c>
      <c r="Q704">
        <v>6.4</v>
      </c>
      <c r="R704" s="54">
        <v>0.48263888888888901</v>
      </c>
      <c r="T704" s="91">
        <f t="shared" si="31"/>
        <v>6.4</v>
      </c>
      <c r="U704" s="94">
        <f t="shared" si="30"/>
        <v>-2.8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9.5</v>
      </c>
      <c r="AM704" s="5">
        <v>74</v>
      </c>
      <c r="AN704" s="5">
        <v>5.0999999999999996</v>
      </c>
      <c r="AO704" s="5">
        <v>9.1</v>
      </c>
      <c r="AP704" s="5">
        <v>5.4</v>
      </c>
      <c r="AQ704" s="5">
        <v>9</v>
      </c>
      <c r="AR704" s="5">
        <v>1030.5</v>
      </c>
      <c r="AS704" s="5">
        <v>29540</v>
      </c>
      <c r="AT704" s="5">
        <v>2</v>
      </c>
      <c r="AU704" s="5">
        <v>0</v>
      </c>
      <c r="AV704" s="5">
        <v>0</v>
      </c>
      <c r="AW704" s="5">
        <v>0</v>
      </c>
      <c r="AX704">
        <v>232</v>
      </c>
      <c r="AY704">
        <v>1088</v>
      </c>
      <c r="AZ704">
        <v>24.1</v>
      </c>
      <c r="BA704">
        <v>10.199999999999999</v>
      </c>
      <c r="BB704" s="55">
        <v>0.48263888888901701</v>
      </c>
    </row>
    <row r="705" spans="2:54" x14ac:dyDescent="0.25">
      <c r="B705" s="5">
        <v>6.2</v>
      </c>
      <c r="C705" s="5">
        <v>84</v>
      </c>
      <c r="D705" s="5">
        <v>3.7</v>
      </c>
      <c r="E705" s="5">
        <v>6.2</v>
      </c>
      <c r="F705" s="5">
        <v>3.2</v>
      </c>
      <c r="G705" s="5">
        <v>6.8</v>
      </c>
      <c r="H705" s="5">
        <v>1028.5</v>
      </c>
      <c r="I705" s="5">
        <v>0</v>
      </c>
      <c r="J705" s="5">
        <v>0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6.3</v>
      </c>
      <c r="Q705">
        <v>6.4</v>
      </c>
      <c r="R705" s="54">
        <v>0.483333333333333</v>
      </c>
      <c r="T705" s="91">
        <f t="shared" si="31"/>
        <v>6.4</v>
      </c>
      <c r="U705" s="94">
        <f t="shared" si="30"/>
        <v>-2.8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9.4</v>
      </c>
      <c r="AM705" s="5">
        <v>75</v>
      </c>
      <c r="AN705" s="5">
        <v>5.2</v>
      </c>
      <c r="AO705" s="5">
        <v>9.4</v>
      </c>
      <c r="AP705" s="5">
        <v>0</v>
      </c>
      <c r="AQ705" s="5">
        <v>4.7</v>
      </c>
      <c r="AR705" s="5">
        <v>1030.5</v>
      </c>
      <c r="AS705" s="5">
        <v>27480</v>
      </c>
      <c r="AT705" s="5">
        <v>2</v>
      </c>
      <c r="AU705" s="5">
        <v>0</v>
      </c>
      <c r="AV705" s="5">
        <v>0</v>
      </c>
      <c r="AW705" s="5">
        <v>0</v>
      </c>
      <c r="AX705">
        <v>232</v>
      </c>
      <c r="AY705">
        <v>1088</v>
      </c>
      <c r="AZ705">
        <v>24.2</v>
      </c>
      <c r="BA705">
        <v>10.199999999999999</v>
      </c>
      <c r="BB705" s="55">
        <v>0.48333333333346201</v>
      </c>
    </row>
    <row r="706" spans="2:54" x14ac:dyDescent="0.25">
      <c r="B706" s="5">
        <v>6.2</v>
      </c>
      <c r="C706" s="5">
        <v>84</v>
      </c>
      <c r="D706" s="5">
        <v>3.7</v>
      </c>
      <c r="E706" s="5">
        <v>6.2</v>
      </c>
      <c r="F706" s="5">
        <v>3.2</v>
      </c>
      <c r="G706" s="5">
        <v>6.5</v>
      </c>
      <c r="H706" s="5">
        <v>1028.4000000000001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6.3</v>
      </c>
      <c r="Q706">
        <v>6.4</v>
      </c>
      <c r="R706" s="54">
        <v>0.484027777777778</v>
      </c>
      <c r="T706" s="91">
        <f t="shared" si="31"/>
        <v>6.4</v>
      </c>
      <c r="U706" s="94">
        <f t="shared" si="30"/>
        <v>-2.8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9.4</v>
      </c>
      <c r="AM706" s="5">
        <v>75</v>
      </c>
      <c r="AN706" s="5">
        <v>5.2</v>
      </c>
      <c r="AO706" s="5">
        <v>9.4</v>
      </c>
      <c r="AP706" s="5">
        <v>3.6</v>
      </c>
      <c r="AQ706" s="5">
        <v>6.5</v>
      </c>
      <c r="AR706" s="5">
        <v>1030.5</v>
      </c>
      <c r="AS706" s="5">
        <v>25570</v>
      </c>
      <c r="AT706" s="5">
        <v>1</v>
      </c>
      <c r="AU706" s="5">
        <v>0</v>
      </c>
      <c r="AV706" s="5">
        <v>0</v>
      </c>
      <c r="AW706" s="5">
        <v>0</v>
      </c>
      <c r="AX706">
        <v>232</v>
      </c>
      <c r="AY706">
        <v>1088</v>
      </c>
      <c r="AZ706">
        <v>24.3</v>
      </c>
      <c r="BA706">
        <v>10.3</v>
      </c>
      <c r="BB706" s="55">
        <v>0.48402777777790701</v>
      </c>
    </row>
    <row r="707" spans="2:54" x14ac:dyDescent="0.25">
      <c r="B707" s="5">
        <v>6.2</v>
      </c>
      <c r="C707" s="5">
        <v>84</v>
      </c>
      <c r="D707" s="5">
        <v>3.7</v>
      </c>
      <c r="E707" s="5">
        <v>6.2</v>
      </c>
      <c r="F707" s="5">
        <v>0</v>
      </c>
      <c r="G707" s="5">
        <v>3.6</v>
      </c>
      <c r="H707" s="5">
        <v>1028.4000000000001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6.3</v>
      </c>
      <c r="Q707">
        <v>6.4</v>
      </c>
      <c r="R707" s="54">
        <v>0.484722222222222</v>
      </c>
      <c r="T707" s="91">
        <f t="shared" si="31"/>
        <v>6.4</v>
      </c>
      <c r="U707" s="94">
        <f t="shared" si="30"/>
        <v>-2.8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9.4</v>
      </c>
      <c r="AM707" s="5">
        <v>75</v>
      </c>
      <c r="AN707" s="5">
        <v>5.2</v>
      </c>
      <c r="AO707" s="5">
        <v>8.5</v>
      </c>
      <c r="AP707" s="5">
        <v>7.2</v>
      </c>
      <c r="AQ707" s="5">
        <v>7.2</v>
      </c>
      <c r="AR707" s="5">
        <v>1030.4000000000001</v>
      </c>
      <c r="AS707" s="5">
        <v>26390</v>
      </c>
      <c r="AT707" s="5">
        <v>1</v>
      </c>
      <c r="AU707" s="5">
        <v>0</v>
      </c>
      <c r="AV707" s="5">
        <v>0</v>
      </c>
      <c r="AW707" s="5">
        <v>0</v>
      </c>
      <c r="AX707">
        <v>232</v>
      </c>
      <c r="AY707">
        <v>1088</v>
      </c>
      <c r="AZ707">
        <v>24.4</v>
      </c>
      <c r="BA707">
        <v>10.3</v>
      </c>
      <c r="BB707" s="55">
        <v>0.48472222222235201</v>
      </c>
    </row>
    <row r="708" spans="2:54" x14ac:dyDescent="0.25">
      <c r="B708" s="5">
        <v>6.2</v>
      </c>
      <c r="C708" s="5">
        <v>84</v>
      </c>
      <c r="D708" s="5">
        <v>3.7</v>
      </c>
      <c r="E708" s="5">
        <v>6.2</v>
      </c>
      <c r="F708" s="5">
        <v>3.6</v>
      </c>
      <c r="G708" s="5">
        <v>6.1</v>
      </c>
      <c r="H708" s="5">
        <v>1028.5</v>
      </c>
      <c r="I708" s="5">
        <v>0</v>
      </c>
      <c r="J708" s="5">
        <v>0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6.3</v>
      </c>
      <c r="Q708">
        <v>6.4</v>
      </c>
      <c r="R708" s="54">
        <v>0.485416666666667</v>
      </c>
      <c r="T708" s="91">
        <f t="shared" si="31"/>
        <v>6.4</v>
      </c>
      <c r="U708" s="94">
        <f t="shared" si="30"/>
        <v>-2.8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9.3000000000000007</v>
      </c>
      <c r="AM708" s="5">
        <v>75</v>
      </c>
      <c r="AN708" s="5">
        <v>5.0999999999999996</v>
      </c>
      <c r="AO708" s="5">
        <v>9.3000000000000007</v>
      </c>
      <c r="AP708" s="5">
        <v>2.2000000000000002</v>
      </c>
      <c r="AQ708" s="5">
        <v>6.5</v>
      </c>
      <c r="AR708" s="5">
        <v>1030.2</v>
      </c>
      <c r="AS708" s="5">
        <v>31540</v>
      </c>
      <c r="AT708" s="5">
        <v>2</v>
      </c>
      <c r="AU708" s="5">
        <v>0</v>
      </c>
      <c r="AV708" s="5">
        <v>0</v>
      </c>
      <c r="AW708" s="5">
        <v>0</v>
      </c>
      <c r="AX708">
        <v>232</v>
      </c>
      <c r="AY708">
        <v>1088</v>
      </c>
      <c r="AZ708">
        <v>24.5</v>
      </c>
      <c r="BA708">
        <v>10.4</v>
      </c>
      <c r="BB708" s="55">
        <v>0.485416666666797</v>
      </c>
    </row>
    <row r="709" spans="2:54" x14ac:dyDescent="0.25">
      <c r="B709" s="5">
        <v>6.2</v>
      </c>
      <c r="C709" s="5">
        <v>84</v>
      </c>
      <c r="D709" s="5">
        <v>3.7</v>
      </c>
      <c r="E709" s="5">
        <v>4.5</v>
      </c>
      <c r="F709" s="5">
        <v>7.9</v>
      </c>
      <c r="G709" s="5">
        <v>10.1</v>
      </c>
      <c r="H709" s="5">
        <v>1028.5999999999999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6.3</v>
      </c>
      <c r="Q709">
        <v>6.5</v>
      </c>
      <c r="R709" s="54">
        <v>0.48611111111111099</v>
      </c>
      <c r="T709" s="91">
        <f t="shared" si="31"/>
        <v>6.5</v>
      </c>
      <c r="U709" s="94">
        <f t="shared" si="30"/>
        <v>-2.7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9.3000000000000007</v>
      </c>
      <c r="AM709" s="5">
        <v>75</v>
      </c>
      <c r="AN709" s="5">
        <v>5.0999999999999996</v>
      </c>
      <c r="AO709" s="5">
        <v>9.3000000000000007</v>
      </c>
      <c r="AP709" s="5">
        <v>2.9</v>
      </c>
      <c r="AQ709" s="5">
        <v>4.3</v>
      </c>
      <c r="AR709" s="5">
        <v>1030.4000000000001</v>
      </c>
      <c r="AS709" s="5">
        <v>31310</v>
      </c>
      <c r="AT709" s="5">
        <v>2</v>
      </c>
      <c r="AU709" s="5">
        <v>0</v>
      </c>
      <c r="AV709" s="5">
        <v>0</v>
      </c>
      <c r="AW709" s="5">
        <v>0</v>
      </c>
      <c r="AX709">
        <v>232</v>
      </c>
      <c r="AY709">
        <v>1088</v>
      </c>
      <c r="AZ709">
        <v>24.4</v>
      </c>
      <c r="BA709">
        <v>10.5</v>
      </c>
      <c r="BB709" s="55">
        <v>0.486111111111242</v>
      </c>
    </row>
    <row r="710" spans="2:54" x14ac:dyDescent="0.25">
      <c r="B710" s="5">
        <v>6.2</v>
      </c>
      <c r="C710" s="5">
        <v>84</v>
      </c>
      <c r="D710" s="5">
        <v>3.7</v>
      </c>
      <c r="E710" s="5">
        <v>4.5</v>
      </c>
      <c r="F710" s="5">
        <v>8.3000000000000007</v>
      </c>
      <c r="G710" s="5">
        <v>8.3000000000000007</v>
      </c>
      <c r="H710" s="5">
        <v>1028.5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6.3</v>
      </c>
      <c r="Q710">
        <v>6.4</v>
      </c>
      <c r="R710" s="54">
        <v>0.48680555555555599</v>
      </c>
      <c r="T710" s="91">
        <f t="shared" si="31"/>
        <v>6.4</v>
      </c>
      <c r="U710" s="94">
        <f t="shared" si="30"/>
        <v>-2.8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9.3000000000000007</v>
      </c>
      <c r="AM710" s="5">
        <v>75</v>
      </c>
      <c r="AN710" s="5">
        <v>5.0999999999999996</v>
      </c>
      <c r="AO710" s="5">
        <v>9.3000000000000007</v>
      </c>
      <c r="AP710" s="5">
        <v>4.3</v>
      </c>
      <c r="AQ710" s="5">
        <v>8.3000000000000007</v>
      </c>
      <c r="AR710" s="5">
        <v>1030.3</v>
      </c>
      <c r="AS710" s="5">
        <v>29580</v>
      </c>
      <c r="AT710" s="5">
        <v>2</v>
      </c>
      <c r="AU710" s="5">
        <v>0</v>
      </c>
      <c r="AV710" s="5">
        <v>0</v>
      </c>
      <c r="AW710" s="5">
        <v>0</v>
      </c>
      <c r="AX710">
        <v>232</v>
      </c>
      <c r="AY710">
        <v>1088</v>
      </c>
      <c r="AZ710">
        <v>24.4</v>
      </c>
      <c r="BA710">
        <v>10.6</v>
      </c>
      <c r="BB710" s="55">
        <v>0.486805555555687</v>
      </c>
    </row>
    <row r="711" spans="2:54" x14ac:dyDescent="0.25">
      <c r="B711" s="5">
        <v>6.2</v>
      </c>
      <c r="C711" s="5">
        <v>84</v>
      </c>
      <c r="D711" s="5">
        <v>3.7</v>
      </c>
      <c r="E711" s="5">
        <v>6.2</v>
      </c>
      <c r="F711" s="5">
        <v>4</v>
      </c>
      <c r="G711" s="5">
        <v>4.7</v>
      </c>
      <c r="H711" s="5">
        <v>1028.4000000000001</v>
      </c>
      <c r="I711" s="5">
        <v>0</v>
      </c>
      <c r="J711" s="5">
        <v>0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6.3</v>
      </c>
      <c r="Q711">
        <v>6.5</v>
      </c>
      <c r="R711" s="54">
        <v>0.48749999999999999</v>
      </c>
      <c r="T711" s="91">
        <f t="shared" si="31"/>
        <v>6.5</v>
      </c>
      <c r="U711" s="94">
        <f t="shared" si="30"/>
        <v>-2.7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9.1999999999999993</v>
      </c>
      <c r="AM711" s="5">
        <v>75</v>
      </c>
      <c r="AN711" s="5">
        <v>5</v>
      </c>
      <c r="AO711" s="5">
        <v>9.1999999999999993</v>
      </c>
      <c r="AP711" s="5">
        <v>2.2000000000000002</v>
      </c>
      <c r="AQ711" s="5">
        <v>8.3000000000000007</v>
      </c>
      <c r="AR711" s="5">
        <v>1030.2</v>
      </c>
      <c r="AS711" s="5">
        <v>28740</v>
      </c>
      <c r="AT711" s="5">
        <v>2</v>
      </c>
      <c r="AU711" s="5">
        <v>0</v>
      </c>
      <c r="AV711" s="5">
        <v>0</v>
      </c>
      <c r="AW711" s="5">
        <v>0</v>
      </c>
      <c r="AX711">
        <v>232</v>
      </c>
      <c r="AY711">
        <v>1088</v>
      </c>
      <c r="AZ711">
        <v>24.4</v>
      </c>
      <c r="BA711">
        <v>10.7</v>
      </c>
      <c r="BB711" s="55">
        <v>0.48750000000013199</v>
      </c>
    </row>
    <row r="712" spans="2:54" x14ac:dyDescent="0.25">
      <c r="B712" s="5">
        <v>6.2</v>
      </c>
      <c r="C712" s="5">
        <v>84</v>
      </c>
      <c r="D712" s="5">
        <v>3.7</v>
      </c>
      <c r="E712" s="5">
        <v>6.2</v>
      </c>
      <c r="F712" s="5">
        <v>4.3</v>
      </c>
      <c r="G712" s="5">
        <v>5.8</v>
      </c>
      <c r="H712" s="5">
        <v>1028.5999999999999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6.3</v>
      </c>
      <c r="Q712">
        <v>6.5</v>
      </c>
      <c r="R712" s="54">
        <v>0.48819444444444399</v>
      </c>
      <c r="T712" s="91">
        <f t="shared" si="31"/>
        <v>6.5</v>
      </c>
      <c r="U712" s="94">
        <f t="shared" si="30"/>
        <v>-2.7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9.1999999999999993</v>
      </c>
      <c r="AM712" s="5">
        <v>75</v>
      </c>
      <c r="AN712" s="5">
        <v>5</v>
      </c>
      <c r="AO712" s="5">
        <v>8.6</v>
      </c>
      <c r="AP712" s="5">
        <v>5.8</v>
      </c>
      <c r="AQ712" s="5">
        <v>8.3000000000000007</v>
      </c>
      <c r="AR712" s="5">
        <v>1030.4000000000001</v>
      </c>
      <c r="AS712" s="5">
        <v>33770</v>
      </c>
      <c r="AT712" s="5">
        <v>2</v>
      </c>
      <c r="AU712" s="5">
        <v>0</v>
      </c>
      <c r="AV712" s="5">
        <v>0</v>
      </c>
      <c r="AW712" s="5">
        <v>0</v>
      </c>
      <c r="AX712">
        <v>232</v>
      </c>
      <c r="AY712">
        <v>1088</v>
      </c>
      <c r="AZ712">
        <v>24.4</v>
      </c>
      <c r="BA712">
        <v>10.8</v>
      </c>
      <c r="BB712" s="55">
        <v>0.48819444444457699</v>
      </c>
    </row>
    <row r="713" spans="2:54" x14ac:dyDescent="0.25">
      <c r="B713" s="5">
        <v>6.2</v>
      </c>
      <c r="C713" s="5">
        <v>84</v>
      </c>
      <c r="D713" s="5">
        <v>3.7</v>
      </c>
      <c r="E713" s="5">
        <v>5.0999999999999996</v>
      </c>
      <c r="F713" s="5">
        <v>6.1</v>
      </c>
      <c r="G713" s="5">
        <v>6.1</v>
      </c>
      <c r="H713" s="5">
        <v>1028.4000000000001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6.3</v>
      </c>
      <c r="Q713">
        <v>6.5</v>
      </c>
      <c r="R713" s="54">
        <v>0.48888888888888898</v>
      </c>
      <c r="T713" s="91">
        <f t="shared" si="31"/>
        <v>6.5</v>
      </c>
      <c r="U713" s="94">
        <f t="shared" si="30"/>
        <v>-2.7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9.1999999999999993</v>
      </c>
      <c r="AM713" s="5">
        <v>76</v>
      </c>
      <c r="AN713" s="5">
        <v>5.2</v>
      </c>
      <c r="AO713" s="5">
        <v>9.1999999999999993</v>
      </c>
      <c r="AP713" s="5">
        <v>2.9</v>
      </c>
      <c r="AQ713" s="5">
        <v>5.4</v>
      </c>
      <c r="AR713" s="5">
        <v>1030.4000000000001</v>
      </c>
      <c r="AS713" s="5">
        <v>33130</v>
      </c>
      <c r="AT713" s="5">
        <v>2</v>
      </c>
      <c r="AU713" s="5">
        <v>0</v>
      </c>
      <c r="AV713" s="5">
        <v>0</v>
      </c>
      <c r="AW713" s="5">
        <v>0</v>
      </c>
      <c r="AX713">
        <v>232</v>
      </c>
      <c r="AY713">
        <v>1088</v>
      </c>
      <c r="AZ713">
        <v>24.3</v>
      </c>
      <c r="BA713">
        <v>10.9</v>
      </c>
      <c r="BB713" s="55">
        <v>0.48888888888902199</v>
      </c>
    </row>
    <row r="714" spans="2:54" x14ac:dyDescent="0.25">
      <c r="B714" s="5">
        <v>6.2</v>
      </c>
      <c r="C714" s="5">
        <v>84</v>
      </c>
      <c r="D714" s="5">
        <v>3.7</v>
      </c>
      <c r="E714" s="5">
        <v>5.2</v>
      </c>
      <c r="F714" s="5">
        <v>5.8</v>
      </c>
      <c r="G714" s="5">
        <v>6.5</v>
      </c>
      <c r="H714" s="5">
        <v>1028.5</v>
      </c>
      <c r="I714" s="5">
        <v>0</v>
      </c>
      <c r="J714" s="5">
        <v>0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6.3</v>
      </c>
      <c r="Q714">
        <v>6.5</v>
      </c>
      <c r="R714" s="54">
        <v>0.48958333333333298</v>
      </c>
      <c r="T714" s="91">
        <f t="shared" si="31"/>
        <v>6.5</v>
      </c>
      <c r="U714" s="94">
        <f t="shared" si="30"/>
        <v>-2.7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9.4</v>
      </c>
      <c r="AM714" s="5">
        <v>75</v>
      </c>
      <c r="AN714" s="5">
        <v>5.2</v>
      </c>
      <c r="AO714" s="5">
        <v>8.4</v>
      </c>
      <c r="AP714" s="5">
        <v>7.6</v>
      </c>
      <c r="AQ714" s="5">
        <v>7.6</v>
      </c>
      <c r="AR714" s="5">
        <v>1030.2</v>
      </c>
      <c r="AS714" s="5">
        <v>31870</v>
      </c>
      <c r="AT714" s="5">
        <v>2</v>
      </c>
      <c r="AU714" s="5">
        <v>0</v>
      </c>
      <c r="AV714" s="5">
        <v>0</v>
      </c>
      <c r="AW714" s="5">
        <v>0</v>
      </c>
      <c r="AX714">
        <v>232</v>
      </c>
      <c r="AY714">
        <v>1088</v>
      </c>
      <c r="AZ714">
        <v>24.4</v>
      </c>
      <c r="BA714">
        <v>11</v>
      </c>
      <c r="BB714" s="55">
        <v>0.48958333333346699</v>
      </c>
    </row>
    <row r="715" spans="2:54" x14ac:dyDescent="0.25">
      <c r="B715" s="5">
        <v>6.2</v>
      </c>
      <c r="C715" s="5">
        <v>84</v>
      </c>
      <c r="D715" s="5">
        <v>3.7</v>
      </c>
      <c r="E715" s="5">
        <v>4.5</v>
      </c>
      <c r="F715" s="5">
        <v>8.3000000000000007</v>
      </c>
      <c r="G715" s="5">
        <v>8.6</v>
      </c>
      <c r="H715" s="5">
        <v>1028.7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6.3</v>
      </c>
      <c r="Q715">
        <v>6.5</v>
      </c>
      <c r="R715" s="54">
        <v>0.49027777777777798</v>
      </c>
      <c r="T715" s="91">
        <f t="shared" si="31"/>
        <v>6.5</v>
      </c>
      <c r="U715" s="94">
        <f t="shared" si="30"/>
        <v>-2.7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9.6</v>
      </c>
      <c r="AM715" s="5">
        <v>74</v>
      </c>
      <c r="AN715" s="5">
        <v>5.2</v>
      </c>
      <c r="AO715" s="5">
        <v>9.6</v>
      </c>
      <c r="AP715" s="5">
        <v>4.3</v>
      </c>
      <c r="AQ715" s="5">
        <v>4.7</v>
      </c>
      <c r="AR715" s="5">
        <v>1030.5</v>
      </c>
      <c r="AS715" s="5">
        <v>28210</v>
      </c>
      <c r="AT715" s="5">
        <v>2</v>
      </c>
      <c r="AU715" s="5">
        <v>0</v>
      </c>
      <c r="AV715" s="5">
        <v>0</v>
      </c>
      <c r="AW715" s="5">
        <v>0</v>
      </c>
      <c r="AX715">
        <v>232</v>
      </c>
      <c r="AY715">
        <v>1088</v>
      </c>
      <c r="AZ715">
        <v>24.6</v>
      </c>
      <c r="BA715">
        <v>11.1</v>
      </c>
      <c r="BB715" s="55">
        <v>0.49027777777791198</v>
      </c>
    </row>
    <row r="716" spans="2:54" x14ac:dyDescent="0.25">
      <c r="B716" s="5">
        <v>6.3</v>
      </c>
      <c r="C716" s="5">
        <v>84</v>
      </c>
      <c r="D716" s="5">
        <v>3.8</v>
      </c>
      <c r="E716" s="5">
        <v>4.5999999999999996</v>
      </c>
      <c r="F716" s="5">
        <v>7.9</v>
      </c>
      <c r="G716" s="5">
        <v>7.9</v>
      </c>
      <c r="H716" s="5">
        <v>1028.5999999999999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6.3</v>
      </c>
      <c r="Q716">
        <v>6.5</v>
      </c>
      <c r="R716" s="54">
        <v>0.49097222222222198</v>
      </c>
      <c r="T716" s="91">
        <f t="shared" si="31"/>
        <v>6.5</v>
      </c>
      <c r="U716" s="94">
        <f t="shared" si="30"/>
        <v>-2.8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9.5</v>
      </c>
      <c r="AM716" s="5">
        <v>74</v>
      </c>
      <c r="AN716" s="5">
        <v>5.0999999999999996</v>
      </c>
      <c r="AO716" s="5">
        <v>8.4</v>
      </c>
      <c r="AP716" s="5">
        <v>8.3000000000000007</v>
      </c>
      <c r="AQ716" s="5">
        <v>8.3000000000000007</v>
      </c>
      <c r="AR716" s="5">
        <v>1030.5</v>
      </c>
      <c r="AS716" s="5">
        <v>31630</v>
      </c>
      <c r="AT716" s="5">
        <v>2</v>
      </c>
      <c r="AU716" s="5">
        <v>0</v>
      </c>
      <c r="AV716" s="5">
        <v>0</v>
      </c>
      <c r="AW716" s="5">
        <v>0</v>
      </c>
      <c r="AX716">
        <v>232</v>
      </c>
      <c r="AY716">
        <v>1088</v>
      </c>
      <c r="AZ716">
        <v>24.6</v>
      </c>
      <c r="BA716">
        <v>11.2</v>
      </c>
      <c r="BB716" s="55">
        <v>0.49097222222235698</v>
      </c>
    </row>
    <row r="717" spans="2:54" x14ac:dyDescent="0.25">
      <c r="B717" s="5">
        <v>6.2</v>
      </c>
      <c r="C717" s="5">
        <v>84</v>
      </c>
      <c r="D717" s="5">
        <v>3.7</v>
      </c>
      <c r="E717" s="5">
        <v>4.8</v>
      </c>
      <c r="F717" s="5">
        <v>6.8</v>
      </c>
      <c r="G717" s="5">
        <v>10.4</v>
      </c>
      <c r="H717" s="5">
        <v>1028.3</v>
      </c>
      <c r="I717" s="5">
        <v>0</v>
      </c>
      <c r="J717" s="5">
        <v>0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6.3</v>
      </c>
      <c r="Q717">
        <v>6.5</v>
      </c>
      <c r="R717" s="54">
        <v>0.49166666666666697</v>
      </c>
      <c r="T717" s="91">
        <f t="shared" si="31"/>
        <v>6.5</v>
      </c>
      <c r="U717" s="94">
        <f t="shared" si="30"/>
        <v>-2.7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9.5</v>
      </c>
      <c r="AM717" s="5">
        <v>74</v>
      </c>
      <c r="AN717" s="5">
        <v>5.0999999999999996</v>
      </c>
      <c r="AO717" s="5">
        <v>8.1</v>
      </c>
      <c r="AP717" s="5">
        <v>9.4</v>
      </c>
      <c r="AQ717" s="5">
        <v>9.4</v>
      </c>
      <c r="AR717" s="5">
        <v>1030.3</v>
      </c>
      <c r="AS717" s="5">
        <v>34470</v>
      </c>
      <c r="AT717" s="5">
        <v>2</v>
      </c>
      <c r="AU717" s="5">
        <v>0</v>
      </c>
      <c r="AV717" s="5">
        <v>0</v>
      </c>
      <c r="AW717" s="5">
        <v>0</v>
      </c>
      <c r="AX717">
        <v>232</v>
      </c>
      <c r="AY717">
        <v>1088</v>
      </c>
      <c r="AZ717">
        <v>24.7</v>
      </c>
      <c r="BA717">
        <v>11.3</v>
      </c>
      <c r="BB717" s="55">
        <v>0.49166666666680198</v>
      </c>
    </row>
    <row r="718" spans="2:54" x14ac:dyDescent="0.25">
      <c r="B718" s="5">
        <v>6.3</v>
      </c>
      <c r="C718" s="5">
        <v>84</v>
      </c>
      <c r="D718" s="5">
        <v>3.8</v>
      </c>
      <c r="E718" s="5">
        <v>6.3</v>
      </c>
      <c r="F718" s="5">
        <v>4.7</v>
      </c>
      <c r="G718" s="5">
        <v>7.6</v>
      </c>
      <c r="H718" s="5">
        <v>1028.7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6.4</v>
      </c>
      <c r="Q718">
        <v>6.5</v>
      </c>
      <c r="R718" s="54">
        <v>0.49236111111111103</v>
      </c>
      <c r="T718" s="91">
        <f t="shared" si="31"/>
        <v>6.5</v>
      </c>
      <c r="U718" s="94">
        <f t="shared" si="30"/>
        <v>-2.8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9.4</v>
      </c>
      <c r="AM718" s="5">
        <v>75</v>
      </c>
      <c r="AN718" s="5">
        <v>5.2</v>
      </c>
      <c r="AO718" s="5">
        <v>8.8000000000000007</v>
      </c>
      <c r="AP718" s="5">
        <v>5.8</v>
      </c>
      <c r="AQ718" s="5">
        <v>6.8</v>
      </c>
      <c r="AR718" s="5">
        <v>1030.2</v>
      </c>
      <c r="AS718" s="5">
        <v>33450</v>
      </c>
      <c r="AT718" s="5">
        <v>2</v>
      </c>
      <c r="AU718" s="5">
        <v>0</v>
      </c>
      <c r="AV718" s="5">
        <v>0</v>
      </c>
      <c r="AW718" s="5">
        <v>0</v>
      </c>
      <c r="AX718">
        <v>232</v>
      </c>
      <c r="AY718">
        <v>1088</v>
      </c>
      <c r="AZ718">
        <v>24.8</v>
      </c>
      <c r="BA718">
        <v>11.4</v>
      </c>
      <c r="BB718" s="55">
        <v>0.49236111111124697</v>
      </c>
    </row>
    <row r="719" spans="2:54" x14ac:dyDescent="0.25">
      <c r="B719" s="5">
        <v>6.2</v>
      </c>
      <c r="C719" s="5">
        <v>84</v>
      </c>
      <c r="D719" s="5">
        <v>3.7</v>
      </c>
      <c r="E719" s="5">
        <v>5.0999999999999996</v>
      </c>
      <c r="F719" s="5">
        <v>6.1</v>
      </c>
      <c r="G719" s="5">
        <v>6.8</v>
      </c>
      <c r="H719" s="5">
        <v>1028.3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6.3</v>
      </c>
      <c r="Q719">
        <v>6.5</v>
      </c>
      <c r="R719" s="54">
        <v>0.49305555555555602</v>
      </c>
      <c r="T719" s="91">
        <f t="shared" si="31"/>
        <v>6.5</v>
      </c>
      <c r="U719" s="94">
        <f t="shared" si="30"/>
        <v>-2.7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9.3000000000000007</v>
      </c>
      <c r="AM719" s="5">
        <v>75</v>
      </c>
      <c r="AN719" s="5">
        <v>5.0999999999999996</v>
      </c>
      <c r="AO719" s="5">
        <v>9.3000000000000007</v>
      </c>
      <c r="AP719" s="5">
        <v>0</v>
      </c>
      <c r="AQ719" s="5">
        <v>9</v>
      </c>
      <c r="AR719" s="5">
        <v>1030.3</v>
      </c>
      <c r="AS719" s="5">
        <v>29050</v>
      </c>
      <c r="AT719" s="5">
        <v>2</v>
      </c>
      <c r="AU719" s="5">
        <v>0</v>
      </c>
      <c r="AV719" s="5">
        <v>0</v>
      </c>
      <c r="AW719" s="5">
        <v>0</v>
      </c>
      <c r="AX719">
        <v>232</v>
      </c>
      <c r="AY719">
        <v>1088</v>
      </c>
      <c r="AZ719">
        <v>24.8</v>
      </c>
      <c r="BA719">
        <v>11.5</v>
      </c>
      <c r="BB719" s="55">
        <v>0.49305555555569203</v>
      </c>
    </row>
    <row r="720" spans="2:54" x14ac:dyDescent="0.25">
      <c r="B720" s="5">
        <v>6.2</v>
      </c>
      <c r="C720" s="5">
        <v>84</v>
      </c>
      <c r="D720" s="5">
        <v>3.7</v>
      </c>
      <c r="E720" s="5">
        <v>6.2</v>
      </c>
      <c r="F720" s="5">
        <v>3.6</v>
      </c>
      <c r="G720" s="5">
        <v>7.2</v>
      </c>
      <c r="H720" s="5">
        <v>1028.5</v>
      </c>
      <c r="I720" s="5">
        <v>0</v>
      </c>
      <c r="J720" s="5">
        <v>0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6.4</v>
      </c>
      <c r="Q720">
        <v>6.5</v>
      </c>
      <c r="R720" s="54">
        <v>0.49375000000000002</v>
      </c>
      <c r="T720" s="91">
        <f t="shared" si="31"/>
        <v>6.5</v>
      </c>
      <c r="U720" s="94">
        <f t="shared" ref="U720:U783" si="34">(T720-B720)-3</f>
        <v>-2.7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9.3000000000000007</v>
      </c>
      <c r="AM720" s="5">
        <v>75</v>
      </c>
      <c r="AN720" s="5">
        <v>5.0999999999999996</v>
      </c>
      <c r="AO720" s="5">
        <v>9.3000000000000007</v>
      </c>
      <c r="AP720" s="5">
        <v>4.7</v>
      </c>
      <c r="AQ720" s="5">
        <v>6.5</v>
      </c>
      <c r="AR720" s="5">
        <v>1030.4000000000001</v>
      </c>
      <c r="AS720" s="5">
        <v>15830</v>
      </c>
      <c r="AT720" s="5">
        <v>1</v>
      </c>
      <c r="AU720" s="5">
        <v>0</v>
      </c>
      <c r="AV720" s="5">
        <v>0</v>
      </c>
      <c r="AW720" s="5">
        <v>0</v>
      </c>
      <c r="AX720">
        <v>232</v>
      </c>
      <c r="AY720">
        <v>1088</v>
      </c>
      <c r="AZ720">
        <v>24.8</v>
      </c>
      <c r="BA720">
        <v>11.5</v>
      </c>
      <c r="BB720" s="55">
        <v>0.49375000000013702</v>
      </c>
    </row>
    <row r="721" spans="2:54" x14ac:dyDescent="0.25">
      <c r="B721" s="5">
        <v>6.2</v>
      </c>
      <c r="C721" s="5">
        <v>84</v>
      </c>
      <c r="D721" s="5">
        <v>3.7</v>
      </c>
      <c r="E721" s="5">
        <v>6.2</v>
      </c>
      <c r="F721" s="5">
        <v>2.5</v>
      </c>
      <c r="G721" s="5">
        <v>6.5</v>
      </c>
      <c r="H721" s="5">
        <v>1028.5999999999999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6.3</v>
      </c>
      <c r="Q721">
        <v>6.5</v>
      </c>
      <c r="R721" s="54">
        <v>0.49444444444444402</v>
      </c>
      <c r="T721" s="91">
        <f t="shared" si="31"/>
        <v>6.5</v>
      </c>
      <c r="U721" s="94">
        <f t="shared" si="34"/>
        <v>-2.7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9.1999999999999993</v>
      </c>
      <c r="AM721" s="5">
        <v>75</v>
      </c>
      <c r="AN721" s="5">
        <v>5</v>
      </c>
      <c r="AO721" s="5">
        <v>9.1999999999999993</v>
      </c>
      <c r="AP721" s="5">
        <v>1.8</v>
      </c>
      <c r="AQ721" s="5">
        <v>3.2</v>
      </c>
      <c r="AR721" s="5">
        <v>1030.3</v>
      </c>
      <c r="AS721" s="5">
        <v>36150</v>
      </c>
      <c r="AT721" s="5">
        <v>2</v>
      </c>
      <c r="AU721" s="5">
        <v>0</v>
      </c>
      <c r="AV721" s="5">
        <v>0</v>
      </c>
      <c r="AW721" s="5">
        <v>0</v>
      </c>
      <c r="AX721">
        <v>232</v>
      </c>
      <c r="AY721">
        <v>1088</v>
      </c>
      <c r="AZ721">
        <v>24.8</v>
      </c>
      <c r="BA721">
        <v>11.6</v>
      </c>
      <c r="BB721" s="55">
        <v>0.49444444444458202</v>
      </c>
    </row>
    <row r="722" spans="2:54" x14ac:dyDescent="0.25">
      <c r="B722" s="5">
        <v>6.2</v>
      </c>
      <c r="C722" s="5">
        <v>83</v>
      </c>
      <c r="D722" s="5">
        <v>3.5</v>
      </c>
      <c r="E722" s="5">
        <v>5.4</v>
      </c>
      <c r="F722" s="5">
        <v>5</v>
      </c>
      <c r="G722" s="5">
        <v>9</v>
      </c>
      <c r="H722" s="5">
        <v>1028.4000000000001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6.4</v>
      </c>
      <c r="Q722">
        <v>6.5</v>
      </c>
      <c r="R722" s="54">
        <v>0.49513888888888902</v>
      </c>
      <c r="T722" s="91">
        <f t="shared" si="31"/>
        <v>6.5</v>
      </c>
      <c r="U722" s="94">
        <f t="shared" si="34"/>
        <v>-2.7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9.4</v>
      </c>
      <c r="AM722" s="5">
        <v>75</v>
      </c>
      <c r="AN722" s="5">
        <v>5.2</v>
      </c>
      <c r="AO722" s="5">
        <v>9.4</v>
      </c>
      <c r="AP722" s="5">
        <v>2.2000000000000002</v>
      </c>
      <c r="AQ722" s="5">
        <v>6.5</v>
      </c>
      <c r="AR722" s="5">
        <v>1030.4000000000001</v>
      </c>
      <c r="AS722" s="5">
        <v>36670</v>
      </c>
      <c r="AT722" s="5">
        <v>2</v>
      </c>
      <c r="AU722" s="5">
        <v>0</v>
      </c>
      <c r="AV722" s="5">
        <v>0</v>
      </c>
      <c r="AW722" s="5">
        <v>0</v>
      </c>
      <c r="AX722">
        <v>232</v>
      </c>
      <c r="AY722">
        <v>1088</v>
      </c>
      <c r="AZ722">
        <v>24.7</v>
      </c>
      <c r="BA722">
        <v>11.7</v>
      </c>
      <c r="BB722" s="55">
        <v>0.49513888888902702</v>
      </c>
    </row>
    <row r="723" spans="2:54" x14ac:dyDescent="0.25">
      <c r="B723" s="5">
        <v>6.2</v>
      </c>
      <c r="C723" s="5">
        <v>83</v>
      </c>
      <c r="D723" s="5">
        <v>3.5</v>
      </c>
      <c r="E723" s="5">
        <v>4.5</v>
      </c>
      <c r="F723" s="5">
        <v>7.9</v>
      </c>
      <c r="G723" s="5">
        <v>8.6</v>
      </c>
      <c r="H723" s="5">
        <v>1028.5</v>
      </c>
      <c r="I723" s="5">
        <v>0</v>
      </c>
      <c r="J723" s="5">
        <v>0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6.4</v>
      </c>
      <c r="Q723">
        <v>6.5</v>
      </c>
      <c r="R723" s="54">
        <v>0.49583333333333302</v>
      </c>
      <c r="T723" s="91">
        <f t="shared" si="31"/>
        <v>6.5</v>
      </c>
      <c r="U723" s="94">
        <f t="shared" si="34"/>
        <v>-2.7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9.5</v>
      </c>
      <c r="AM723" s="5">
        <v>74</v>
      </c>
      <c r="AN723" s="5">
        <v>5.0999999999999996</v>
      </c>
      <c r="AO723" s="5">
        <v>9.1999999999999993</v>
      </c>
      <c r="AP723" s="5">
        <v>5</v>
      </c>
      <c r="AQ723" s="5">
        <v>9.4</v>
      </c>
      <c r="AR723" s="5">
        <v>1030.5</v>
      </c>
      <c r="AS723" s="5">
        <v>36950</v>
      </c>
      <c r="AT723" s="5">
        <v>2</v>
      </c>
      <c r="AU723" s="5">
        <v>0</v>
      </c>
      <c r="AV723" s="5">
        <v>0</v>
      </c>
      <c r="AW723" s="5">
        <v>0</v>
      </c>
      <c r="AX723">
        <v>232</v>
      </c>
      <c r="AY723">
        <v>1088</v>
      </c>
      <c r="AZ723">
        <v>24.7</v>
      </c>
      <c r="BA723">
        <v>11.7</v>
      </c>
      <c r="BB723" s="55">
        <v>0.49583333333347201</v>
      </c>
    </row>
    <row r="724" spans="2:54" x14ac:dyDescent="0.25">
      <c r="B724" s="5">
        <v>6.1</v>
      </c>
      <c r="C724" s="5">
        <v>83</v>
      </c>
      <c r="D724" s="5">
        <v>3.4</v>
      </c>
      <c r="E724" s="5">
        <v>6.1</v>
      </c>
      <c r="F724" s="5">
        <v>3.2</v>
      </c>
      <c r="G724" s="5">
        <v>5</v>
      </c>
      <c r="H724" s="5">
        <v>1028.2</v>
      </c>
      <c r="I724" s="5">
        <v>0</v>
      </c>
      <c r="J724" s="5">
        <v>0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6.3</v>
      </c>
      <c r="Q724">
        <v>6.5</v>
      </c>
      <c r="R724" s="54">
        <v>0.49652777777777801</v>
      </c>
      <c r="T724" s="91">
        <f t="shared" si="31"/>
        <v>6.5</v>
      </c>
      <c r="U724" s="94">
        <f t="shared" si="34"/>
        <v>-2.5999999999999996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9.4</v>
      </c>
      <c r="AM724" s="5">
        <v>75</v>
      </c>
      <c r="AN724" s="5">
        <v>5.2</v>
      </c>
      <c r="AO724" s="5">
        <v>9.1</v>
      </c>
      <c r="AP724" s="5">
        <v>5</v>
      </c>
      <c r="AQ724" s="5">
        <v>6.1</v>
      </c>
      <c r="AR724" s="5">
        <v>1030.4000000000001</v>
      </c>
      <c r="AS724" s="5">
        <v>18380</v>
      </c>
      <c r="AT724" s="5">
        <v>1</v>
      </c>
      <c r="AU724" s="5">
        <v>0</v>
      </c>
      <c r="AV724" s="5">
        <v>0</v>
      </c>
      <c r="AW724" s="5">
        <v>0</v>
      </c>
      <c r="AX724">
        <v>232</v>
      </c>
      <c r="AY724">
        <v>1088</v>
      </c>
      <c r="AZ724">
        <v>24.9</v>
      </c>
      <c r="BA724">
        <v>11.8</v>
      </c>
      <c r="BB724" s="55">
        <v>0.49652777777791701</v>
      </c>
    </row>
    <row r="725" spans="2:54" x14ac:dyDescent="0.25">
      <c r="B725" s="5">
        <v>6.1</v>
      </c>
      <c r="C725" s="5">
        <v>83</v>
      </c>
      <c r="D725" s="5">
        <v>3.4</v>
      </c>
      <c r="E725" s="5">
        <v>6.1</v>
      </c>
      <c r="F725" s="5">
        <v>4</v>
      </c>
      <c r="G725" s="5">
        <v>5.8</v>
      </c>
      <c r="H725" s="5">
        <v>1028.4000000000001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6.3</v>
      </c>
      <c r="Q725">
        <v>6.5</v>
      </c>
      <c r="R725" s="54">
        <v>0.49722222222222201</v>
      </c>
      <c r="T725" s="91">
        <f t="shared" si="31"/>
        <v>6.5</v>
      </c>
      <c r="U725" s="94">
        <f t="shared" si="34"/>
        <v>-2.5999999999999996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9.3000000000000007</v>
      </c>
      <c r="AM725" s="5">
        <v>74</v>
      </c>
      <c r="AN725" s="5">
        <v>4.9000000000000004</v>
      </c>
      <c r="AO725" s="5">
        <v>9</v>
      </c>
      <c r="AP725" s="5">
        <v>5</v>
      </c>
      <c r="AQ725" s="5">
        <v>13.7</v>
      </c>
      <c r="AR725" s="5">
        <v>1030.3</v>
      </c>
      <c r="AS725" s="5">
        <v>15290</v>
      </c>
      <c r="AT725" s="5">
        <v>1</v>
      </c>
      <c r="AU725" s="5">
        <v>0</v>
      </c>
      <c r="AV725" s="5">
        <v>0</v>
      </c>
      <c r="AW725" s="5">
        <v>0</v>
      </c>
      <c r="AX725">
        <v>232</v>
      </c>
      <c r="AY725">
        <v>1088</v>
      </c>
      <c r="AZ725">
        <v>25</v>
      </c>
      <c r="BA725">
        <v>11.9</v>
      </c>
      <c r="BB725" s="55">
        <v>0.49722222222236201</v>
      </c>
    </row>
    <row r="726" spans="2:54" x14ac:dyDescent="0.25">
      <c r="B726" s="5">
        <v>6.1</v>
      </c>
      <c r="C726" s="5">
        <v>83</v>
      </c>
      <c r="D726" s="5">
        <v>3.4</v>
      </c>
      <c r="E726" s="5">
        <v>5.3</v>
      </c>
      <c r="F726" s="5">
        <v>5</v>
      </c>
      <c r="G726" s="5">
        <v>8.3000000000000007</v>
      </c>
      <c r="H726" s="5">
        <v>1028.3</v>
      </c>
      <c r="I726" s="5">
        <v>0</v>
      </c>
      <c r="J726" s="5">
        <v>0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6.3</v>
      </c>
      <c r="Q726">
        <v>6.5</v>
      </c>
      <c r="R726" s="54">
        <v>0.49791666666666701</v>
      </c>
      <c r="T726" s="91">
        <f t="shared" si="31"/>
        <v>6.5</v>
      </c>
      <c r="U726" s="94">
        <f t="shared" si="34"/>
        <v>-2.5999999999999996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8.9</v>
      </c>
      <c r="AM726" s="5">
        <v>76</v>
      </c>
      <c r="AN726" s="5">
        <v>4.9000000000000004</v>
      </c>
      <c r="AO726" s="5">
        <v>7.5</v>
      </c>
      <c r="AP726" s="5">
        <v>9</v>
      </c>
      <c r="AQ726" s="5">
        <v>11.5</v>
      </c>
      <c r="AR726" s="5">
        <v>1030.4000000000001</v>
      </c>
      <c r="AS726" s="5">
        <v>33180</v>
      </c>
      <c r="AT726" s="5">
        <v>2</v>
      </c>
      <c r="AU726" s="5">
        <v>0</v>
      </c>
      <c r="AV726" s="5">
        <v>0</v>
      </c>
      <c r="AW726" s="5">
        <v>0</v>
      </c>
      <c r="AX726">
        <v>232</v>
      </c>
      <c r="AY726">
        <v>1088</v>
      </c>
      <c r="AZ726">
        <v>24.7</v>
      </c>
      <c r="BA726">
        <v>12</v>
      </c>
      <c r="BB726" s="55">
        <v>0.49791666666680701</v>
      </c>
    </row>
    <row r="727" spans="2:54" x14ac:dyDescent="0.25">
      <c r="B727" s="5">
        <v>6.1</v>
      </c>
      <c r="C727" s="5">
        <v>83</v>
      </c>
      <c r="D727" s="5">
        <v>3.4</v>
      </c>
      <c r="E727" s="5">
        <v>6.1</v>
      </c>
      <c r="F727" s="5">
        <v>2.2000000000000002</v>
      </c>
      <c r="G727" s="5">
        <v>4</v>
      </c>
      <c r="H727" s="5">
        <v>1028.3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6.3</v>
      </c>
      <c r="Q727">
        <v>6.5</v>
      </c>
      <c r="R727" s="54">
        <v>0.49861111111111101</v>
      </c>
      <c r="T727" s="91">
        <f t="shared" si="31"/>
        <v>6.5</v>
      </c>
      <c r="U727" s="94">
        <f t="shared" si="34"/>
        <v>-2.5999999999999996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8.8000000000000007</v>
      </c>
      <c r="AM727" s="5">
        <v>76</v>
      </c>
      <c r="AN727" s="5">
        <v>4.8</v>
      </c>
      <c r="AO727" s="5">
        <v>8.8000000000000007</v>
      </c>
      <c r="AP727" s="5">
        <v>3.6</v>
      </c>
      <c r="AQ727" s="5">
        <v>6.8</v>
      </c>
      <c r="AR727" s="5">
        <v>1030.4000000000001</v>
      </c>
      <c r="AS727" s="5">
        <v>15840</v>
      </c>
      <c r="AT727" s="5">
        <v>1</v>
      </c>
      <c r="AU727" s="5">
        <v>0</v>
      </c>
      <c r="AV727" s="5">
        <v>0</v>
      </c>
      <c r="AW727" s="5">
        <v>0</v>
      </c>
      <c r="AX727">
        <v>232</v>
      </c>
      <c r="AY727">
        <v>1088</v>
      </c>
      <c r="AZ727">
        <v>24.3</v>
      </c>
      <c r="BA727">
        <v>12</v>
      </c>
      <c r="BB727" s="55">
        <v>0.498611111111252</v>
      </c>
    </row>
    <row r="728" spans="2:54" x14ac:dyDescent="0.25">
      <c r="B728" s="5">
        <v>6.1</v>
      </c>
      <c r="C728" s="5">
        <v>83</v>
      </c>
      <c r="D728" s="5">
        <v>3.4</v>
      </c>
      <c r="E728" s="5">
        <v>6.1</v>
      </c>
      <c r="F728" s="5">
        <v>4.3</v>
      </c>
      <c r="G728" s="5">
        <v>4.3</v>
      </c>
      <c r="H728" s="5">
        <v>1028.4000000000001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6.3</v>
      </c>
      <c r="Q728">
        <v>6.5</v>
      </c>
      <c r="R728" s="54">
        <v>0.499305555555556</v>
      </c>
      <c r="T728" s="91">
        <f t="shared" si="31"/>
        <v>6.5</v>
      </c>
      <c r="U728" s="94">
        <f t="shared" si="34"/>
        <v>-2.5999999999999996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8.6</v>
      </c>
      <c r="AM728" s="5">
        <v>77</v>
      </c>
      <c r="AN728" s="5">
        <v>4.8</v>
      </c>
      <c r="AO728" s="5">
        <v>7.9</v>
      </c>
      <c r="AP728" s="5">
        <v>6.1</v>
      </c>
      <c r="AQ728" s="5">
        <v>6.8</v>
      </c>
      <c r="AR728" s="5">
        <v>1030.5999999999999</v>
      </c>
      <c r="AS728" s="5">
        <v>17020</v>
      </c>
      <c r="AT728" s="5">
        <v>1</v>
      </c>
      <c r="AU728" s="5">
        <v>0</v>
      </c>
      <c r="AV728" s="5">
        <v>0</v>
      </c>
      <c r="AW728" s="5">
        <v>0</v>
      </c>
      <c r="AX728">
        <v>232</v>
      </c>
      <c r="AY728">
        <v>1088</v>
      </c>
      <c r="AZ728">
        <v>23.8</v>
      </c>
      <c r="BA728">
        <v>12</v>
      </c>
      <c r="BB728" s="55">
        <v>0.499305555555697</v>
      </c>
    </row>
    <row r="729" spans="2:54" x14ac:dyDescent="0.25">
      <c r="B729" s="5">
        <v>6.1</v>
      </c>
      <c r="C729" s="5">
        <v>84</v>
      </c>
      <c r="D729" s="5">
        <v>3.6</v>
      </c>
      <c r="E729" s="5">
        <v>5.3</v>
      </c>
      <c r="F729" s="5">
        <v>5</v>
      </c>
      <c r="G729" s="5">
        <v>11.5</v>
      </c>
      <c r="H729" s="5">
        <v>1028.4000000000001</v>
      </c>
      <c r="I729" s="5">
        <v>0</v>
      </c>
      <c r="J729" s="5">
        <v>0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6.3</v>
      </c>
      <c r="Q729">
        <v>6.5</v>
      </c>
      <c r="R729" s="54">
        <v>0.5</v>
      </c>
      <c r="T729" s="91">
        <f t="shared" si="31"/>
        <v>6.5</v>
      </c>
      <c r="U729" s="94">
        <f t="shared" si="34"/>
        <v>-2.5999999999999996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8.5</v>
      </c>
      <c r="AM729" s="5">
        <v>77</v>
      </c>
      <c r="AN729" s="5">
        <v>4.7</v>
      </c>
      <c r="AO729" s="5">
        <v>7.4</v>
      </c>
      <c r="AP729" s="5">
        <v>7.2</v>
      </c>
      <c r="AQ729" s="5">
        <v>7.2</v>
      </c>
      <c r="AR729" s="5">
        <v>1030.4000000000001</v>
      </c>
      <c r="AS729" s="5">
        <v>17080</v>
      </c>
      <c r="AT729" s="5">
        <v>1</v>
      </c>
      <c r="AU729" s="5">
        <v>0</v>
      </c>
      <c r="AV729" s="5">
        <v>0</v>
      </c>
      <c r="AW729" s="5">
        <v>0</v>
      </c>
      <c r="AX729">
        <v>232</v>
      </c>
      <c r="AY729">
        <v>1088</v>
      </c>
      <c r="AZ729">
        <v>23.3</v>
      </c>
      <c r="BA729">
        <v>12.1</v>
      </c>
      <c r="BB729" s="55">
        <v>0.500000000000142</v>
      </c>
    </row>
    <row r="730" spans="2:54" x14ac:dyDescent="0.25">
      <c r="B730" s="5">
        <v>6.1</v>
      </c>
      <c r="C730" s="5">
        <v>84</v>
      </c>
      <c r="D730" s="5">
        <v>3.6</v>
      </c>
      <c r="E730" s="5">
        <v>5.3</v>
      </c>
      <c r="F730" s="5">
        <v>5</v>
      </c>
      <c r="G730" s="5">
        <v>11.5</v>
      </c>
      <c r="H730" s="5">
        <v>1028.5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6.3</v>
      </c>
      <c r="Q730">
        <v>6.5</v>
      </c>
      <c r="R730" s="54">
        <v>0.500694444444444</v>
      </c>
      <c r="T730" s="91">
        <f t="shared" si="31"/>
        <v>6.5</v>
      </c>
      <c r="U730" s="94">
        <f t="shared" si="34"/>
        <v>-2.5999999999999996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8.4</v>
      </c>
      <c r="AM730" s="5">
        <v>77</v>
      </c>
      <c r="AN730" s="5">
        <v>4.5999999999999996</v>
      </c>
      <c r="AO730" s="5">
        <v>7.3</v>
      </c>
      <c r="AP730" s="5">
        <v>7.2</v>
      </c>
      <c r="AQ730" s="5">
        <v>9</v>
      </c>
      <c r="AR730" s="5">
        <v>1030.4000000000001</v>
      </c>
      <c r="AS730" s="5">
        <v>19880</v>
      </c>
      <c r="AT730" s="5">
        <v>1</v>
      </c>
      <c r="AU730" s="5">
        <v>0</v>
      </c>
      <c r="AV730" s="5">
        <v>0</v>
      </c>
      <c r="AW730" s="5">
        <v>0</v>
      </c>
      <c r="AX730">
        <v>232</v>
      </c>
      <c r="AY730">
        <v>1088</v>
      </c>
      <c r="AZ730">
        <v>23.3</v>
      </c>
      <c r="BA730">
        <v>12.1</v>
      </c>
      <c r="BB730" s="55">
        <v>0.50069444444458699</v>
      </c>
    </row>
    <row r="731" spans="2:54" x14ac:dyDescent="0.25">
      <c r="B731" s="5">
        <v>6.1</v>
      </c>
      <c r="C731" s="5">
        <v>84</v>
      </c>
      <c r="D731" s="5">
        <v>3.6</v>
      </c>
      <c r="E731" s="5">
        <v>5.2</v>
      </c>
      <c r="F731" s="5">
        <v>5.4</v>
      </c>
      <c r="G731" s="5">
        <v>6.5</v>
      </c>
      <c r="H731" s="5">
        <v>1028.5999999999999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6.3</v>
      </c>
      <c r="Q731">
        <v>6.5</v>
      </c>
      <c r="R731" s="54">
        <v>0.50138888888888899</v>
      </c>
      <c r="T731" s="91">
        <f t="shared" si="31"/>
        <v>6.5</v>
      </c>
      <c r="U731" s="94">
        <f t="shared" si="34"/>
        <v>-2.5999999999999996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8.4</v>
      </c>
      <c r="AM731" s="5">
        <v>78</v>
      </c>
      <c r="AN731" s="5">
        <v>4.8</v>
      </c>
      <c r="AO731" s="5">
        <v>8.4</v>
      </c>
      <c r="AP731" s="5">
        <v>3.2</v>
      </c>
      <c r="AQ731" s="5">
        <v>4.3</v>
      </c>
      <c r="AR731" s="5">
        <v>1030.5</v>
      </c>
      <c r="AS731" s="5">
        <v>17540</v>
      </c>
      <c r="AT731" s="5">
        <v>1</v>
      </c>
      <c r="AU731" s="5">
        <v>0</v>
      </c>
      <c r="AV731" s="5">
        <v>0</v>
      </c>
      <c r="AW731" s="5">
        <v>0</v>
      </c>
      <c r="AX731">
        <v>232</v>
      </c>
      <c r="AY731">
        <v>1088</v>
      </c>
      <c r="AZ731">
        <v>22.7</v>
      </c>
      <c r="BA731">
        <v>12.2</v>
      </c>
      <c r="BB731" s="55">
        <v>0.50138888888903199</v>
      </c>
    </row>
    <row r="732" spans="2:54" x14ac:dyDescent="0.25">
      <c r="B732" s="5">
        <v>6.1</v>
      </c>
      <c r="C732" s="5">
        <v>84</v>
      </c>
      <c r="D732" s="5">
        <v>3.6</v>
      </c>
      <c r="E732" s="5">
        <v>6.1</v>
      </c>
      <c r="F732" s="5">
        <v>2.5</v>
      </c>
      <c r="G732" s="5">
        <v>5</v>
      </c>
      <c r="H732" s="5">
        <v>1028.4000000000001</v>
      </c>
      <c r="I732" s="5">
        <v>0</v>
      </c>
      <c r="J732" s="5">
        <v>0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6.3</v>
      </c>
      <c r="Q732">
        <v>6.5</v>
      </c>
      <c r="R732" s="54">
        <v>0.50208333333333299</v>
      </c>
      <c r="T732" s="91">
        <f t="shared" si="31"/>
        <v>6.5</v>
      </c>
      <c r="U732" s="94">
        <f t="shared" si="34"/>
        <v>-2.5999999999999996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8.4</v>
      </c>
      <c r="AM732" s="5">
        <v>78</v>
      </c>
      <c r="AN732" s="5">
        <v>4.8</v>
      </c>
      <c r="AO732" s="5">
        <v>8.4</v>
      </c>
      <c r="AP732" s="5">
        <v>2.2000000000000002</v>
      </c>
      <c r="AQ732" s="5">
        <v>5.8</v>
      </c>
      <c r="AR732" s="5">
        <v>1030.3</v>
      </c>
      <c r="AS732" s="5">
        <v>28850</v>
      </c>
      <c r="AT732" s="5">
        <v>2</v>
      </c>
      <c r="AU732" s="5">
        <v>0</v>
      </c>
      <c r="AV732" s="5">
        <v>0</v>
      </c>
      <c r="AW732" s="5">
        <v>0</v>
      </c>
      <c r="AX732">
        <v>232</v>
      </c>
      <c r="AY732">
        <v>1088</v>
      </c>
      <c r="AZ732">
        <v>22.1</v>
      </c>
      <c r="BA732">
        <v>12.3</v>
      </c>
      <c r="BB732" s="55">
        <v>0.50208333333347699</v>
      </c>
    </row>
    <row r="733" spans="2:54" x14ac:dyDescent="0.25">
      <c r="B733" s="5">
        <v>6.1</v>
      </c>
      <c r="C733" s="5">
        <v>84</v>
      </c>
      <c r="D733" s="5">
        <v>3.6</v>
      </c>
      <c r="E733" s="5">
        <v>6.1</v>
      </c>
      <c r="F733" s="5">
        <v>4.3</v>
      </c>
      <c r="G733" s="5">
        <v>4.3</v>
      </c>
      <c r="H733" s="5">
        <v>1028.5999999999999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6.3</v>
      </c>
      <c r="Q733">
        <v>6.5</v>
      </c>
      <c r="R733" s="54">
        <v>0.50277777777777799</v>
      </c>
      <c r="T733" s="91">
        <f t="shared" si="31"/>
        <v>6.5</v>
      </c>
      <c r="U733" s="94">
        <f t="shared" si="34"/>
        <v>-2.5999999999999996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8.6</v>
      </c>
      <c r="AM733" s="5">
        <v>77</v>
      </c>
      <c r="AN733" s="5">
        <v>4.8</v>
      </c>
      <c r="AO733" s="5">
        <v>8.6</v>
      </c>
      <c r="AP733" s="5">
        <v>4</v>
      </c>
      <c r="AQ733" s="5">
        <v>4.7</v>
      </c>
      <c r="AR733" s="5">
        <v>1030.4000000000001</v>
      </c>
      <c r="AS733" s="5">
        <v>35170</v>
      </c>
      <c r="AT733" s="5">
        <v>2</v>
      </c>
      <c r="AU733" s="5">
        <v>0</v>
      </c>
      <c r="AV733" s="5">
        <v>0</v>
      </c>
      <c r="AW733" s="5">
        <v>0</v>
      </c>
      <c r="AX733">
        <v>232</v>
      </c>
      <c r="AY733">
        <v>1088</v>
      </c>
      <c r="AZ733">
        <v>21.6</v>
      </c>
      <c r="BA733">
        <v>12.4</v>
      </c>
      <c r="BB733" s="55">
        <v>0.50277777777792199</v>
      </c>
    </row>
    <row r="734" spans="2:54" x14ac:dyDescent="0.25">
      <c r="B734" s="5">
        <v>6.1</v>
      </c>
      <c r="C734" s="5">
        <v>84</v>
      </c>
      <c r="D734" s="5">
        <v>3.6</v>
      </c>
      <c r="E734" s="5">
        <v>6.1</v>
      </c>
      <c r="F734" s="5">
        <v>2.2000000000000002</v>
      </c>
      <c r="G734" s="5">
        <v>5.4</v>
      </c>
      <c r="H734" s="5">
        <v>1028.5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6.3</v>
      </c>
      <c r="Q734">
        <v>6.5</v>
      </c>
      <c r="R734" s="54">
        <v>0.50347222222222199</v>
      </c>
      <c r="T734" s="91">
        <f t="shared" si="31"/>
        <v>6.5</v>
      </c>
      <c r="U734" s="94">
        <f t="shared" si="34"/>
        <v>-2.5999999999999996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8.6999999999999993</v>
      </c>
      <c r="AM734" s="5">
        <v>76</v>
      </c>
      <c r="AN734" s="5">
        <v>4.7</v>
      </c>
      <c r="AO734" s="5">
        <v>8.6999999999999993</v>
      </c>
      <c r="AP734" s="5">
        <v>3.2</v>
      </c>
      <c r="AQ734" s="5">
        <v>5</v>
      </c>
      <c r="AR734" s="5">
        <v>1030.2</v>
      </c>
      <c r="AS734" s="5">
        <v>16820</v>
      </c>
      <c r="AT734" s="5">
        <v>1</v>
      </c>
      <c r="AU734" s="5">
        <v>0</v>
      </c>
      <c r="AV734" s="5">
        <v>0</v>
      </c>
      <c r="AW734" s="5">
        <v>0</v>
      </c>
      <c r="AX734">
        <v>232</v>
      </c>
      <c r="AY734">
        <v>1088</v>
      </c>
      <c r="AZ734">
        <v>21.2</v>
      </c>
      <c r="BA734">
        <v>12.5</v>
      </c>
      <c r="BB734" s="55">
        <v>0.50347222222236698</v>
      </c>
    </row>
    <row r="735" spans="2:54" x14ac:dyDescent="0.25">
      <c r="B735" s="5">
        <v>6.1</v>
      </c>
      <c r="C735" s="5">
        <v>84</v>
      </c>
      <c r="D735" s="5">
        <v>3.6</v>
      </c>
      <c r="E735" s="5">
        <v>6.1</v>
      </c>
      <c r="F735" s="5">
        <v>2.5</v>
      </c>
      <c r="G735" s="5">
        <v>2.9</v>
      </c>
      <c r="H735" s="5">
        <v>1028.5</v>
      </c>
      <c r="I735" s="5">
        <v>0</v>
      </c>
      <c r="J735" s="5">
        <v>0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6.3</v>
      </c>
      <c r="Q735">
        <v>6.5</v>
      </c>
      <c r="R735" s="54">
        <v>0.50416666666666698</v>
      </c>
      <c r="T735" s="91">
        <f t="shared" si="31"/>
        <v>6.5</v>
      </c>
      <c r="U735" s="94">
        <f t="shared" si="34"/>
        <v>-2.5999999999999996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8.6999999999999993</v>
      </c>
      <c r="AM735" s="5">
        <v>77</v>
      </c>
      <c r="AN735" s="5">
        <v>4.9000000000000004</v>
      </c>
      <c r="AO735" s="5">
        <v>8.6999999999999993</v>
      </c>
      <c r="AP735" s="5">
        <v>3.6</v>
      </c>
      <c r="AQ735" s="5">
        <v>4.7</v>
      </c>
      <c r="AR735" s="5">
        <v>1030.4000000000001</v>
      </c>
      <c r="AS735" s="5">
        <v>17180</v>
      </c>
      <c r="AT735" s="5">
        <v>1</v>
      </c>
      <c r="AU735" s="5">
        <v>0</v>
      </c>
      <c r="AV735" s="5">
        <v>0</v>
      </c>
      <c r="AW735" s="5">
        <v>0</v>
      </c>
      <c r="AX735">
        <v>232</v>
      </c>
      <c r="AY735">
        <v>1088</v>
      </c>
      <c r="AZ735">
        <v>21</v>
      </c>
      <c r="BA735">
        <v>12.6</v>
      </c>
      <c r="BB735" s="55">
        <v>0.50416666666681198</v>
      </c>
    </row>
    <row r="736" spans="2:54" x14ac:dyDescent="0.25">
      <c r="B736" s="5">
        <v>6.1</v>
      </c>
      <c r="C736" s="5">
        <v>84</v>
      </c>
      <c r="D736" s="5">
        <v>3.6</v>
      </c>
      <c r="E736" s="5">
        <v>5.3</v>
      </c>
      <c r="F736" s="5">
        <v>5</v>
      </c>
      <c r="G736" s="5">
        <v>7.2</v>
      </c>
      <c r="H736" s="5">
        <v>1028.3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6.3</v>
      </c>
      <c r="Q736">
        <v>6.5</v>
      </c>
      <c r="R736" s="54">
        <v>0.50486111111111098</v>
      </c>
      <c r="T736" s="91">
        <f t="shared" si="31"/>
        <v>6.5</v>
      </c>
      <c r="U736" s="94">
        <f t="shared" si="34"/>
        <v>-2.5999999999999996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8.6999999999999993</v>
      </c>
      <c r="AM736" s="5">
        <v>77</v>
      </c>
      <c r="AN736" s="5">
        <v>4.9000000000000004</v>
      </c>
      <c r="AO736" s="5">
        <v>8.6999999999999993</v>
      </c>
      <c r="AP736" s="5">
        <v>2.2000000000000002</v>
      </c>
      <c r="AQ736" s="5">
        <v>2.9</v>
      </c>
      <c r="AR736" s="5">
        <v>1030.5</v>
      </c>
      <c r="AS736" s="5">
        <v>19290</v>
      </c>
      <c r="AT736" s="5">
        <v>1</v>
      </c>
      <c r="AU736" s="5">
        <v>0</v>
      </c>
      <c r="AV736" s="5">
        <v>0</v>
      </c>
      <c r="AW736" s="5">
        <v>0</v>
      </c>
      <c r="AX736">
        <v>232</v>
      </c>
      <c r="AY736">
        <v>1088</v>
      </c>
      <c r="AZ736">
        <v>20.9</v>
      </c>
      <c r="BA736">
        <v>12.6</v>
      </c>
      <c r="BB736" s="55">
        <v>0.50486111111125698</v>
      </c>
    </row>
    <row r="737" spans="2:54" x14ac:dyDescent="0.25">
      <c r="B737" s="5">
        <v>6</v>
      </c>
      <c r="C737" s="5">
        <v>84</v>
      </c>
      <c r="D737" s="5">
        <v>3.5</v>
      </c>
      <c r="E737" s="5">
        <v>6</v>
      </c>
      <c r="F737" s="5">
        <v>4.3</v>
      </c>
      <c r="G737" s="5">
        <v>5.8</v>
      </c>
      <c r="H737" s="5">
        <v>1028.7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6.3</v>
      </c>
      <c r="Q737">
        <v>6.5</v>
      </c>
      <c r="R737" s="54">
        <v>0.50555555555555598</v>
      </c>
      <c r="T737" s="91">
        <f t="shared" si="31"/>
        <v>6.5</v>
      </c>
      <c r="U737" s="94">
        <f t="shared" si="34"/>
        <v>-2.5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8.6999999999999993</v>
      </c>
      <c r="AM737" s="5">
        <v>77</v>
      </c>
      <c r="AN737" s="5">
        <v>4.9000000000000004</v>
      </c>
      <c r="AO737" s="5">
        <v>8.6999999999999993</v>
      </c>
      <c r="AP737" s="5">
        <v>4.3</v>
      </c>
      <c r="AQ737" s="5">
        <v>7.6</v>
      </c>
      <c r="AR737" s="5">
        <v>1030.2</v>
      </c>
      <c r="AS737" s="5">
        <v>18630</v>
      </c>
      <c r="AT737" s="5">
        <v>1</v>
      </c>
      <c r="AU737" s="5">
        <v>0</v>
      </c>
      <c r="AV737" s="5">
        <v>0</v>
      </c>
      <c r="AW737" s="5">
        <v>0</v>
      </c>
      <c r="AX737">
        <v>232</v>
      </c>
      <c r="AY737">
        <v>1088</v>
      </c>
      <c r="AZ737">
        <v>20.7</v>
      </c>
      <c r="BA737">
        <v>12.8</v>
      </c>
      <c r="BB737" s="55">
        <v>0.50555555555570197</v>
      </c>
    </row>
    <row r="738" spans="2:54" x14ac:dyDescent="0.25">
      <c r="B738" s="5">
        <v>6</v>
      </c>
      <c r="C738" s="5">
        <v>84</v>
      </c>
      <c r="D738" s="5">
        <v>3.5</v>
      </c>
      <c r="E738" s="5">
        <v>6</v>
      </c>
      <c r="F738" s="5">
        <v>4.3</v>
      </c>
      <c r="G738" s="5">
        <v>8.3000000000000007</v>
      </c>
      <c r="H738" s="5">
        <v>1028.4000000000001</v>
      </c>
      <c r="I738" s="5">
        <v>0</v>
      </c>
      <c r="J738" s="5">
        <v>0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6.3</v>
      </c>
      <c r="Q738">
        <v>6.5</v>
      </c>
      <c r="R738" s="54">
        <v>0.50624999999999998</v>
      </c>
      <c r="T738" s="91">
        <f t="shared" si="31"/>
        <v>6.5</v>
      </c>
      <c r="U738" s="94">
        <f t="shared" si="34"/>
        <v>-2.5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8.6</v>
      </c>
      <c r="AM738" s="5">
        <v>78</v>
      </c>
      <c r="AN738" s="5">
        <v>5</v>
      </c>
      <c r="AO738" s="5">
        <v>8.6</v>
      </c>
      <c r="AP738" s="5">
        <v>2.2000000000000002</v>
      </c>
      <c r="AQ738" s="5">
        <v>4.3</v>
      </c>
      <c r="AR738" s="5">
        <v>1030.2</v>
      </c>
      <c r="AS738" s="5">
        <v>18740</v>
      </c>
      <c r="AT738" s="5">
        <v>1</v>
      </c>
      <c r="AU738" s="5">
        <v>0</v>
      </c>
      <c r="AV738" s="5">
        <v>0</v>
      </c>
      <c r="AW738" s="5">
        <v>0</v>
      </c>
      <c r="AX738">
        <v>232</v>
      </c>
      <c r="AY738">
        <v>1088</v>
      </c>
      <c r="AZ738">
        <v>20.399999999999999</v>
      </c>
      <c r="BA738">
        <v>12.8</v>
      </c>
      <c r="BB738" s="55">
        <v>0.50625000000014697</v>
      </c>
    </row>
    <row r="739" spans="2:54" x14ac:dyDescent="0.25">
      <c r="B739" s="5">
        <v>6</v>
      </c>
      <c r="C739" s="5">
        <v>84</v>
      </c>
      <c r="D739" s="5">
        <v>3.5</v>
      </c>
      <c r="E739" s="5">
        <v>4.3</v>
      </c>
      <c r="F739" s="5">
        <v>7.9</v>
      </c>
      <c r="G739" s="5">
        <v>7.9</v>
      </c>
      <c r="H739" s="5">
        <v>1028.3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6.3</v>
      </c>
      <c r="Q739">
        <v>6.5</v>
      </c>
      <c r="R739" s="54">
        <v>0.50694444444444398</v>
      </c>
      <c r="T739" s="91">
        <f t="shared" si="31"/>
        <v>6.5</v>
      </c>
      <c r="U739" s="94">
        <f t="shared" si="34"/>
        <v>-2.5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8.5</v>
      </c>
      <c r="AM739" s="5">
        <v>77</v>
      </c>
      <c r="AN739" s="5">
        <v>4.7</v>
      </c>
      <c r="AO739" s="5">
        <v>8.5</v>
      </c>
      <c r="AP739" s="5">
        <v>3.6</v>
      </c>
      <c r="AQ739" s="5">
        <v>9.4</v>
      </c>
      <c r="AR739" s="5">
        <v>1030.3</v>
      </c>
      <c r="AS739" s="5">
        <v>18610</v>
      </c>
      <c r="AT739" s="5">
        <v>1</v>
      </c>
      <c r="AU739" s="5">
        <v>0</v>
      </c>
      <c r="AV739" s="5">
        <v>0</v>
      </c>
      <c r="AW739" s="5">
        <v>0</v>
      </c>
      <c r="AX739">
        <v>232</v>
      </c>
      <c r="AY739">
        <v>1088</v>
      </c>
      <c r="AZ739">
        <v>20.100000000000001</v>
      </c>
      <c r="BA739">
        <v>13</v>
      </c>
      <c r="BB739" s="55">
        <v>0.50694444444459197</v>
      </c>
    </row>
    <row r="740" spans="2:54" x14ac:dyDescent="0.25">
      <c r="B740" s="5">
        <v>6</v>
      </c>
      <c r="C740" s="5">
        <v>84</v>
      </c>
      <c r="D740" s="5">
        <v>3.5</v>
      </c>
      <c r="E740" s="5">
        <v>6</v>
      </c>
      <c r="F740" s="5">
        <v>4</v>
      </c>
      <c r="G740" s="5">
        <v>4</v>
      </c>
      <c r="H740" s="5">
        <v>1028.7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6.3</v>
      </c>
      <c r="Q740">
        <v>6.5</v>
      </c>
      <c r="R740" s="54">
        <v>0.50763888888888897</v>
      </c>
      <c r="T740" s="91">
        <f t="shared" si="31"/>
        <v>6.5</v>
      </c>
      <c r="U740" s="94">
        <f t="shared" si="34"/>
        <v>-2.5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8.3000000000000007</v>
      </c>
      <c r="AM740" s="5">
        <v>78</v>
      </c>
      <c r="AN740" s="5">
        <v>4.7</v>
      </c>
      <c r="AO740" s="5">
        <v>7.5</v>
      </c>
      <c r="AP740" s="5">
        <v>6.1</v>
      </c>
      <c r="AQ740" s="5">
        <v>6.5</v>
      </c>
      <c r="AR740" s="5">
        <v>1030.2</v>
      </c>
      <c r="AS740" s="5">
        <v>17850</v>
      </c>
      <c r="AT740" s="5">
        <v>1</v>
      </c>
      <c r="AU740" s="5">
        <v>0</v>
      </c>
      <c r="AV740" s="5">
        <v>0</v>
      </c>
      <c r="AW740" s="5">
        <v>0</v>
      </c>
      <c r="AX740">
        <v>232</v>
      </c>
      <c r="AY740">
        <v>1088</v>
      </c>
      <c r="AZ740">
        <v>19.8</v>
      </c>
      <c r="BA740">
        <v>13</v>
      </c>
      <c r="BB740" s="55">
        <v>0.50763888888903697</v>
      </c>
    </row>
    <row r="741" spans="2:54" x14ac:dyDescent="0.25">
      <c r="B741" s="5">
        <v>6</v>
      </c>
      <c r="C741" s="5">
        <v>84</v>
      </c>
      <c r="D741" s="5">
        <v>3.5</v>
      </c>
      <c r="E741" s="5">
        <v>6</v>
      </c>
      <c r="F741" s="5">
        <v>3.2</v>
      </c>
      <c r="G741" s="5">
        <v>5.4</v>
      </c>
      <c r="H741" s="5">
        <v>1028.5</v>
      </c>
      <c r="I741" s="5">
        <v>0</v>
      </c>
      <c r="J741" s="5">
        <v>0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6.3</v>
      </c>
      <c r="Q741">
        <v>6.5</v>
      </c>
      <c r="R741" s="54">
        <v>0.50833333333333297</v>
      </c>
      <c r="T741" s="91">
        <f t="shared" si="31"/>
        <v>6.5</v>
      </c>
      <c r="U741" s="94">
        <f t="shared" si="34"/>
        <v>-2.5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8.3000000000000007</v>
      </c>
      <c r="AM741" s="5">
        <v>79</v>
      </c>
      <c r="AN741" s="5">
        <v>4.9000000000000004</v>
      </c>
      <c r="AO741" s="5">
        <v>7.8</v>
      </c>
      <c r="AP741" s="5">
        <v>5</v>
      </c>
      <c r="AQ741" s="5">
        <v>5.8</v>
      </c>
      <c r="AR741" s="5">
        <v>1030.3</v>
      </c>
      <c r="AS741" s="5">
        <v>17730</v>
      </c>
      <c r="AT741" s="5">
        <v>1</v>
      </c>
      <c r="AU741" s="5">
        <v>0</v>
      </c>
      <c r="AV741" s="5">
        <v>0</v>
      </c>
      <c r="AW741" s="5">
        <v>0</v>
      </c>
      <c r="AX741">
        <v>232</v>
      </c>
      <c r="AY741">
        <v>1088</v>
      </c>
      <c r="AZ741">
        <v>19.600000000000001</v>
      </c>
      <c r="BA741">
        <v>13</v>
      </c>
      <c r="BB741" s="55">
        <v>0.50833333333348196</v>
      </c>
    </row>
    <row r="742" spans="2:54" x14ac:dyDescent="0.25">
      <c r="B742" s="5">
        <v>6</v>
      </c>
      <c r="C742" s="5">
        <v>85</v>
      </c>
      <c r="D742" s="5">
        <v>3.7</v>
      </c>
      <c r="E742" s="5">
        <v>6</v>
      </c>
      <c r="F742" s="5">
        <v>2.2000000000000002</v>
      </c>
      <c r="G742" s="5">
        <v>4.3</v>
      </c>
      <c r="H742" s="5">
        <v>1028.5999999999999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6.3</v>
      </c>
      <c r="Q742">
        <v>6.4</v>
      </c>
      <c r="R742" s="54">
        <v>0.50902777777777797</v>
      </c>
      <c r="T742" s="91">
        <f t="shared" si="31"/>
        <v>6.4</v>
      </c>
      <c r="U742" s="94">
        <f t="shared" si="34"/>
        <v>-2.5999999999999996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8.3000000000000007</v>
      </c>
      <c r="AM742" s="5">
        <v>79</v>
      </c>
      <c r="AN742" s="5">
        <v>4.9000000000000004</v>
      </c>
      <c r="AO742" s="5">
        <v>8.3000000000000007</v>
      </c>
      <c r="AP742" s="5">
        <v>3.2</v>
      </c>
      <c r="AQ742" s="5">
        <v>4.7</v>
      </c>
      <c r="AR742" s="5">
        <v>1030.2</v>
      </c>
      <c r="AS742" s="5">
        <v>17720</v>
      </c>
      <c r="AT742" s="5">
        <v>1</v>
      </c>
      <c r="AU742" s="5">
        <v>0</v>
      </c>
      <c r="AV742" s="5">
        <v>0</v>
      </c>
      <c r="AW742" s="5">
        <v>0</v>
      </c>
      <c r="AX742">
        <v>232</v>
      </c>
      <c r="AY742">
        <v>1088</v>
      </c>
      <c r="AZ742">
        <v>19.2</v>
      </c>
      <c r="BA742">
        <v>13.1</v>
      </c>
      <c r="BB742" s="55">
        <v>0.50902777777792696</v>
      </c>
    </row>
    <row r="743" spans="2:54" x14ac:dyDescent="0.25">
      <c r="B743" s="5">
        <v>6</v>
      </c>
      <c r="C743" s="5">
        <v>85</v>
      </c>
      <c r="D743" s="5">
        <v>3.7</v>
      </c>
      <c r="E743" s="5">
        <v>4.7</v>
      </c>
      <c r="F743" s="5">
        <v>6.5</v>
      </c>
      <c r="G743" s="5">
        <v>8.6</v>
      </c>
      <c r="H743" s="5">
        <v>1028.4000000000001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6.3</v>
      </c>
      <c r="Q743">
        <v>6.5</v>
      </c>
      <c r="R743" s="54">
        <v>0.50972222222222197</v>
      </c>
      <c r="T743" s="91">
        <f t="shared" si="31"/>
        <v>6.5</v>
      </c>
      <c r="U743" s="94">
        <f t="shared" si="34"/>
        <v>-2.5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8.4</v>
      </c>
      <c r="AM743" s="5">
        <v>79</v>
      </c>
      <c r="AN743" s="5">
        <v>5</v>
      </c>
      <c r="AO743" s="5">
        <v>8.4</v>
      </c>
      <c r="AP743" s="5">
        <v>1.8</v>
      </c>
      <c r="AQ743" s="5">
        <v>9.4</v>
      </c>
      <c r="AR743" s="5">
        <v>1030.2</v>
      </c>
      <c r="AS743" s="5">
        <v>18870</v>
      </c>
      <c r="AT743" s="5">
        <v>1</v>
      </c>
      <c r="AU743" s="5">
        <v>0</v>
      </c>
      <c r="AV743" s="5">
        <v>0</v>
      </c>
      <c r="AW743" s="5">
        <v>0</v>
      </c>
      <c r="AX743">
        <v>232</v>
      </c>
      <c r="AY743">
        <v>1088</v>
      </c>
      <c r="AZ743">
        <v>18.899999999999999</v>
      </c>
      <c r="BA743">
        <v>13.2</v>
      </c>
      <c r="BB743" s="55">
        <v>0.50972222222237196</v>
      </c>
    </row>
    <row r="744" spans="2:54" x14ac:dyDescent="0.25">
      <c r="B744" s="5">
        <v>5.9</v>
      </c>
      <c r="C744" s="5">
        <v>85</v>
      </c>
      <c r="D744" s="5">
        <v>3.6</v>
      </c>
      <c r="E744" s="5">
        <v>5</v>
      </c>
      <c r="F744" s="5">
        <v>5.4</v>
      </c>
      <c r="G744" s="5">
        <v>5.4</v>
      </c>
      <c r="H744" s="5">
        <v>1028.5</v>
      </c>
      <c r="I744" s="5">
        <v>0</v>
      </c>
      <c r="J744" s="5">
        <v>0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6.2</v>
      </c>
      <c r="Q744">
        <v>6.4</v>
      </c>
      <c r="R744" s="54">
        <v>0.51041666666666696</v>
      </c>
      <c r="T744" s="91">
        <f t="shared" si="31"/>
        <v>6.4</v>
      </c>
      <c r="U744" s="94">
        <f t="shared" si="34"/>
        <v>-2.5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8.3000000000000007</v>
      </c>
      <c r="AM744" s="5">
        <v>78</v>
      </c>
      <c r="AN744" s="5">
        <v>4.7</v>
      </c>
      <c r="AO744" s="5">
        <v>8.3000000000000007</v>
      </c>
      <c r="AP744" s="5">
        <v>3.2</v>
      </c>
      <c r="AQ744" s="5">
        <v>5.4</v>
      </c>
      <c r="AR744" s="5">
        <v>1030.2</v>
      </c>
      <c r="AS744" s="5">
        <v>20540</v>
      </c>
      <c r="AT744" s="5">
        <v>1</v>
      </c>
      <c r="AU744" s="5">
        <v>0</v>
      </c>
      <c r="AV744" s="5">
        <v>0</v>
      </c>
      <c r="AW744" s="5">
        <v>0</v>
      </c>
      <c r="AX744">
        <v>232</v>
      </c>
      <c r="AY744">
        <v>1088</v>
      </c>
      <c r="AZ744">
        <v>18.600000000000001</v>
      </c>
      <c r="BA744">
        <v>13.3</v>
      </c>
      <c r="BB744" s="55">
        <v>0.51041666666681695</v>
      </c>
    </row>
    <row r="745" spans="2:54" x14ac:dyDescent="0.25">
      <c r="B745" s="5">
        <v>5.9</v>
      </c>
      <c r="C745" s="5">
        <v>85</v>
      </c>
      <c r="D745" s="5">
        <v>3.6</v>
      </c>
      <c r="E745" s="5">
        <v>5.9</v>
      </c>
      <c r="F745" s="5">
        <v>4.3</v>
      </c>
      <c r="G745" s="5">
        <v>6.8</v>
      </c>
      <c r="H745" s="5">
        <v>1028.5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6.2</v>
      </c>
      <c r="Q745">
        <v>6.5</v>
      </c>
      <c r="R745" s="54">
        <v>0.51111111111111096</v>
      </c>
      <c r="T745" s="91">
        <f t="shared" si="31"/>
        <v>6.5</v>
      </c>
      <c r="U745" s="94">
        <f t="shared" si="34"/>
        <v>-2.4000000000000004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8.4</v>
      </c>
      <c r="AM745" s="5">
        <v>79</v>
      </c>
      <c r="AN745" s="5">
        <v>5</v>
      </c>
      <c r="AO745" s="5">
        <v>8.4</v>
      </c>
      <c r="AP745" s="5">
        <v>1.8</v>
      </c>
      <c r="AQ745" s="5">
        <v>5.4</v>
      </c>
      <c r="AR745" s="5">
        <v>1030.2</v>
      </c>
      <c r="AS745" s="5">
        <v>23220</v>
      </c>
      <c r="AT745" s="5">
        <v>1</v>
      </c>
      <c r="AU745" s="5">
        <v>0</v>
      </c>
      <c r="AV745" s="5">
        <v>0</v>
      </c>
      <c r="AW745" s="5">
        <v>0</v>
      </c>
      <c r="AX745">
        <v>232</v>
      </c>
      <c r="AY745">
        <v>1088</v>
      </c>
      <c r="AZ745">
        <v>18.3</v>
      </c>
      <c r="BA745">
        <v>13.3</v>
      </c>
      <c r="BB745" s="55">
        <v>0.51111111111126195</v>
      </c>
    </row>
    <row r="746" spans="2:54" x14ac:dyDescent="0.25">
      <c r="B746" s="5">
        <v>5.9</v>
      </c>
      <c r="C746" s="5">
        <v>86</v>
      </c>
      <c r="D746" s="5">
        <v>3.8</v>
      </c>
      <c r="E746" s="5">
        <v>4.5</v>
      </c>
      <c r="F746" s="5">
        <v>6.8</v>
      </c>
      <c r="G746" s="5">
        <v>9.4</v>
      </c>
      <c r="H746" s="5">
        <v>1028.5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6.2</v>
      </c>
      <c r="Q746">
        <v>6.4</v>
      </c>
      <c r="R746" s="54">
        <v>0.51180555555555596</v>
      </c>
      <c r="T746" s="91">
        <f t="shared" si="31"/>
        <v>6.4</v>
      </c>
      <c r="U746" s="94">
        <f t="shared" si="34"/>
        <v>-2.5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8.5</v>
      </c>
      <c r="AM746" s="5">
        <v>79</v>
      </c>
      <c r="AN746" s="5">
        <v>5.0999999999999996</v>
      </c>
      <c r="AO746" s="5">
        <v>8.1</v>
      </c>
      <c r="AP746" s="5">
        <v>5</v>
      </c>
      <c r="AQ746" s="5">
        <v>5.4</v>
      </c>
      <c r="AR746" s="5">
        <v>1030.4000000000001</v>
      </c>
      <c r="AS746" s="5">
        <v>18540</v>
      </c>
      <c r="AT746" s="5">
        <v>1</v>
      </c>
      <c r="AU746" s="5">
        <v>0</v>
      </c>
      <c r="AV746" s="5">
        <v>0</v>
      </c>
      <c r="AW746" s="5">
        <v>0</v>
      </c>
      <c r="AX746">
        <v>232</v>
      </c>
      <c r="AY746">
        <v>1088</v>
      </c>
      <c r="AZ746">
        <v>18.2</v>
      </c>
      <c r="BA746">
        <v>13.3</v>
      </c>
      <c r="BB746" s="55">
        <v>0.51180555555570695</v>
      </c>
    </row>
    <row r="747" spans="2:54" x14ac:dyDescent="0.25">
      <c r="B747" s="5">
        <v>5.8</v>
      </c>
      <c r="C747" s="5">
        <v>86</v>
      </c>
      <c r="D747" s="5">
        <v>3.7</v>
      </c>
      <c r="E747" s="5">
        <v>5.8</v>
      </c>
      <c r="F747" s="5">
        <v>2.5</v>
      </c>
      <c r="G747" s="5">
        <v>3.2</v>
      </c>
      <c r="H747" s="5">
        <v>1028.4000000000001</v>
      </c>
      <c r="I747" s="5">
        <v>0</v>
      </c>
      <c r="J747" s="5">
        <v>0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6.2</v>
      </c>
      <c r="Q747">
        <v>6.4</v>
      </c>
      <c r="R747" s="54">
        <v>0.51249999999999996</v>
      </c>
      <c r="T747" s="91">
        <f t="shared" si="31"/>
        <v>6.4</v>
      </c>
      <c r="U747" s="94">
        <f t="shared" si="34"/>
        <v>-2.3999999999999995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8.5</v>
      </c>
      <c r="AM747" s="5">
        <v>79</v>
      </c>
      <c r="AN747" s="5">
        <v>5.0999999999999996</v>
      </c>
      <c r="AO747" s="5">
        <v>8.5</v>
      </c>
      <c r="AP747" s="5">
        <v>0</v>
      </c>
      <c r="AQ747" s="5">
        <v>2.9</v>
      </c>
      <c r="AR747" s="5">
        <v>1030</v>
      </c>
      <c r="AS747" s="5">
        <v>18550</v>
      </c>
      <c r="AT747" s="5">
        <v>1</v>
      </c>
      <c r="AU747" s="5">
        <v>0</v>
      </c>
      <c r="AV747" s="5">
        <v>0</v>
      </c>
      <c r="AW747" s="5">
        <v>0</v>
      </c>
      <c r="AX747">
        <v>232</v>
      </c>
      <c r="AY747">
        <v>1088</v>
      </c>
      <c r="AZ747">
        <v>18.100000000000001</v>
      </c>
      <c r="BA747">
        <v>13.4</v>
      </c>
      <c r="BB747" s="55">
        <v>0.51250000000015195</v>
      </c>
    </row>
    <row r="748" spans="2:54" x14ac:dyDescent="0.25">
      <c r="B748" s="5">
        <v>5.8</v>
      </c>
      <c r="C748" s="5">
        <v>86</v>
      </c>
      <c r="D748" s="5">
        <v>3.7</v>
      </c>
      <c r="E748" s="5">
        <v>4.8</v>
      </c>
      <c r="F748" s="5">
        <v>5.4</v>
      </c>
      <c r="G748" s="5">
        <v>5.4</v>
      </c>
      <c r="H748" s="5">
        <v>1028.3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6.2</v>
      </c>
      <c r="Q748">
        <v>6.4</v>
      </c>
      <c r="R748" s="54">
        <v>0.51319444444444495</v>
      </c>
      <c r="T748" s="91">
        <f t="shared" si="31"/>
        <v>6.4</v>
      </c>
      <c r="U748" s="94">
        <f t="shared" si="34"/>
        <v>-2.3999999999999995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8.6</v>
      </c>
      <c r="AM748" s="5">
        <v>78</v>
      </c>
      <c r="AN748" s="5">
        <v>5</v>
      </c>
      <c r="AO748" s="5">
        <v>8.6</v>
      </c>
      <c r="AP748" s="5">
        <v>3.2</v>
      </c>
      <c r="AQ748" s="5">
        <v>4</v>
      </c>
      <c r="AR748" s="5">
        <v>1030.2</v>
      </c>
      <c r="AS748" s="5">
        <v>22370</v>
      </c>
      <c r="AT748" s="5">
        <v>1</v>
      </c>
      <c r="AU748" s="5">
        <v>0</v>
      </c>
      <c r="AV748" s="5">
        <v>0</v>
      </c>
      <c r="AW748" s="5">
        <v>0</v>
      </c>
      <c r="AX748">
        <v>232</v>
      </c>
      <c r="AY748">
        <v>1088</v>
      </c>
      <c r="AZ748">
        <v>18.100000000000001</v>
      </c>
      <c r="BA748">
        <v>13.4</v>
      </c>
      <c r="BB748" s="55">
        <v>0.51319444444459705</v>
      </c>
    </row>
    <row r="749" spans="2:54" x14ac:dyDescent="0.25">
      <c r="B749" s="5">
        <v>5.8</v>
      </c>
      <c r="C749" s="5">
        <v>86</v>
      </c>
      <c r="D749" s="5">
        <v>3.7</v>
      </c>
      <c r="E749" s="5">
        <v>3.9</v>
      </c>
      <c r="F749" s="5">
        <v>8.6</v>
      </c>
      <c r="G749" s="5">
        <v>8.6</v>
      </c>
      <c r="H749" s="5">
        <v>1028.5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6.2</v>
      </c>
      <c r="Q749">
        <v>6.4</v>
      </c>
      <c r="R749" s="54">
        <v>0.51388888888888895</v>
      </c>
      <c r="T749" s="91">
        <f t="shared" si="31"/>
        <v>6.4</v>
      </c>
      <c r="U749" s="94">
        <f t="shared" si="34"/>
        <v>-2.3999999999999995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8.6999999999999993</v>
      </c>
      <c r="AM749" s="5">
        <v>78</v>
      </c>
      <c r="AN749" s="5">
        <v>5.0999999999999996</v>
      </c>
      <c r="AO749" s="5">
        <v>8.6999999999999993</v>
      </c>
      <c r="AP749" s="5">
        <v>3.6</v>
      </c>
      <c r="AQ749" s="5">
        <v>6.8</v>
      </c>
      <c r="AR749" s="5">
        <v>1030.2</v>
      </c>
      <c r="AS749" s="5">
        <v>22040</v>
      </c>
      <c r="AT749" s="5">
        <v>1</v>
      </c>
      <c r="AU749" s="5">
        <v>0</v>
      </c>
      <c r="AV749" s="5">
        <v>0</v>
      </c>
      <c r="AW749" s="5">
        <v>0</v>
      </c>
      <c r="AX749">
        <v>232</v>
      </c>
      <c r="AY749">
        <v>1088</v>
      </c>
      <c r="AZ749">
        <v>18</v>
      </c>
      <c r="BA749">
        <v>13.5</v>
      </c>
      <c r="BB749" s="55">
        <v>0.51388888888904205</v>
      </c>
    </row>
    <row r="750" spans="2:54" x14ac:dyDescent="0.25">
      <c r="B750" s="5">
        <v>5.7</v>
      </c>
      <c r="C750" s="5">
        <v>86</v>
      </c>
      <c r="D750" s="5">
        <v>3.6</v>
      </c>
      <c r="E750" s="5">
        <v>4.7</v>
      </c>
      <c r="F750" s="5">
        <v>5.4</v>
      </c>
      <c r="G750" s="5">
        <v>8.3000000000000007</v>
      </c>
      <c r="H750" s="5">
        <v>1028.5999999999999</v>
      </c>
      <c r="I750" s="5">
        <v>0</v>
      </c>
      <c r="J750" s="5">
        <v>0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6.2</v>
      </c>
      <c r="Q750">
        <v>6.4</v>
      </c>
      <c r="R750" s="54">
        <v>0.51458333333333295</v>
      </c>
      <c r="T750" s="91">
        <f t="shared" si="31"/>
        <v>6.4</v>
      </c>
      <c r="U750" s="94">
        <f t="shared" si="34"/>
        <v>-2.2999999999999998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8.6999999999999993</v>
      </c>
      <c r="AM750" s="5">
        <v>78</v>
      </c>
      <c r="AN750" s="5">
        <v>5.0999999999999996</v>
      </c>
      <c r="AO750" s="5">
        <v>8.3000000000000007</v>
      </c>
      <c r="AP750" s="5">
        <v>5</v>
      </c>
      <c r="AQ750" s="5">
        <v>6.1</v>
      </c>
      <c r="AR750" s="5">
        <v>1030.0999999999999</v>
      </c>
      <c r="AS750" s="5">
        <v>28870</v>
      </c>
      <c r="AT750" s="5">
        <v>2</v>
      </c>
      <c r="AU750" s="5">
        <v>0</v>
      </c>
      <c r="AV750" s="5">
        <v>0</v>
      </c>
      <c r="AW750" s="5">
        <v>0</v>
      </c>
      <c r="AX750">
        <v>232</v>
      </c>
      <c r="AY750">
        <v>1088</v>
      </c>
      <c r="AZ750">
        <v>18</v>
      </c>
      <c r="BA750">
        <v>13.6</v>
      </c>
      <c r="BB750" s="55">
        <v>0.51458333333348705</v>
      </c>
    </row>
    <row r="751" spans="2:54" x14ac:dyDescent="0.25">
      <c r="B751" s="5">
        <v>5.7</v>
      </c>
      <c r="C751" s="5">
        <v>86</v>
      </c>
      <c r="D751" s="5">
        <v>3.6</v>
      </c>
      <c r="E751" s="5">
        <v>4.9000000000000004</v>
      </c>
      <c r="F751" s="5">
        <v>5</v>
      </c>
      <c r="G751" s="5">
        <v>10.4</v>
      </c>
      <c r="H751" s="5">
        <v>1028.5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6.2</v>
      </c>
      <c r="Q751">
        <v>6.4</v>
      </c>
      <c r="R751" s="54">
        <v>0.51527777777777795</v>
      </c>
      <c r="T751" s="91">
        <f t="shared" si="31"/>
        <v>6.4</v>
      </c>
      <c r="U751" s="94">
        <f t="shared" si="34"/>
        <v>-2.2999999999999998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8.6999999999999993</v>
      </c>
      <c r="AM751" s="5">
        <v>78</v>
      </c>
      <c r="AN751" s="5">
        <v>5.0999999999999996</v>
      </c>
      <c r="AO751" s="5">
        <v>8.6999999999999993</v>
      </c>
      <c r="AP751" s="5">
        <v>2.2000000000000002</v>
      </c>
      <c r="AQ751" s="5">
        <v>2.9</v>
      </c>
      <c r="AR751" s="5">
        <v>1030.0999999999999</v>
      </c>
      <c r="AS751" s="5">
        <v>23330</v>
      </c>
      <c r="AT751" s="5">
        <v>1</v>
      </c>
      <c r="AU751" s="5">
        <v>0</v>
      </c>
      <c r="AV751" s="5">
        <v>0</v>
      </c>
      <c r="AW751" s="5">
        <v>0</v>
      </c>
      <c r="AX751">
        <v>232</v>
      </c>
      <c r="AY751">
        <v>1088</v>
      </c>
      <c r="AZ751">
        <v>18</v>
      </c>
      <c r="BA751">
        <v>13.6</v>
      </c>
      <c r="BB751" s="55">
        <v>0.51527777777793204</v>
      </c>
    </row>
    <row r="752" spans="2:54" x14ac:dyDescent="0.25">
      <c r="B752" s="5">
        <v>5.7</v>
      </c>
      <c r="C752" s="5">
        <v>86</v>
      </c>
      <c r="D752" s="5">
        <v>3.6</v>
      </c>
      <c r="E752" s="5">
        <v>4</v>
      </c>
      <c r="F752" s="5">
        <v>7.6</v>
      </c>
      <c r="G752" s="5">
        <v>12.2</v>
      </c>
      <c r="H752" s="5">
        <v>1028.4000000000001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6.2</v>
      </c>
      <c r="Q752">
        <v>6.4</v>
      </c>
      <c r="R752" s="54">
        <v>0.51597222222222205</v>
      </c>
      <c r="T752" s="91">
        <f t="shared" si="31"/>
        <v>6.4</v>
      </c>
      <c r="U752" s="94">
        <f t="shared" si="34"/>
        <v>-2.2999999999999998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8.8000000000000007</v>
      </c>
      <c r="AM752" s="5">
        <v>78</v>
      </c>
      <c r="AN752" s="5">
        <v>5.2</v>
      </c>
      <c r="AO752" s="5">
        <v>8.8000000000000007</v>
      </c>
      <c r="AP752" s="5">
        <v>2.9</v>
      </c>
      <c r="AQ752" s="5">
        <v>5.8</v>
      </c>
      <c r="AR752" s="5">
        <v>1030.2</v>
      </c>
      <c r="AS752" s="5">
        <v>20420</v>
      </c>
      <c r="AT752" s="5">
        <v>1</v>
      </c>
      <c r="AU752" s="5">
        <v>0</v>
      </c>
      <c r="AV752" s="5">
        <v>0</v>
      </c>
      <c r="AW752" s="5">
        <v>0</v>
      </c>
      <c r="AX752">
        <v>232</v>
      </c>
      <c r="AY752">
        <v>1088</v>
      </c>
      <c r="AZ752">
        <v>18.100000000000001</v>
      </c>
      <c r="BA752">
        <v>13.6</v>
      </c>
      <c r="BB752" s="55">
        <v>0.51597222222237704</v>
      </c>
    </row>
    <row r="753" spans="2:54" x14ac:dyDescent="0.25">
      <c r="B753" s="5">
        <v>5.6</v>
      </c>
      <c r="C753" s="5">
        <v>86</v>
      </c>
      <c r="D753" s="5">
        <v>3.5</v>
      </c>
      <c r="E753" s="5">
        <v>4.5999999999999996</v>
      </c>
      <c r="F753" s="5">
        <v>5.4</v>
      </c>
      <c r="G753" s="5">
        <v>7.6</v>
      </c>
      <c r="H753" s="5">
        <v>1028.4000000000001</v>
      </c>
      <c r="I753" s="5">
        <v>0</v>
      </c>
      <c r="J753" s="5">
        <v>0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6.1</v>
      </c>
      <c r="Q753">
        <v>6.3</v>
      </c>
      <c r="R753" s="54">
        <v>0.51666666666666705</v>
      </c>
      <c r="T753" s="91">
        <f t="shared" si="31"/>
        <v>6.3</v>
      </c>
      <c r="U753" s="94">
        <f t="shared" si="34"/>
        <v>-2.2999999999999998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8.6999999999999993</v>
      </c>
      <c r="AM753" s="5">
        <v>78</v>
      </c>
      <c r="AN753" s="5">
        <v>5.0999999999999996</v>
      </c>
      <c r="AO753" s="5">
        <v>8.6999999999999993</v>
      </c>
      <c r="AP753" s="5">
        <v>4.3</v>
      </c>
      <c r="AQ753" s="5">
        <v>4.7</v>
      </c>
      <c r="AR753" s="5">
        <v>1030.2</v>
      </c>
      <c r="AS753" s="5">
        <v>19190</v>
      </c>
      <c r="AT753" s="5">
        <v>1</v>
      </c>
      <c r="AU753" s="5">
        <v>0</v>
      </c>
      <c r="AV753" s="5">
        <v>0</v>
      </c>
      <c r="AW753" s="5">
        <v>0</v>
      </c>
      <c r="AX753">
        <v>232</v>
      </c>
      <c r="AY753">
        <v>1088</v>
      </c>
      <c r="AZ753">
        <v>18.2</v>
      </c>
      <c r="BA753">
        <v>13.7</v>
      </c>
      <c r="BB753" s="55">
        <v>0.51666666666682204</v>
      </c>
    </row>
    <row r="754" spans="2:54" x14ac:dyDescent="0.25">
      <c r="B754" s="5">
        <v>5.6</v>
      </c>
      <c r="C754" s="5">
        <v>87</v>
      </c>
      <c r="D754" s="5">
        <v>3.6</v>
      </c>
      <c r="E754" s="5">
        <v>4.5999999999999996</v>
      </c>
      <c r="F754" s="5">
        <v>5.4</v>
      </c>
      <c r="G754" s="5">
        <v>11.5</v>
      </c>
      <c r="H754" s="5">
        <v>1028.4000000000001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6.1</v>
      </c>
      <c r="Q754">
        <v>6.3</v>
      </c>
      <c r="R754" s="54">
        <v>0.51736111111111105</v>
      </c>
      <c r="T754" s="91">
        <f t="shared" ref="T754:T817" si="35">MAX($P754,$Q754)</f>
        <v>6.3</v>
      </c>
      <c r="U754" s="94">
        <f t="shared" si="34"/>
        <v>-2.2999999999999998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8.6</v>
      </c>
      <c r="AM754" s="5">
        <v>78</v>
      </c>
      <c r="AN754" s="5">
        <v>5</v>
      </c>
      <c r="AO754" s="5">
        <v>6.4</v>
      </c>
      <c r="AP754" s="5">
        <v>13.7</v>
      </c>
      <c r="AQ754" s="5">
        <v>13.7</v>
      </c>
      <c r="AR754" s="5">
        <v>1030.3</v>
      </c>
      <c r="AS754" s="5">
        <v>18070</v>
      </c>
      <c r="AT754" s="5">
        <v>1</v>
      </c>
      <c r="AU754" s="5">
        <v>0</v>
      </c>
      <c r="AV754" s="5">
        <v>0</v>
      </c>
      <c r="AW754" s="5">
        <v>0</v>
      </c>
      <c r="AX754">
        <v>232</v>
      </c>
      <c r="AY754">
        <v>1088</v>
      </c>
      <c r="AZ754">
        <v>18.3</v>
      </c>
      <c r="BA754">
        <v>13.8</v>
      </c>
      <c r="BB754" s="55">
        <v>0.51736111111126704</v>
      </c>
    </row>
    <row r="755" spans="2:54" x14ac:dyDescent="0.25">
      <c r="B755" s="5">
        <v>5.5</v>
      </c>
      <c r="C755" s="5">
        <v>86</v>
      </c>
      <c r="D755" s="5">
        <v>3.4</v>
      </c>
      <c r="E755" s="5">
        <v>4.5</v>
      </c>
      <c r="F755" s="5">
        <v>5.4</v>
      </c>
      <c r="G755" s="5">
        <v>7.2</v>
      </c>
      <c r="H755" s="5">
        <v>1028.5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6.1</v>
      </c>
      <c r="Q755">
        <v>6.3</v>
      </c>
      <c r="R755" s="54">
        <v>0.51805555555555605</v>
      </c>
      <c r="T755" s="91">
        <f t="shared" si="35"/>
        <v>6.3</v>
      </c>
      <c r="U755" s="94">
        <f t="shared" si="34"/>
        <v>-2.2000000000000002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8.5</v>
      </c>
      <c r="AM755" s="5">
        <v>79</v>
      </c>
      <c r="AN755" s="5">
        <v>5.0999999999999996</v>
      </c>
      <c r="AO755" s="5">
        <v>7.7</v>
      </c>
      <c r="AP755" s="5">
        <v>6.1</v>
      </c>
      <c r="AQ755" s="5">
        <v>8.3000000000000007</v>
      </c>
      <c r="AR755" s="5">
        <v>1030</v>
      </c>
      <c r="AS755" s="5">
        <v>18480</v>
      </c>
      <c r="AT755" s="5">
        <v>1</v>
      </c>
      <c r="AU755" s="5">
        <v>0</v>
      </c>
      <c r="AV755" s="5">
        <v>0</v>
      </c>
      <c r="AW755" s="5">
        <v>0</v>
      </c>
      <c r="AX755">
        <v>232</v>
      </c>
      <c r="AY755">
        <v>1088</v>
      </c>
      <c r="AZ755">
        <v>18.3</v>
      </c>
      <c r="BA755">
        <v>14</v>
      </c>
      <c r="BB755" s="55">
        <v>0.51805555555571203</v>
      </c>
    </row>
    <row r="756" spans="2:54" x14ac:dyDescent="0.25">
      <c r="B756" s="5">
        <v>5.5</v>
      </c>
      <c r="C756" s="5">
        <v>87</v>
      </c>
      <c r="D756" s="5">
        <v>3.5</v>
      </c>
      <c r="E756" s="5">
        <v>5.5</v>
      </c>
      <c r="F756" s="5">
        <v>3.2</v>
      </c>
      <c r="G756" s="5">
        <v>5.4</v>
      </c>
      <c r="H756" s="5">
        <v>1028.3</v>
      </c>
      <c r="I756" s="5">
        <v>0</v>
      </c>
      <c r="J756" s="5">
        <v>0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6.1</v>
      </c>
      <c r="Q756">
        <v>6.3</v>
      </c>
      <c r="R756" s="54">
        <v>0.51875000000000004</v>
      </c>
      <c r="T756" s="91">
        <f t="shared" si="35"/>
        <v>6.3</v>
      </c>
      <c r="U756" s="94">
        <f t="shared" si="34"/>
        <v>-2.2000000000000002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8.3000000000000007</v>
      </c>
      <c r="AM756" s="5">
        <v>79</v>
      </c>
      <c r="AN756" s="5">
        <v>4.9000000000000004</v>
      </c>
      <c r="AO756" s="5">
        <v>7.3</v>
      </c>
      <c r="AP756" s="5">
        <v>6.8</v>
      </c>
      <c r="AQ756" s="5">
        <v>8.6</v>
      </c>
      <c r="AR756" s="5">
        <v>1030.0999999999999</v>
      </c>
      <c r="AS756" s="5">
        <v>19270</v>
      </c>
      <c r="AT756" s="5">
        <v>1</v>
      </c>
      <c r="AU756" s="5">
        <v>0</v>
      </c>
      <c r="AV756" s="5">
        <v>0</v>
      </c>
      <c r="AW756" s="5">
        <v>0</v>
      </c>
      <c r="AX756">
        <v>232</v>
      </c>
      <c r="AY756">
        <v>1088</v>
      </c>
      <c r="AZ756">
        <v>18.100000000000001</v>
      </c>
      <c r="BA756">
        <v>14</v>
      </c>
      <c r="BB756" s="55">
        <v>0.51875000000015703</v>
      </c>
    </row>
    <row r="757" spans="2:54" x14ac:dyDescent="0.25">
      <c r="B757" s="5">
        <v>5.5</v>
      </c>
      <c r="C757" s="5">
        <v>87</v>
      </c>
      <c r="D757" s="5">
        <v>3.5</v>
      </c>
      <c r="E757" s="5">
        <v>3.5</v>
      </c>
      <c r="F757" s="5">
        <v>9</v>
      </c>
      <c r="G757" s="5">
        <v>9</v>
      </c>
      <c r="H757" s="5">
        <v>1028.4000000000001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6.1</v>
      </c>
      <c r="Q757">
        <v>6.3</v>
      </c>
      <c r="R757" s="54">
        <v>0.51944444444444404</v>
      </c>
      <c r="T757" s="91">
        <f t="shared" si="35"/>
        <v>6.3</v>
      </c>
      <c r="U757" s="94">
        <f t="shared" si="34"/>
        <v>-2.2000000000000002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8.1999999999999993</v>
      </c>
      <c r="AM757" s="5">
        <v>79</v>
      </c>
      <c r="AN757" s="5">
        <v>4.8</v>
      </c>
      <c r="AO757" s="5">
        <v>8.1999999999999993</v>
      </c>
      <c r="AP757" s="5">
        <v>4</v>
      </c>
      <c r="AQ757" s="5">
        <v>5.4</v>
      </c>
      <c r="AR757" s="5">
        <v>1030.2</v>
      </c>
      <c r="AS757" s="5">
        <v>17340</v>
      </c>
      <c r="AT757" s="5">
        <v>1</v>
      </c>
      <c r="AU757" s="5">
        <v>0</v>
      </c>
      <c r="AV757" s="5">
        <v>0</v>
      </c>
      <c r="AW757" s="5">
        <v>0</v>
      </c>
      <c r="AX757">
        <v>232</v>
      </c>
      <c r="AY757">
        <v>1088</v>
      </c>
      <c r="AZ757">
        <v>17.899999999999999</v>
      </c>
      <c r="BA757">
        <v>14.1</v>
      </c>
      <c r="BB757" s="55">
        <v>0.51944444444460203</v>
      </c>
    </row>
    <row r="758" spans="2:54" x14ac:dyDescent="0.25">
      <c r="B758" s="5">
        <v>5.4</v>
      </c>
      <c r="C758" s="5">
        <v>87</v>
      </c>
      <c r="D758" s="5">
        <v>3.4</v>
      </c>
      <c r="E758" s="5">
        <v>3</v>
      </c>
      <c r="F758" s="5">
        <v>10.8</v>
      </c>
      <c r="G758" s="5">
        <v>14</v>
      </c>
      <c r="H758" s="5">
        <v>1028.4000000000001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6</v>
      </c>
      <c r="Q758">
        <v>6.3</v>
      </c>
      <c r="R758" s="54">
        <v>0.52013888888888904</v>
      </c>
      <c r="T758" s="91">
        <f t="shared" si="35"/>
        <v>6.3</v>
      </c>
      <c r="U758" s="94">
        <f t="shared" si="34"/>
        <v>-2.1000000000000005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8.1999999999999993</v>
      </c>
      <c r="AM758" s="5">
        <v>79</v>
      </c>
      <c r="AN758" s="5">
        <v>4.8</v>
      </c>
      <c r="AO758" s="5">
        <v>8.1999999999999993</v>
      </c>
      <c r="AP758" s="5">
        <v>4.7</v>
      </c>
      <c r="AQ758" s="5">
        <v>7.2</v>
      </c>
      <c r="AR758" s="5">
        <v>1030.0999999999999</v>
      </c>
      <c r="AS758" s="5">
        <v>16070</v>
      </c>
      <c r="AT758" s="5">
        <v>1</v>
      </c>
      <c r="AU758" s="5">
        <v>0</v>
      </c>
      <c r="AV758" s="5">
        <v>0</v>
      </c>
      <c r="AW758" s="5">
        <v>0</v>
      </c>
      <c r="AX758">
        <v>232</v>
      </c>
      <c r="AY758">
        <v>1088</v>
      </c>
      <c r="AZ758">
        <v>17.7</v>
      </c>
      <c r="BA758">
        <v>14.1</v>
      </c>
      <c r="BB758" s="55">
        <v>0.52013888888904702</v>
      </c>
    </row>
    <row r="759" spans="2:54" x14ac:dyDescent="0.25">
      <c r="B759" s="5">
        <v>5.4</v>
      </c>
      <c r="C759" s="5">
        <v>87</v>
      </c>
      <c r="D759" s="5">
        <v>3.4</v>
      </c>
      <c r="E759" s="5">
        <v>3.6</v>
      </c>
      <c r="F759" s="5">
        <v>8.3000000000000007</v>
      </c>
      <c r="G759" s="5">
        <v>13</v>
      </c>
      <c r="H759" s="5">
        <v>1028.4000000000001</v>
      </c>
      <c r="I759" s="5">
        <v>0</v>
      </c>
      <c r="J759" s="5">
        <v>0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6</v>
      </c>
      <c r="Q759">
        <v>6.3</v>
      </c>
      <c r="R759" s="54">
        <v>0.52083333333333304</v>
      </c>
      <c r="T759" s="91">
        <f t="shared" si="35"/>
        <v>6.3</v>
      </c>
      <c r="U759" s="94">
        <f t="shared" si="34"/>
        <v>-2.1000000000000005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8.1</v>
      </c>
      <c r="AM759" s="5">
        <v>79</v>
      </c>
      <c r="AN759" s="5">
        <v>4.7</v>
      </c>
      <c r="AO759" s="5">
        <v>6.9</v>
      </c>
      <c r="AP759" s="5">
        <v>7.6</v>
      </c>
      <c r="AQ759" s="5">
        <v>7.6</v>
      </c>
      <c r="AR759" s="5">
        <v>1030.2</v>
      </c>
      <c r="AS759" s="5">
        <v>17560</v>
      </c>
      <c r="AT759" s="5">
        <v>1</v>
      </c>
      <c r="AU759" s="5">
        <v>0</v>
      </c>
      <c r="AV759" s="5">
        <v>0</v>
      </c>
      <c r="AW759" s="5">
        <v>0</v>
      </c>
      <c r="AX759">
        <v>232</v>
      </c>
      <c r="AY759">
        <v>1088</v>
      </c>
      <c r="AZ759">
        <v>17.5</v>
      </c>
      <c r="BA759">
        <v>14.1</v>
      </c>
      <c r="BB759" s="55">
        <v>0.52083333333349202</v>
      </c>
    </row>
    <row r="760" spans="2:54" x14ac:dyDescent="0.25">
      <c r="B760" s="5">
        <v>5.4</v>
      </c>
      <c r="C760" s="5">
        <v>87</v>
      </c>
      <c r="D760" s="5">
        <v>3.4</v>
      </c>
      <c r="E760" s="5">
        <v>5.4</v>
      </c>
      <c r="F760" s="5">
        <v>1.8</v>
      </c>
      <c r="G760" s="5">
        <v>7.9</v>
      </c>
      <c r="H760" s="5">
        <v>1028.4000000000001</v>
      </c>
      <c r="I760" s="5">
        <v>0</v>
      </c>
      <c r="J760" s="5">
        <v>0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6</v>
      </c>
      <c r="Q760">
        <v>6.2</v>
      </c>
      <c r="R760" s="54">
        <v>0.52152777777777803</v>
      </c>
      <c r="T760" s="91">
        <f t="shared" si="35"/>
        <v>6.2</v>
      </c>
      <c r="U760" s="94">
        <f t="shared" si="34"/>
        <v>-2.2000000000000002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8.1</v>
      </c>
      <c r="AM760" s="5">
        <v>80</v>
      </c>
      <c r="AN760" s="5">
        <v>4.9000000000000004</v>
      </c>
      <c r="AO760" s="5">
        <v>7.6</v>
      </c>
      <c r="AP760" s="5">
        <v>5</v>
      </c>
      <c r="AQ760" s="5">
        <v>10.1</v>
      </c>
      <c r="AR760" s="5">
        <v>1030.0999999999999</v>
      </c>
      <c r="AS760" s="5">
        <v>19350</v>
      </c>
      <c r="AT760" s="5">
        <v>1</v>
      </c>
      <c r="AU760" s="5">
        <v>0</v>
      </c>
      <c r="AV760" s="5">
        <v>0</v>
      </c>
      <c r="AW760" s="5">
        <v>0</v>
      </c>
      <c r="AX760">
        <v>232</v>
      </c>
      <c r="AY760">
        <v>1088</v>
      </c>
      <c r="AZ760">
        <v>17.3</v>
      </c>
      <c r="BA760">
        <v>14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8.1</v>
      </c>
      <c r="AM761" s="5">
        <v>80</v>
      </c>
      <c r="AN761" s="5">
        <v>4.9000000000000004</v>
      </c>
      <c r="AO761" s="5">
        <v>6.6</v>
      </c>
      <c r="AP761" s="5">
        <v>8.6</v>
      </c>
      <c r="AQ761" s="5">
        <v>8.6</v>
      </c>
      <c r="AR761" s="5">
        <v>1030</v>
      </c>
      <c r="AS761" s="5">
        <v>26380</v>
      </c>
      <c r="AT761" s="5">
        <v>1</v>
      </c>
      <c r="AU761" s="5">
        <v>0</v>
      </c>
      <c r="AV761" s="5">
        <v>0</v>
      </c>
      <c r="AW761" s="5">
        <v>0</v>
      </c>
      <c r="AX761">
        <v>232</v>
      </c>
      <c r="AY761">
        <v>1088</v>
      </c>
      <c r="AZ761">
        <v>17</v>
      </c>
      <c r="BA761">
        <v>14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8.1</v>
      </c>
      <c r="AM762" s="5">
        <v>79</v>
      </c>
      <c r="AN762" s="5">
        <v>4.7</v>
      </c>
      <c r="AO762" s="5">
        <v>6.4</v>
      </c>
      <c r="AP762" s="5">
        <v>9.6999999999999993</v>
      </c>
      <c r="AQ762" s="5">
        <v>10.8</v>
      </c>
      <c r="AR762" s="5">
        <v>1030</v>
      </c>
      <c r="AS762" s="5">
        <v>18410</v>
      </c>
      <c r="AT762" s="5">
        <v>1</v>
      </c>
      <c r="AU762" s="5">
        <v>0</v>
      </c>
      <c r="AV762" s="5">
        <v>0</v>
      </c>
      <c r="AW762" s="5">
        <v>0</v>
      </c>
      <c r="AX762">
        <v>232</v>
      </c>
      <c r="AY762">
        <v>1088</v>
      </c>
      <c r="AZ762">
        <v>16.899999999999999</v>
      </c>
      <c r="BA762">
        <v>13.9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L763" s="5">
        <v>8</v>
      </c>
      <c r="AM763" s="5">
        <v>80</v>
      </c>
      <c r="AN763" s="5">
        <v>4.8</v>
      </c>
      <c r="AO763" s="5">
        <v>7.5</v>
      </c>
      <c r="AP763" s="5">
        <v>5</v>
      </c>
      <c r="AQ763" s="5">
        <v>5.8</v>
      </c>
      <c r="AR763" s="5">
        <v>1030.0999999999999</v>
      </c>
      <c r="AS763" s="5">
        <v>17020</v>
      </c>
      <c r="AT763" s="5">
        <v>1</v>
      </c>
      <c r="AU763" s="5">
        <v>0</v>
      </c>
      <c r="AV763" s="5">
        <v>0</v>
      </c>
      <c r="AW763" s="5">
        <v>0</v>
      </c>
      <c r="AX763">
        <v>232</v>
      </c>
      <c r="AY763">
        <v>1088</v>
      </c>
      <c r="AZ763">
        <v>16.8</v>
      </c>
      <c r="BA763">
        <v>13.9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L764" s="5">
        <v>8</v>
      </c>
      <c r="AM764" s="5">
        <v>80</v>
      </c>
      <c r="AN764" s="5">
        <v>4.8</v>
      </c>
      <c r="AO764" s="5">
        <v>8</v>
      </c>
      <c r="AP764" s="5">
        <v>3.2</v>
      </c>
      <c r="AQ764" s="5">
        <v>6.5</v>
      </c>
      <c r="AR764" s="5">
        <v>1030.0999999999999</v>
      </c>
      <c r="AS764" s="5">
        <v>18250</v>
      </c>
      <c r="AT764" s="5">
        <v>1</v>
      </c>
      <c r="AU764" s="5">
        <v>0</v>
      </c>
      <c r="AV764" s="5">
        <v>0</v>
      </c>
      <c r="AW764" s="5">
        <v>0</v>
      </c>
      <c r="AX764">
        <v>232</v>
      </c>
      <c r="AY764">
        <v>1088</v>
      </c>
      <c r="AZ764">
        <v>16.600000000000001</v>
      </c>
      <c r="BA764">
        <v>13.9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L765" s="5">
        <v>8</v>
      </c>
      <c r="AM765" s="5">
        <v>79</v>
      </c>
      <c r="AN765" s="5">
        <v>4.5999999999999996</v>
      </c>
      <c r="AO765" s="5">
        <v>8</v>
      </c>
      <c r="AP765" s="5">
        <v>2.2000000000000002</v>
      </c>
      <c r="AQ765" s="5">
        <v>6.5</v>
      </c>
      <c r="AR765" s="5">
        <v>1030.2</v>
      </c>
      <c r="AS765" s="5">
        <v>19000</v>
      </c>
      <c r="AT765" s="5">
        <v>1</v>
      </c>
      <c r="AU765" s="5">
        <v>0</v>
      </c>
      <c r="AV765" s="5">
        <v>0</v>
      </c>
      <c r="AW765" s="5">
        <v>0</v>
      </c>
      <c r="AX765">
        <v>232</v>
      </c>
      <c r="AY765">
        <v>1088</v>
      </c>
      <c r="AZ765">
        <v>16.5</v>
      </c>
      <c r="BA765">
        <v>13.9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L766" s="5">
        <v>8</v>
      </c>
      <c r="AM766" s="5">
        <v>80</v>
      </c>
      <c r="AN766" s="5">
        <v>4.8</v>
      </c>
      <c r="AO766" s="5">
        <v>8</v>
      </c>
      <c r="AP766" s="5">
        <v>4.3</v>
      </c>
      <c r="AQ766" s="5">
        <v>10.1</v>
      </c>
      <c r="AR766" s="5">
        <v>1030</v>
      </c>
      <c r="AS766" s="5">
        <v>22210</v>
      </c>
      <c r="AT766" s="5">
        <v>1</v>
      </c>
      <c r="AU766" s="5">
        <v>0</v>
      </c>
      <c r="AV766" s="5">
        <v>0</v>
      </c>
      <c r="AW766" s="5">
        <v>0</v>
      </c>
      <c r="AX766">
        <v>232</v>
      </c>
      <c r="AY766">
        <v>1088</v>
      </c>
      <c r="AZ766">
        <v>16.3</v>
      </c>
      <c r="BA766">
        <v>13.8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8.1</v>
      </c>
      <c r="AM767" s="5">
        <v>79</v>
      </c>
      <c r="AN767" s="5">
        <v>4.7</v>
      </c>
      <c r="AO767" s="5">
        <v>8.1</v>
      </c>
      <c r="AP767" s="5">
        <v>3.6</v>
      </c>
      <c r="AQ767" s="5">
        <v>5.8</v>
      </c>
      <c r="AR767" s="5">
        <v>1030</v>
      </c>
      <c r="AS767" s="5">
        <v>24470</v>
      </c>
      <c r="AT767" s="5">
        <v>1</v>
      </c>
      <c r="AU767" s="5">
        <v>0</v>
      </c>
      <c r="AV767" s="5">
        <v>0</v>
      </c>
      <c r="AW767" s="5">
        <v>0</v>
      </c>
      <c r="AX767">
        <v>232</v>
      </c>
      <c r="AY767">
        <v>1088</v>
      </c>
      <c r="AZ767">
        <v>16.2</v>
      </c>
      <c r="BA767">
        <v>13.8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8.1999999999999993</v>
      </c>
      <c r="AM768" s="5">
        <v>79</v>
      </c>
      <c r="AN768" s="5">
        <v>4.8</v>
      </c>
      <c r="AO768" s="5">
        <v>7.7</v>
      </c>
      <c r="AP768" s="5">
        <v>5</v>
      </c>
      <c r="AQ768" s="5">
        <v>5.8</v>
      </c>
      <c r="AR768" s="5">
        <v>1030.0999999999999</v>
      </c>
      <c r="AS768" s="5">
        <v>32850</v>
      </c>
      <c r="AT768" s="5">
        <v>2</v>
      </c>
      <c r="AU768" s="5">
        <v>0</v>
      </c>
      <c r="AV768" s="5">
        <v>0</v>
      </c>
      <c r="AW768" s="5">
        <v>0</v>
      </c>
      <c r="AX768">
        <v>232</v>
      </c>
      <c r="AY768">
        <v>1088</v>
      </c>
      <c r="AZ768">
        <v>16.2</v>
      </c>
      <c r="BA768">
        <v>13.7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L769" s="5">
        <v>8.3000000000000007</v>
      </c>
      <c r="AM769" s="5">
        <v>79</v>
      </c>
      <c r="AN769" s="5">
        <v>4.9000000000000004</v>
      </c>
      <c r="AO769" s="5">
        <v>8.3000000000000007</v>
      </c>
      <c r="AP769" s="5">
        <v>2.5</v>
      </c>
      <c r="AQ769" s="5">
        <v>6.1</v>
      </c>
      <c r="AR769" s="5">
        <v>1029.8</v>
      </c>
      <c r="AS769" s="5">
        <v>19120</v>
      </c>
      <c r="AT769" s="5">
        <v>1</v>
      </c>
      <c r="AU769" s="5">
        <v>0</v>
      </c>
      <c r="AV769" s="5">
        <v>0</v>
      </c>
      <c r="AW769" s="5">
        <v>0</v>
      </c>
      <c r="AX769">
        <v>232</v>
      </c>
      <c r="AY769">
        <v>1088</v>
      </c>
      <c r="AZ769">
        <v>16.3</v>
      </c>
      <c r="BA769">
        <v>13.8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L770" s="5">
        <v>8.4</v>
      </c>
      <c r="AM770" s="5">
        <v>79</v>
      </c>
      <c r="AN770" s="5">
        <v>5</v>
      </c>
      <c r="AO770" s="5">
        <v>8.4</v>
      </c>
      <c r="AP770" s="5">
        <v>2.2000000000000002</v>
      </c>
      <c r="AQ770" s="5">
        <v>4.7</v>
      </c>
      <c r="AR770" s="5">
        <v>1030.0999999999999</v>
      </c>
      <c r="AS770" s="5">
        <v>17070</v>
      </c>
      <c r="AT770" s="5">
        <v>1</v>
      </c>
      <c r="AU770" s="5">
        <v>0</v>
      </c>
      <c r="AV770" s="5">
        <v>0</v>
      </c>
      <c r="AW770" s="5">
        <v>0</v>
      </c>
      <c r="AX770">
        <v>232</v>
      </c>
      <c r="AY770">
        <v>1088</v>
      </c>
      <c r="AZ770">
        <v>16.5</v>
      </c>
      <c r="BA770">
        <v>13.8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8.4</v>
      </c>
      <c r="AM771" s="5">
        <v>78</v>
      </c>
      <c r="AN771" s="5">
        <v>4.8</v>
      </c>
      <c r="AO771" s="5">
        <v>8.4</v>
      </c>
      <c r="AP771" s="5">
        <v>2.2000000000000002</v>
      </c>
      <c r="AQ771" s="5">
        <v>8.3000000000000007</v>
      </c>
      <c r="AR771" s="5">
        <v>1030</v>
      </c>
      <c r="AS771" s="5">
        <v>14230</v>
      </c>
      <c r="AT771" s="5">
        <v>1</v>
      </c>
      <c r="AU771" s="5">
        <v>0</v>
      </c>
      <c r="AV771" s="5">
        <v>0</v>
      </c>
      <c r="AW771" s="5">
        <v>0</v>
      </c>
      <c r="AX771">
        <v>232</v>
      </c>
      <c r="AY771">
        <v>1088</v>
      </c>
      <c r="AZ771">
        <v>16.7</v>
      </c>
      <c r="BA771">
        <v>13.8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8.3000000000000007</v>
      </c>
      <c r="AM772" s="5">
        <v>79</v>
      </c>
      <c r="AN772" s="5">
        <v>4.9000000000000004</v>
      </c>
      <c r="AO772" s="5">
        <v>8.3000000000000007</v>
      </c>
      <c r="AP772" s="5">
        <v>1.8</v>
      </c>
      <c r="AQ772" s="5">
        <v>3.6</v>
      </c>
      <c r="AR772" s="5">
        <v>1029.9000000000001</v>
      </c>
      <c r="AS772" s="5">
        <v>13350</v>
      </c>
      <c r="AT772" s="5">
        <v>0</v>
      </c>
      <c r="AU772" s="5">
        <v>0</v>
      </c>
      <c r="AV772" s="5">
        <v>0</v>
      </c>
      <c r="AW772" s="5">
        <v>0</v>
      </c>
      <c r="AX772">
        <v>232</v>
      </c>
      <c r="AY772">
        <v>1088</v>
      </c>
      <c r="AZ772">
        <v>16.7</v>
      </c>
      <c r="BA772">
        <v>13.8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8.3000000000000007</v>
      </c>
      <c r="AM773" s="5">
        <v>79</v>
      </c>
      <c r="AN773" s="5">
        <v>4.9000000000000004</v>
      </c>
      <c r="AO773" s="5">
        <v>8.3000000000000007</v>
      </c>
      <c r="AP773" s="5">
        <v>2.5</v>
      </c>
      <c r="AQ773" s="5">
        <v>5</v>
      </c>
      <c r="AR773" s="5">
        <v>1030</v>
      </c>
      <c r="AS773" s="5">
        <v>15230</v>
      </c>
      <c r="AT773" s="5">
        <v>1</v>
      </c>
      <c r="AU773" s="5">
        <v>0</v>
      </c>
      <c r="AV773" s="5">
        <v>0</v>
      </c>
      <c r="AW773" s="5">
        <v>0</v>
      </c>
      <c r="AX773">
        <v>232</v>
      </c>
      <c r="AY773">
        <v>1088</v>
      </c>
      <c r="AZ773">
        <v>16.600000000000001</v>
      </c>
      <c r="BA773">
        <v>13.8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8.1999999999999993</v>
      </c>
      <c r="AM774" s="5">
        <v>79</v>
      </c>
      <c r="AN774" s="5">
        <v>4.8</v>
      </c>
      <c r="AO774" s="5">
        <v>7.7</v>
      </c>
      <c r="AP774" s="5">
        <v>5</v>
      </c>
      <c r="AQ774" s="5">
        <v>7.9</v>
      </c>
      <c r="AR774" s="5">
        <v>1030</v>
      </c>
      <c r="AS774" s="5">
        <v>13400</v>
      </c>
      <c r="AT774" s="5">
        <v>0</v>
      </c>
      <c r="AU774" s="5">
        <v>0</v>
      </c>
      <c r="AV774" s="5">
        <v>0</v>
      </c>
      <c r="AW774" s="5">
        <v>0</v>
      </c>
      <c r="AX774">
        <v>232</v>
      </c>
      <c r="AY774">
        <v>1088</v>
      </c>
      <c r="AZ774">
        <v>16.5</v>
      </c>
      <c r="BA774">
        <v>13.8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8.1</v>
      </c>
      <c r="AM775" s="5">
        <v>79</v>
      </c>
      <c r="AN775" s="5">
        <v>4.7</v>
      </c>
      <c r="AO775" s="5">
        <v>8.1</v>
      </c>
      <c r="AP775" s="5">
        <v>4.3</v>
      </c>
      <c r="AQ775" s="5">
        <v>4.3</v>
      </c>
      <c r="AR775" s="5">
        <v>1030.0999999999999</v>
      </c>
      <c r="AS775" s="5">
        <v>14880</v>
      </c>
      <c r="AT775" s="5">
        <v>1</v>
      </c>
      <c r="AU775" s="5">
        <v>0</v>
      </c>
      <c r="AV775" s="5">
        <v>0</v>
      </c>
      <c r="AW775" s="5">
        <v>0</v>
      </c>
      <c r="AX775">
        <v>232</v>
      </c>
      <c r="AY775">
        <v>1088</v>
      </c>
      <c r="AZ775">
        <v>16.3</v>
      </c>
      <c r="BA775">
        <v>13.7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8.1</v>
      </c>
      <c r="AM776" s="5">
        <v>80</v>
      </c>
      <c r="AN776" s="5">
        <v>4.9000000000000004</v>
      </c>
      <c r="AO776" s="5">
        <v>8.1</v>
      </c>
      <c r="AP776" s="5">
        <v>3.6</v>
      </c>
      <c r="AQ776" s="5">
        <v>4.3</v>
      </c>
      <c r="AR776" s="5">
        <v>1029.8</v>
      </c>
      <c r="AS776" s="5">
        <v>18250</v>
      </c>
      <c r="AT776" s="5">
        <v>1</v>
      </c>
      <c r="AU776" s="5">
        <v>0</v>
      </c>
      <c r="AV776" s="5">
        <v>0</v>
      </c>
      <c r="AW776" s="5">
        <v>0</v>
      </c>
      <c r="AX776">
        <v>232</v>
      </c>
      <c r="AY776">
        <v>1088</v>
      </c>
      <c r="AZ776">
        <v>16.100000000000001</v>
      </c>
      <c r="BA776">
        <v>13.6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L777" s="5">
        <v>8.1</v>
      </c>
      <c r="AM777" s="5">
        <v>79</v>
      </c>
      <c r="AN777" s="5">
        <v>4.7</v>
      </c>
      <c r="AO777" s="5">
        <v>8.1</v>
      </c>
      <c r="AP777" s="5">
        <v>4.3</v>
      </c>
      <c r="AQ777" s="5">
        <v>6.1</v>
      </c>
      <c r="AR777" s="5">
        <v>1029.9000000000001</v>
      </c>
      <c r="AS777" s="5">
        <v>15770</v>
      </c>
      <c r="AT777" s="5">
        <v>1</v>
      </c>
      <c r="AU777" s="5">
        <v>0</v>
      </c>
      <c r="AV777" s="5">
        <v>0</v>
      </c>
      <c r="AW777" s="5">
        <v>0</v>
      </c>
      <c r="AX777">
        <v>232</v>
      </c>
      <c r="AY777">
        <v>1088</v>
      </c>
      <c r="AZ777">
        <v>15.9</v>
      </c>
      <c r="BA777">
        <v>13.6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L778" s="5">
        <v>7.9</v>
      </c>
      <c r="AM778" s="5">
        <v>79</v>
      </c>
      <c r="AN778" s="5">
        <v>4.5</v>
      </c>
      <c r="AO778" s="5">
        <v>7.4</v>
      </c>
      <c r="AP778" s="5">
        <v>5</v>
      </c>
      <c r="AQ778" s="5">
        <v>6.1</v>
      </c>
      <c r="AR778" s="5">
        <v>1030</v>
      </c>
      <c r="AS778" s="5">
        <v>12900</v>
      </c>
      <c r="AT778" s="5">
        <v>0</v>
      </c>
      <c r="AU778" s="5">
        <v>0</v>
      </c>
      <c r="AV778" s="5">
        <v>0</v>
      </c>
      <c r="AW778" s="5">
        <v>0</v>
      </c>
      <c r="AX778">
        <v>232</v>
      </c>
      <c r="AY778">
        <v>1088</v>
      </c>
      <c r="AZ778">
        <v>15.8</v>
      </c>
      <c r="BA778">
        <v>13.6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L779" s="5">
        <v>7.8</v>
      </c>
      <c r="AM779" s="5">
        <v>80</v>
      </c>
      <c r="AN779" s="5">
        <v>4.5999999999999996</v>
      </c>
      <c r="AO779" s="5">
        <v>7.8</v>
      </c>
      <c r="AP779" s="5">
        <v>3.2</v>
      </c>
      <c r="AQ779" s="5">
        <v>5</v>
      </c>
      <c r="AR779" s="5">
        <v>1029.9000000000001</v>
      </c>
      <c r="AS779" s="5">
        <v>13430</v>
      </c>
      <c r="AT779" s="5">
        <v>0</v>
      </c>
      <c r="AU779" s="5">
        <v>0</v>
      </c>
      <c r="AV779" s="5">
        <v>0</v>
      </c>
      <c r="AW779" s="5">
        <v>0</v>
      </c>
      <c r="AX779">
        <v>232</v>
      </c>
      <c r="AY779">
        <v>1088</v>
      </c>
      <c r="AZ779">
        <v>15.6</v>
      </c>
      <c r="BA779">
        <v>13.5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L780" s="5">
        <v>7.8</v>
      </c>
      <c r="AM780" s="5">
        <v>80</v>
      </c>
      <c r="AN780" s="5">
        <v>4.5999999999999996</v>
      </c>
      <c r="AO780" s="5">
        <v>7.8</v>
      </c>
      <c r="AP780" s="5">
        <v>3.6</v>
      </c>
      <c r="AQ780" s="5">
        <v>4</v>
      </c>
      <c r="AR780" s="5">
        <v>1030</v>
      </c>
      <c r="AS780" s="5">
        <v>13320</v>
      </c>
      <c r="AT780" s="5">
        <v>0</v>
      </c>
      <c r="AU780" s="5">
        <v>0</v>
      </c>
      <c r="AV780" s="5">
        <v>0</v>
      </c>
      <c r="AW780" s="5">
        <v>0</v>
      </c>
      <c r="AX780">
        <v>232</v>
      </c>
      <c r="AY780">
        <v>1088</v>
      </c>
      <c r="AZ780">
        <v>15.4</v>
      </c>
      <c r="BA780">
        <v>13.4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L781" s="5">
        <v>7.7</v>
      </c>
      <c r="AM781" s="5">
        <v>80</v>
      </c>
      <c r="AN781" s="5">
        <v>4.5</v>
      </c>
      <c r="AO781" s="5">
        <v>7.7</v>
      </c>
      <c r="AP781" s="5">
        <v>4</v>
      </c>
      <c r="AQ781" s="5">
        <v>8.3000000000000007</v>
      </c>
      <c r="AR781" s="5">
        <v>1029.9000000000001</v>
      </c>
      <c r="AS781" s="5">
        <v>12880</v>
      </c>
      <c r="AT781" s="5">
        <v>0</v>
      </c>
      <c r="AU781" s="5">
        <v>0</v>
      </c>
      <c r="AV781" s="5">
        <v>0</v>
      </c>
      <c r="AW781" s="5">
        <v>0</v>
      </c>
      <c r="AX781">
        <v>232</v>
      </c>
      <c r="AY781">
        <v>1088</v>
      </c>
      <c r="AZ781">
        <v>15.2</v>
      </c>
      <c r="BA781">
        <v>13.4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L782" s="5">
        <v>7.6</v>
      </c>
      <c r="AM782" s="5">
        <v>80</v>
      </c>
      <c r="AN782" s="5">
        <v>4.4000000000000004</v>
      </c>
      <c r="AO782" s="5">
        <v>6.5</v>
      </c>
      <c r="AP782" s="5">
        <v>6.5</v>
      </c>
      <c r="AQ782" s="5">
        <v>8.3000000000000007</v>
      </c>
      <c r="AR782" s="5">
        <v>1029.8</v>
      </c>
      <c r="AS782" s="5">
        <v>11830</v>
      </c>
      <c r="AT782" s="5">
        <v>0</v>
      </c>
      <c r="AU782" s="5">
        <v>0</v>
      </c>
      <c r="AV782" s="5">
        <v>0</v>
      </c>
      <c r="AW782" s="5">
        <v>0</v>
      </c>
      <c r="AX782">
        <v>232</v>
      </c>
      <c r="AY782">
        <v>1088</v>
      </c>
      <c r="AZ782">
        <v>15</v>
      </c>
      <c r="BA782">
        <v>13.4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L783" s="5">
        <v>7.6</v>
      </c>
      <c r="AM783" s="5">
        <v>81</v>
      </c>
      <c r="AN783" s="5">
        <v>4.5</v>
      </c>
      <c r="AO783" s="5">
        <v>7.6</v>
      </c>
      <c r="AP783" s="5">
        <v>1.8</v>
      </c>
      <c r="AQ783" s="5">
        <v>5</v>
      </c>
      <c r="AR783" s="5">
        <v>1030</v>
      </c>
      <c r="AS783" s="5">
        <v>11940</v>
      </c>
      <c r="AT783" s="5">
        <v>0</v>
      </c>
      <c r="AU783" s="5">
        <v>0</v>
      </c>
      <c r="AV783" s="5">
        <v>0</v>
      </c>
      <c r="AW783" s="5">
        <v>0</v>
      </c>
      <c r="AX783">
        <v>232</v>
      </c>
      <c r="AY783">
        <v>1088</v>
      </c>
      <c r="AZ783">
        <v>14.7</v>
      </c>
      <c r="BA783">
        <v>13.3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L784" s="5">
        <v>7.7</v>
      </c>
      <c r="AM784" s="5">
        <v>81</v>
      </c>
      <c r="AN784" s="5">
        <v>4.5999999999999996</v>
      </c>
      <c r="AO784" s="5">
        <v>7.7</v>
      </c>
      <c r="AP784" s="5">
        <v>0</v>
      </c>
      <c r="AQ784" s="5">
        <v>2.5</v>
      </c>
      <c r="AR784" s="5">
        <v>1029.7</v>
      </c>
      <c r="AS784" s="5">
        <v>12120</v>
      </c>
      <c r="AT784" s="5">
        <v>0</v>
      </c>
      <c r="AU784" s="5">
        <v>0</v>
      </c>
      <c r="AV784" s="5">
        <v>0</v>
      </c>
      <c r="AW784" s="5">
        <v>0</v>
      </c>
      <c r="AX784">
        <v>232</v>
      </c>
      <c r="AY784">
        <v>1088</v>
      </c>
      <c r="AZ784">
        <v>14.5</v>
      </c>
      <c r="BA784">
        <v>13.2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L785" s="5">
        <v>7.8</v>
      </c>
      <c r="AM785" s="5">
        <v>81</v>
      </c>
      <c r="AN785" s="5">
        <v>4.7</v>
      </c>
      <c r="AO785" s="5">
        <v>7.8</v>
      </c>
      <c r="AP785" s="5">
        <v>0</v>
      </c>
      <c r="AQ785" s="5">
        <v>6.8</v>
      </c>
      <c r="AR785" s="5">
        <v>1029.9000000000001</v>
      </c>
      <c r="AS785" s="5">
        <v>11360</v>
      </c>
      <c r="AT785" s="5">
        <v>0</v>
      </c>
      <c r="AU785" s="5">
        <v>0</v>
      </c>
      <c r="AV785" s="5">
        <v>0</v>
      </c>
      <c r="AW785" s="5">
        <v>0</v>
      </c>
      <c r="AX785">
        <v>232</v>
      </c>
      <c r="AY785">
        <v>1088</v>
      </c>
      <c r="AZ785">
        <v>14.4</v>
      </c>
      <c r="BA785">
        <v>13.1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L786" s="5">
        <v>7.8</v>
      </c>
      <c r="AM786" s="5">
        <v>81</v>
      </c>
      <c r="AN786" s="5">
        <v>4.7</v>
      </c>
      <c r="AO786" s="5">
        <v>7.8</v>
      </c>
      <c r="AP786" s="5">
        <v>2.9</v>
      </c>
      <c r="AQ786" s="5">
        <v>5.4</v>
      </c>
      <c r="AR786" s="5">
        <v>1029.9000000000001</v>
      </c>
      <c r="AS786" s="5">
        <v>10470</v>
      </c>
      <c r="AT786" s="5">
        <v>0</v>
      </c>
      <c r="AU786" s="5">
        <v>0</v>
      </c>
      <c r="AV786" s="5">
        <v>0</v>
      </c>
      <c r="AW786" s="5">
        <v>0</v>
      </c>
      <c r="AX786">
        <v>232</v>
      </c>
      <c r="AY786">
        <v>1088</v>
      </c>
      <c r="AZ786">
        <v>14.2</v>
      </c>
      <c r="BA786">
        <v>13.1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L787" s="5">
        <v>7.7</v>
      </c>
      <c r="AM787" s="5">
        <v>80</v>
      </c>
      <c r="AN787" s="5">
        <v>4.5</v>
      </c>
      <c r="AO787" s="5">
        <v>6.3</v>
      </c>
      <c r="AP787" s="5">
        <v>8.3000000000000007</v>
      </c>
      <c r="AQ787" s="5">
        <v>8.3000000000000007</v>
      </c>
      <c r="AR787" s="5">
        <v>1030</v>
      </c>
      <c r="AS787" s="5">
        <v>11860</v>
      </c>
      <c r="AT787" s="5">
        <v>0</v>
      </c>
      <c r="AU787" s="5">
        <v>0</v>
      </c>
      <c r="AV787" s="5">
        <v>0</v>
      </c>
      <c r="AW787" s="5">
        <v>0</v>
      </c>
      <c r="AX787">
        <v>232</v>
      </c>
      <c r="AY787">
        <v>1088</v>
      </c>
      <c r="AZ787">
        <v>14.1</v>
      </c>
      <c r="BA787">
        <v>13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L788" s="5">
        <v>7.6</v>
      </c>
      <c r="AM788" s="5">
        <v>81</v>
      </c>
      <c r="AN788" s="5">
        <v>4.5</v>
      </c>
      <c r="AO788" s="5">
        <v>7.6</v>
      </c>
      <c r="AP788" s="5">
        <v>3.6</v>
      </c>
      <c r="AQ788" s="5">
        <v>9.6999999999999993</v>
      </c>
      <c r="AR788" s="5">
        <v>1029.8</v>
      </c>
      <c r="AS788" s="5">
        <v>11660</v>
      </c>
      <c r="AT788" s="5">
        <v>0</v>
      </c>
      <c r="AU788" s="5">
        <v>0</v>
      </c>
      <c r="AV788" s="5">
        <v>0</v>
      </c>
      <c r="AW788" s="5">
        <v>0</v>
      </c>
      <c r="AX788">
        <v>232</v>
      </c>
      <c r="AY788">
        <v>1088</v>
      </c>
      <c r="AZ788">
        <v>13.9</v>
      </c>
      <c r="BA788">
        <v>13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L789" s="5">
        <v>7.5</v>
      </c>
      <c r="AM789" s="5">
        <v>81</v>
      </c>
      <c r="AN789" s="5">
        <v>4.4000000000000004</v>
      </c>
      <c r="AO789" s="5">
        <v>6.6</v>
      </c>
      <c r="AP789" s="5">
        <v>5.8</v>
      </c>
      <c r="AQ789" s="5">
        <v>10.8</v>
      </c>
      <c r="AR789" s="5">
        <v>1029.7</v>
      </c>
      <c r="AS789" s="5">
        <v>10070</v>
      </c>
      <c r="AT789" s="5">
        <v>0</v>
      </c>
      <c r="AU789" s="5">
        <v>0</v>
      </c>
      <c r="AV789" s="5">
        <v>0</v>
      </c>
      <c r="AW789" s="5">
        <v>0</v>
      </c>
      <c r="AX789">
        <v>232</v>
      </c>
      <c r="AY789">
        <v>1088</v>
      </c>
      <c r="AZ789">
        <v>13.8</v>
      </c>
      <c r="BA789">
        <v>12.9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L790" s="5">
        <v>7.5</v>
      </c>
      <c r="AM790" s="5">
        <v>81</v>
      </c>
      <c r="AN790" s="5">
        <v>4.4000000000000004</v>
      </c>
      <c r="AO790" s="5">
        <v>7.5</v>
      </c>
      <c r="AP790" s="5">
        <v>2.2000000000000002</v>
      </c>
      <c r="AQ790" s="5">
        <v>4.3</v>
      </c>
      <c r="AR790" s="5">
        <v>1029.8</v>
      </c>
      <c r="AS790" s="5">
        <v>10610</v>
      </c>
      <c r="AT790" s="5">
        <v>0</v>
      </c>
      <c r="AU790" s="5">
        <v>0</v>
      </c>
      <c r="AV790" s="5">
        <v>0</v>
      </c>
      <c r="AW790" s="5">
        <v>0</v>
      </c>
      <c r="AX790">
        <v>232</v>
      </c>
      <c r="AY790">
        <v>1088</v>
      </c>
      <c r="AZ790">
        <v>13.6</v>
      </c>
      <c r="BA790">
        <v>12.8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L791" s="5">
        <v>7.5</v>
      </c>
      <c r="AM791" s="5">
        <v>81</v>
      </c>
      <c r="AN791" s="5">
        <v>4.4000000000000004</v>
      </c>
      <c r="AO791" s="5">
        <v>7.5</v>
      </c>
      <c r="AP791" s="5">
        <v>0</v>
      </c>
      <c r="AQ791" s="5">
        <v>4</v>
      </c>
      <c r="AR791" s="5">
        <v>1029.8</v>
      </c>
      <c r="AS791" s="5">
        <v>10220</v>
      </c>
      <c r="AT791" s="5">
        <v>0</v>
      </c>
      <c r="AU791" s="5">
        <v>0</v>
      </c>
      <c r="AV791" s="5">
        <v>0</v>
      </c>
      <c r="AW791" s="5">
        <v>0</v>
      </c>
      <c r="AX791">
        <v>232</v>
      </c>
      <c r="AY791">
        <v>1088</v>
      </c>
      <c r="AZ791">
        <v>13.4</v>
      </c>
      <c r="BA791">
        <v>12.7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L792" s="5">
        <v>7.5</v>
      </c>
      <c r="AM792" s="5">
        <v>81</v>
      </c>
      <c r="AN792" s="5">
        <v>4.4000000000000004</v>
      </c>
      <c r="AO792" s="5">
        <v>7.5</v>
      </c>
      <c r="AP792" s="5">
        <v>2.2000000000000002</v>
      </c>
      <c r="AQ792" s="5">
        <v>4</v>
      </c>
      <c r="AR792" s="5">
        <v>1030.0999999999999</v>
      </c>
      <c r="AS792" s="5">
        <v>10640</v>
      </c>
      <c r="AT792" s="5">
        <v>0</v>
      </c>
      <c r="AU792" s="5">
        <v>0</v>
      </c>
      <c r="AV792" s="5">
        <v>0</v>
      </c>
      <c r="AW792" s="5">
        <v>0</v>
      </c>
      <c r="AX792">
        <v>232</v>
      </c>
      <c r="AY792">
        <v>1088</v>
      </c>
      <c r="AZ792">
        <v>13.4</v>
      </c>
      <c r="BA792">
        <v>12.6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L793" s="5">
        <v>7.5</v>
      </c>
      <c r="AM793" s="5">
        <v>81</v>
      </c>
      <c r="AN793" s="5">
        <v>4.4000000000000004</v>
      </c>
      <c r="AO793" s="5">
        <v>6.6</v>
      </c>
      <c r="AP793" s="5">
        <v>5.8</v>
      </c>
      <c r="AQ793" s="5">
        <v>5.8</v>
      </c>
      <c r="AR793" s="5">
        <v>1030</v>
      </c>
      <c r="AS793" s="5">
        <v>11970</v>
      </c>
      <c r="AT793" s="5">
        <v>0</v>
      </c>
      <c r="AU793" s="5">
        <v>0</v>
      </c>
      <c r="AV793" s="5">
        <v>0</v>
      </c>
      <c r="AW793" s="5">
        <v>0</v>
      </c>
      <c r="AX793">
        <v>232</v>
      </c>
      <c r="AY793">
        <v>1088</v>
      </c>
      <c r="AZ793">
        <v>13.2</v>
      </c>
      <c r="BA793">
        <v>12.5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L794" s="5">
        <v>7.5</v>
      </c>
      <c r="AM794" s="5">
        <v>81</v>
      </c>
      <c r="AN794" s="5">
        <v>4.4000000000000004</v>
      </c>
      <c r="AO794" s="5">
        <v>7.5</v>
      </c>
      <c r="AP794" s="5">
        <v>3.6</v>
      </c>
      <c r="AQ794" s="5">
        <v>6.8</v>
      </c>
      <c r="AR794" s="5">
        <v>1029.9000000000001</v>
      </c>
      <c r="AS794" s="5">
        <v>12990</v>
      </c>
      <c r="AT794" s="5">
        <v>0</v>
      </c>
      <c r="AU794" s="5">
        <v>0</v>
      </c>
      <c r="AV794" s="5">
        <v>0</v>
      </c>
      <c r="AW794" s="5">
        <v>0</v>
      </c>
      <c r="AX794">
        <v>232</v>
      </c>
      <c r="AY794">
        <v>1088</v>
      </c>
      <c r="AZ794">
        <v>13.1</v>
      </c>
      <c r="BA794">
        <v>12.4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7.5</v>
      </c>
      <c r="AM795" s="5">
        <v>81</v>
      </c>
      <c r="AN795" s="5">
        <v>4.4000000000000004</v>
      </c>
      <c r="AO795" s="5">
        <v>7.5</v>
      </c>
      <c r="AP795" s="5">
        <v>0</v>
      </c>
      <c r="AQ795" s="5">
        <v>1.8</v>
      </c>
      <c r="AR795" s="5">
        <v>1029.8</v>
      </c>
      <c r="AS795" s="5">
        <v>12130</v>
      </c>
      <c r="AT795" s="5">
        <v>0</v>
      </c>
      <c r="AU795" s="5">
        <v>0</v>
      </c>
      <c r="AV795" s="5">
        <v>0</v>
      </c>
      <c r="AW795" s="5">
        <v>0</v>
      </c>
      <c r="AX795">
        <v>232</v>
      </c>
      <c r="AY795">
        <v>1088</v>
      </c>
      <c r="AZ795">
        <v>12.9</v>
      </c>
      <c r="BA795">
        <v>12.4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7.5</v>
      </c>
      <c r="AM796" s="5">
        <v>81</v>
      </c>
      <c r="AN796" s="5">
        <v>4.4000000000000004</v>
      </c>
      <c r="AO796" s="5">
        <v>7.5</v>
      </c>
      <c r="AP796" s="5">
        <v>3.2</v>
      </c>
      <c r="AQ796" s="5">
        <v>4</v>
      </c>
      <c r="AR796" s="5">
        <v>1029.9000000000001</v>
      </c>
      <c r="AS796" s="5">
        <v>11840</v>
      </c>
      <c r="AT796" s="5">
        <v>0</v>
      </c>
      <c r="AU796" s="5">
        <v>0</v>
      </c>
      <c r="AV796" s="5">
        <v>0</v>
      </c>
      <c r="AW796" s="5">
        <v>0</v>
      </c>
      <c r="AX796">
        <v>232</v>
      </c>
      <c r="AY796">
        <v>1088</v>
      </c>
      <c r="AZ796">
        <v>12.8</v>
      </c>
      <c r="BA796">
        <v>12.4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7.5</v>
      </c>
      <c r="AM797" s="5">
        <v>81</v>
      </c>
      <c r="AN797" s="5">
        <v>4.4000000000000004</v>
      </c>
      <c r="AO797" s="5">
        <v>6.9</v>
      </c>
      <c r="AP797" s="5">
        <v>5</v>
      </c>
      <c r="AQ797" s="5">
        <v>7.2</v>
      </c>
      <c r="AR797" s="5">
        <v>1029.9000000000001</v>
      </c>
      <c r="AS797" s="5">
        <v>12070</v>
      </c>
      <c r="AT797" s="5">
        <v>0</v>
      </c>
      <c r="AU797" s="5">
        <v>0</v>
      </c>
      <c r="AV797" s="5">
        <v>0</v>
      </c>
      <c r="AW797" s="5">
        <v>0</v>
      </c>
      <c r="AX797">
        <v>232</v>
      </c>
      <c r="AY797">
        <v>1088</v>
      </c>
      <c r="AZ797">
        <v>12.8</v>
      </c>
      <c r="BA797">
        <v>12.3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7.4</v>
      </c>
      <c r="AM798" s="5">
        <v>81</v>
      </c>
      <c r="AN798" s="5">
        <v>4.3</v>
      </c>
      <c r="AO798" s="5">
        <v>6.7</v>
      </c>
      <c r="AP798" s="5">
        <v>5.4</v>
      </c>
      <c r="AQ798" s="5">
        <v>7.6</v>
      </c>
      <c r="AR798" s="5">
        <v>1029.8</v>
      </c>
      <c r="AS798" s="5">
        <v>11650</v>
      </c>
      <c r="AT798" s="5">
        <v>0</v>
      </c>
      <c r="AU798" s="5">
        <v>0</v>
      </c>
      <c r="AV798" s="5">
        <v>0</v>
      </c>
      <c r="AW798" s="5">
        <v>0</v>
      </c>
      <c r="AX798">
        <v>232</v>
      </c>
      <c r="AY798">
        <v>1088</v>
      </c>
      <c r="AZ798">
        <v>12.7</v>
      </c>
      <c r="BA798">
        <v>12.3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7.4</v>
      </c>
      <c r="AM799" s="5">
        <v>82</v>
      </c>
      <c r="AN799" s="5">
        <v>4.5</v>
      </c>
      <c r="AO799" s="5">
        <v>6.1</v>
      </c>
      <c r="AP799" s="5">
        <v>7.2</v>
      </c>
      <c r="AQ799" s="5">
        <v>11.9</v>
      </c>
      <c r="AR799" s="5">
        <v>1030</v>
      </c>
      <c r="AS799" s="5">
        <v>11520</v>
      </c>
      <c r="AT799" s="5">
        <v>0</v>
      </c>
      <c r="AU799" s="5">
        <v>0</v>
      </c>
      <c r="AV799" s="5">
        <v>0</v>
      </c>
      <c r="AW799" s="5">
        <v>0</v>
      </c>
      <c r="AX799">
        <v>232</v>
      </c>
      <c r="AY799">
        <v>1088</v>
      </c>
      <c r="AZ799">
        <v>12.6</v>
      </c>
      <c r="BA799">
        <v>12.2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7.4</v>
      </c>
      <c r="AM800" s="5">
        <v>81</v>
      </c>
      <c r="AN800" s="5">
        <v>4.3</v>
      </c>
      <c r="AO800" s="5">
        <v>7.4</v>
      </c>
      <c r="AP800" s="5">
        <v>2.9</v>
      </c>
      <c r="AQ800" s="5">
        <v>5</v>
      </c>
      <c r="AR800" s="5">
        <v>1030</v>
      </c>
      <c r="AS800" s="5">
        <v>10500</v>
      </c>
      <c r="AT800" s="5">
        <v>0</v>
      </c>
      <c r="AU800" s="5">
        <v>0</v>
      </c>
      <c r="AV800" s="5">
        <v>0</v>
      </c>
      <c r="AW800" s="5">
        <v>0</v>
      </c>
      <c r="AX800">
        <v>232</v>
      </c>
      <c r="AY800">
        <v>1088</v>
      </c>
      <c r="AZ800">
        <v>12.5</v>
      </c>
      <c r="BA800">
        <v>12.2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7.4</v>
      </c>
      <c r="AM801" s="5">
        <v>82</v>
      </c>
      <c r="AN801" s="5">
        <v>4.5</v>
      </c>
      <c r="AO801" s="5">
        <v>7.4</v>
      </c>
      <c r="AP801" s="5">
        <v>4</v>
      </c>
      <c r="AQ801" s="5">
        <v>4</v>
      </c>
      <c r="AR801" s="5">
        <v>1029.8</v>
      </c>
      <c r="AS801" s="5">
        <v>10280</v>
      </c>
      <c r="AT801" s="5">
        <v>0</v>
      </c>
      <c r="AU801" s="5">
        <v>0</v>
      </c>
      <c r="AV801" s="5">
        <v>0</v>
      </c>
      <c r="AW801" s="5">
        <v>0</v>
      </c>
      <c r="AX801">
        <v>232</v>
      </c>
      <c r="AY801">
        <v>1088</v>
      </c>
      <c r="AZ801">
        <v>12.4</v>
      </c>
      <c r="BA801">
        <v>12.1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7.3</v>
      </c>
      <c r="AM802" s="5">
        <v>82</v>
      </c>
      <c r="AN802" s="5">
        <v>4.4000000000000004</v>
      </c>
      <c r="AO802" s="5">
        <v>7.3</v>
      </c>
      <c r="AP802" s="5">
        <v>2.2000000000000002</v>
      </c>
      <c r="AQ802" s="5">
        <v>2.9</v>
      </c>
      <c r="AR802" s="5">
        <v>1029.8</v>
      </c>
      <c r="AS802" s="5">
        <v>10920</v>
      </c>
      <c r="AT802" s="5">
        <v>0</v>
      </c>
      <c r="AU802" s="5">
        <v>0</v>
      </c>
      <c r="AV802" s="5">
        <v>0</v>
      </c>
      <c r="AW802" s="5">
        <v>0</v>
      </c>
      <c r="AX802">
        <v>232</v>
      </c>
      <c r="AY802">
        <v>1088</v>
      </c>
      <c r="AZ802">
        <v>12.3</v>
      </c>
      <c r="BA802">
        <v>12.1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7.3</v>
      </c>
      <c r="AM803" s="5">
        <v>81</v>
      </c>
      <c r="AN803" s="5">
        <v>4.2</v>
      </c>
      <c r="AO803" s="5">
        <v>7.3</v>
      </c>
      <c r="AP803" s="5">
        <v>4</v>
      </c>
      <c r="AQ803" s="5">
        <v>4.3</v>
      </c>
      <c r="AR803" s="5">
        <v>1029.7</v>
      </c>
      <c r="AS803" s="5">
        <v>11080</v>
      </c>
      <c r="AT803" s="5">
        <v>0</v>
      </c>
      <c r="AU803" s="5">
        <v>0</v>
      </c>
      <c r="AV803" s="5">
        <v>0</v>
      </c>
      <c r="AW803" s="5">
        <v>0</v>
      </c>
      <c r="AX803">
        <v>232</v>
      </c>
      <c r="AY803">
        <v>1088</v>
      </c>
      <c r="AZ803">
        <v>12.2</v>
      </c>
      <c r="BA803">
        <v>12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7.3</v>
      </c>
      <c r="AM804" s="5">
        <v>82</v>
      </c>
      <c r="AN804" s="5">
        <v>4.4000000000000004</v>
      </c>
      <c r="AO804" s="5">
        <v>7.3</v>
      </c>
      <c r="AP804" s="5">
        <v>2.5</v>
      </c>
      <c r="AQ804" s="5">
        <v>7.6</v>
      </c>
      <c r="AR804" s="5">
        <v>1029.5999999999999</v>
      </c>
      <c r="AS804" s="5">
        <v>9790</v>
      </c>
      <c r="AT804" s="5">
        <v>0</v>
      </c>
      <c r="AU804" s="5">
        <v>0</v>
      </c>
      <c r="AV804" s="5">
        <v>0</v>
      </c>
      <c r="AW804" s="5">
        <v>0</v>
      </c>
      <c r="AX804">
        <v>232</v>
      </c>
      <c r="AY804">
        <v>1088</v>
      </c>
      <c r="AZ804">
        <v>12.2</v>
      </c>
      <c r="BA804">
        <v>12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7.3</v>
      </c>
      <c r="AM805" s="5">
        <v>82</v>
      </c>
      <c r="AN805" s="5">
        <v>4.4000000000000004</v>
      </c>
      <c r="AO805" s="5">
        <v>7.3</v>
      </c>
      <c r="AP805" s="5">
        <v>4</v>
      </c>
      <c r="AQ805" s="5">
        <v>4</v>
      </c>
      <c r="AR805" s="5">
        <v>1029.8</v>
      </c>
      <c r="AS805" s="5">
        <v>10020</v>
      </c>
      <c r="AT805" s="5">
        <v>0</v>
      </c>
      <c r="AU805" s="5">
        <v>0</v>
      </c>
      <c r="AV805" s="5">
        <v>0</v>
      </c>
      <c r="AW805" s="5">
        <v>0</v>
      </c>
      <c r="AX805">
        <v>232</v>
      </c>
      <c r="AY805">
        <v>1088</v>
      </c>
      <c r="AZ805">
        <v>12.1</v>
      </c>
      <c r="BA805">
        <v>11.9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7.3</v>
      </c>
      <c r="AM806" s="5">
        <v>82</v>
      </c>
      <c r="AN806" s="5">
        <v>4.4000000000000004</v>
      </c>
      <c r="AO806" s="5">
        <v>7.3</v>
      </c>
      <c r="AP806" s="5">
        <v>1.8</v>
      </c>
      <c r="AQ806" s="5">
        <v>4.3</v>
      </c>
      <c r="AR806" s="5">
        <v>1029.7</v>
      </c>
      <c r="AS806" s="5">
        <v>11430</v>
      </c>
      <c r="AT806" s="5">
        <v>0</v>
      </c>
      <c r="AU806" s="5">
        <v>0</v>
      </c>
      <c r="AV806" s="5">
        <v>0</v>
      </c>
      <c r="AW806" s="5">
        <v>0</v>
      </c>
      <c r="AX806">
        <v>232</v>
      </c>
      <c r="AY806">
        <v>1088</v>
      </c>
      <c r="AZ806">
        <v>12</v>
      </c>
      <c r="BA806">
        <v>11.8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7.3</v>
      </c>
      <c r="AM807" s="5">
        <v>82</v>
      </c>
      <c r="AN807" s="5">
        <v>4.4000000000000004</v>
      </c>
      <c r="AO807" s="5">
        <v>6.7</v>
      </c>
      <c r="AP807" s="5">
        <v>5</v>
      </c>
      <c r="AQ807" s="5">
        <v>5</v>
      </c>
      <c r="AR807" s="5">
        <v>1029.8</v>
      </c>
      <c r="AS807" s="5">
        <v>11280</v>
      </c>
      <c r="AT807" s="5">
        <v>0</v>
      </c>
      <c r="AU807" s="5">
        <v>0</v>
      </c>
      <c r="AV807" s="5">
        <v>0</v>
      </c>
      <c r="AW807" s="5">
        <v>0</v>
      </c>
      <c r="AX807">
        <v>232</v>
      </c>
      <c r="AY807">
        <v>1088</v>
      </c>
      <c r="AZ807">
        <v>11.9</v>
      </c>
      <c r="BA807">
        <v>11.8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7.3</v>
      </c>
      <c r="AM808" s="5">
        <v>81</v>
      </c>
      <c r="AN808" s="5">
        <v>4.2</v>
      </c>
      <c r="AO808" s="5">
        <v>7.3</v>
      </c>
      <c r="AP808" s="5">
        <v>3.6</v>
      </c>
      <c r="AQ808" s="5">
        <v>8.3000000000000007</v>
      </c>
      <c r="AR808" s="5">
        <v>1029.8</v>
      </c>
      <c r="AS808" s="5">
        <v>10400</v>
      </c>
      <c r="AT808" s="5">
        <v>0</v>
      </c>
      <c r="AU808" s="5">
        <v>0</v>
      </c>
      <c r="AV808" s="5">
        <v>0</v>
      </c>
      <c r="AW808" s="5">
        <v>0</v>
      </c>
      <c r="AX808">
        <v>232</v>
      </c>
      <c r="AY808">
        <v>1088</v>
      </c>
      <c r="AZ808">
        <v>11.8</v>
      </c>
      <c r="BA808">
        <v>11.8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7.3</v>
      </c>
      <c r="AM809" s="5">
        <v>82</v>
      </c>
      <c r="AN809" s="5">
        <v>4.4000000000000004</v>
      </c>
      <c r="AO809" s="5">
        <v>7.3</v>
      </c>
      <c r="AP809" s="5">
        <v>4.3</v>
      </c>
      <c r="AQ809" s="5">
        <v>8.6</v>
      </c>
      <c r="AR809" s="5">
        <v>1029.8</v>
      </c>
      <c r="AS809" s="5">
        <v>10020</v>
      </c>
      <c r="AT809" s="5">
        <v>0</v>
      </c>
      <c r="AU809" s="5">
        <v>0</v>
      </c>
      <c r="AV809" s="5">
        <v>0</v>
      </c>
      <c r="AW809" s="5">
        <v>0</v>
      </c>
      <c r="AX809">
        <v>232</v>
      </c>
      <c r="AY809">
        <v>1088</v>
      </c>
      <c r="AZ809">
        <v>11.8</v>
      </c>
      <c r="BA809">
        <v>11.7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7.2</v>
      </c>
      <c r="AM810" s="5">
        <v>82</v>
      </c>
      <c r="AN810" s="5">
        <v>4.3</v>
      </c>
      <c r="AO810" s="5">
        <v>7.2</v>
      </c>
      <c r="AP810" s="5">
        <v>0</v>
      </c>
      <c r="AQ810" s="5">
        <v>7.2</v>
      </c>
      <c r="AR810" s="5">
        <v>1029.5999999999999</v>
      </c>
      <c r="AS810" s="5">
        <v>8980</v>
      </c>
      <c r="AT810" s="5">
        <v>0</v>
      </c>
      <c r="AU810" s="5">
        <v>0</v>
      </c>
      <c r="AV810" s="5">
        <v>0</v>
      </c>
      <c r="AW810" s="5">
        <v>0</v>
      </c>
      <c r="AX810">
        <v>232</v>
      </c>
      <c r="AY810">
        <v>1088</v>
      </c>
      <c r="AZ810">
        <v>11.7</v>
      </c>
      <c r="BA810">
        <v>11.7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7.2</v>
      </c>
      <c r="AM811" s="5">
        <v>82</v>
      </c>
      <c r="AN811" s="5">
        <v>4.3</v>
      </c>
      <c r="AO811" s="5">
        <v>6</v>
      </c>
      <c r="AP811" s="5">
        <v>6.8</v>
      </c>
      <c r="AQ811" s="5">
        <v>6.8</v>
      </c>
      <c r="AR811" s="5">
        <v>1029.8</v>
      </c>
      <c r="AS811" s="5">
        <v>9200</v>
      </c>
      <c r="AT811" s="5">
        <v>0</v>
      </c>
      <c r="AU811" s="5">
        <v>0</v>
      </c>
      <c r="AV811" s="5">
        <v>0</v>
      </c>
      <c r="AW811" s="5">
        <v>0</v>
      </c>
      <c r="AX811">
        <v>232</v>
      </c>
      <c r="AY811">
        <v>1088</v>
      </c>
      <c r="AZ811">
        <v>11.7</v>
      </c>
      <c r="BA811">
        <v>11.6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7.2</v>
      </c>
      <c r="AM812" s="5">
        <v>82</v>
      </c>
      <c r="AN812" s="5">
        <v>4.3</v>
      </c>
      <c r="AO812" s="5">
        <v>7.2</v>
      </c>
      <c r="AP812" s="5">
        <v>4.7</v>
      </c>
      <c r="AQ812" s="5">
        <v>5.8</v>
      </c>
      <c r="AR812" s="5">
        <v>1029.7</v>
      </c>
      <c r="AS812" s="5">
        <v>10420</v>
      </c>
      <c r="AT812" s="5">
        <v>0</v>
      </c>
      <c r="AU812" s="5">
        <v>0</v>
      </c>
      <c r="AV812" s="5">
        <v>0</v>
      </c>
      <c r="AW812" s="5">
        <v>0</v>
      </c>
      <c r="AX812">
        <v>232</v>
      </c>
      <c r="AY812">
        <v>1088</v>
      </c>
      <c r="AZ812">
        <v>11.6</v>
      </c>
      <c r="BA812">
        <v>11.6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7.2</v>
      </c>
      <c r="AM813" s="5">
        <v>83</v>
      </c>
      <c r="AN813" s="5">
        <v>4.5</v>
      </c>
      <c r="AO813" s="5">
        <v>7.2</v>
      </c>
      <c r="AP813" s="5">
        <v>4</v>
      </c>
      <c r="AQ813" s="5">
        <v>4</v>
      </c>
      <c r="AR813" s="5">
        <v>1029.5999999999999</v>
      </c>
      <c r="AS813" s="5">
        <v>9810</v>
      </c>
      <c r="AT813" s="5">
        <v>0</v>
      </c>
      <c r="AU813" s="5">
        <v>0</v>
      </c>
      <c r="AV813" s="5">
        <v>0</v>
      </c>
      <c r="AW813" s="5">
        <v>0</v>
      </c>
      <c r="AX813">
        <v>232</v>
      </c>
      <c r="AY813">
        <v>1088</v>
      </c>
      <c r="AZ813">
        <v>11.5</v>
      </c>
      <c r="BA813">
        <v>11.5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7.3</v>
      </c>
      <c r="AM814" s="5">
        <v>83</v>
      </c>
      <c r="AN814" s="5">
        <v>4.5999999999999996</v>
      </c>
      <c r="AO814" s="5">
        <v>7.3</v>
      </c>
      <c r="AP814" s="5">
        <v>4.3</v>
      </c>
      <c r="AQ814" s="5">
        <v>5</v>
      </c>
      <c r="AR814" s="5">
        <v>1029.5999999999999</v>
      </c>
      <c r="AS814" s="5">
        <v>9330</v>
      </c>
      <c r="AT814" s="5">
        <v>0</v>
      </c>
      <c r="AU814" s="5">
        <v>0</v>
      </c>
      <c r="AV814" s="5">
        <v>0</v>
      </c>
      <c r="AW814" s="5">
        <v>0</v>
      </c>
      <c r="AX814">
        <v>232</v>
      </c>
      <c r="AY814">
        <v>1088</v>
      </c>
      <c r="AZ814">
        <v>11.4</v>
      </c>
      <c r="BA814">
        <v>11.5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7.3</v>
      </c>
      <c r="AM815" s="5">
        <v>82</v>
      </c>
      <c r="AN815" s="5">
        <v>4.4000000000000004</v>
      </c>
      <c r="AO815" s="5">
        <v>7.3</v>
      </c>
      <c r="AP815" s="5">
        <v>4.3</v>
      </c>
      <c r="AQ815" s="5">
        <v>5</v>
      </c>
      <c r="AR815" s="5">
        <v>1029.5</v>
      </c>
      <c r="AS815" s="5">
        <v>9340</v>
      </c>
      <c r="AT815" s="5">
        <v>0</v>
      </c>
      <c r="AU815" s="5">
        <v>0</v>
      </c>
      <c r="AV815" s="5">
        <v>0</v>
      </c>
      <c r="AW815" s="5">
        <v>0</v>
      </c>
      <c r="AX815">
        <v>232</v>
      </c>
      <c r="AY815">
        <v>1088</v>
      </c>
      <c r="AZ815">
        <v>11.4</v>
      </c>
      <c r="BA815">
        <v>11.4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7.3</v>
      </c>
      <c r="AM816" s="5">
        <v>82</v>
      </c>
      <c r="AN816" s="5">
        <v>4.4000000000000004</v>
      </c>
      <c r="AO816" s="5">
        <v>7.3</v>
      </c>
      <c r="AP816" s="5">
        <v>3.2</v>
      </c>
      <c r="AQ816" s="5">
        <v>4.3</v>
      </c>
      <c r="AR816" s="5">
        <v>1029.5999999999999</v>
      </c>
      <c r="AS816" s="5">
        <v>8770</v>
      </c>
      <c r="AT816" s="5">
        <v>0</v>
      </c>
      <c r="AU816" s="5">
        <v>0</v>
      </c>
      <c r="AV816" s="5">
        <v>0</v>
      </c>
      <c r="AW816" s="5">
        <v>0</v>
      </c>
      <c r="AX816">
        <v>232</v>
      </c>
      <c r="AY816">
        <v>1088</v>
      </c>
      <c r="AZ816">
        <v>11.4</v>
      </c>
      <c r="BA816">
        <v>11.4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7.3</v>
      </c>
      <c r="AM817" s="5">
        <v>82</v>
      </c>
      <c r="AN817" s="5">
        <v>4.4000000000000004</v>
      </c>
      <c r="AO817" s="5">
        <v>5.4</v>
      </c>
      <c r="AP817" s="5">
        <v>10.1</v>
      </c>
      <c r="AQ817" s="5">
        <v>11.5</v>
      </c>
      <c r="AR817" s="5">
        <v>1029.5999999999999</v>
      </c>
      <c r="AS817" s="5">
        <v>8750</v>
      </c>
      <c r="AT817" s="5">
        <v>0</v>
      </c>
      <c r="AU817" s="5">
        <v>0</v>
      </c>
      <c r="AV817" s="5">
        <v>0</v>
      </c>
      <c r="AW817" s="5">
        <v>0</v>
      </c>
      <c r="AX817">
        <v>232</v>
      </c>
      <c r="AY817">
        <v>1088</v>
      </c>
      <c r="AZ817">
        <v>11.3</v>
      </c>
      <c r="BA817">
        <v>11.3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7.2</v>
      </c>
      <c r="AM818" s="5">
        <v>83</v>
      </c>
      <c r="AN818" s="5">
        <v>4.5</v>
      </c>
      <c r="AO818" s="5">
        <v>7.2</v>
      </c>
      <c r="AP818" s="5">
        <v>2.2000000000000002</v>
      </c>
      <c r="AQ818" s="5">
        <v>3.2</v>
      </c>
      <c r="AR818" s="5">
        <v>1029.5</v>
      </c>
      <c r="AS818" s="5">
        <v>9270</v>
      </c>
      <c r="AT818" s="5">
        <v>0</v>
      </c>
      <c r="AU818" s="5">
        <v>0</v>
      </c>
      <c r="AV818" s="5">
        <v>0</v>
      </c>
      <c r="AW818" s="5">
        <v>0</v>
      </c>
      <c r="AX818">
        <v>232</v>
      </c>
      <c r="AY818">
        <v>1088</v>
      </c>
      <c r="AZ818">
        <v>11.3</v>
      </c>
      <c r="BA818">
        <v>11.3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7.3</v>
      </c>
      <c r="AM819" s="5">
        <v>83</v>
      </c>
      <c r="AN819" s="5">
        <v>4.5999999999999996</v>
      </c>
      <c r="AO819" s="5">
        <v>6.4</v>
      </c>
      <c r="AP819" s="5">
        <v>6.1</v>
      </c>
      <c r="AQ819" s="5">
        <v>8.3000000000000007</v>
      </c>
      <c r="AR819" s="5">
        <v>1029.5</v>
      </c>
      <c r="AS819" s="5">
        <v>9530</v>
      </c>
      <c r="AT819" s="5">
        <v>0</v>
      </c>
      <c r="AU819" s="5">
        <v>0</v>
      </c>
      <c r="AV819" s="5">
        <v>0</v>
      </c>
      <c r="AW819" s="5">
        <v>0</v>
      </c>
      <c r="AX819">
        <v>232</v>
      </c>
      <c r="AY819">
        <v>1088</v>
      </c>
      <c r="AZ819">
        <v>11.2</v>
      </c>
      <c r="BA819">
        <v>11.3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7.2</v>
      </c>
      <c r="AM820" s="5">
        <v>82</v>
      </c>
      <c r="AN820" s="5">
        <v>4.3</v>
      </c>
      <c r="AO820" s="5">
        <v>7.2</v>
      </c>
      <c r="AP820" s="5">
        <v>3.6</v>
      </c>
      <c r="AQ820" s="5">
        <v>5.4</v>
      </c>
      <c r="AR820" s="5">
        <v>1029.5</v>
      </c>
      <c r="AS820" s="5">
        <v>9550</v>
      </c>
      <c r="AT820" s="5">
        <v>0</v>
      </c>
      <c r="AU820" s="5">
        <v>0</v>
      </c>
      <c r="AV820" s="5">
        <v>0</v>
      </c>
      <c r="AW820" s="5">
        <v>0</v>
      </c>
      <c r="AX820">
        <v>232</v>
      </c>
      <c r="AY820">
        <v>1088</v>
      </c>
      <c r="AZ820">
        <v>11.2</v>
      </c>
      <c r="BA820">
        <v>11.2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7.2</v>
      </c>
      <c r="AM821" s="5">
        <v>82</v>
      </c>
      <c r="AN821" s="5">
        <v>4.3</v>
      </c>
      <c r="AO821" s="5">
        <v>7.2</v>
      </c>
      <c r="AP821" s="5">
        <v>3.2</v>
      </c>
      <c r="AQ821" s="5">
        <v>4</v>
      </c>
      <c r="AR821" s="5">
        <v>1029.7</v>
      </c>
      <c r="AS821" s="5">
        <v>8960</v>
      </c>
      <c r="AT821" s="5">
        <v>0</v>
      </c>
      <c r="AU821" s="5">
        <v>0</v>
      </c>
      <c r="AV821" s="5">
        <v>0</v>
      </c>
      <c r="AW821" s="5">
        <v>0</v>
      </c>
      <c r="AX821">
        <v>232</v>
      </c>
      <c r="AY821">
        <v>1088</v>
      </c>
      <c r="AZ821">
        <v>11.1</v>
      </c>
      <c r="BA821">
        <v>11.2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7.2</v>
      </c>
      <c r="AM822" s="5">
        <v>82</v>
      </c>
      <c r="AN822" s="5">
        <v>4.3</v>
      </c>
      <c r="AO822" s="5">
        <v>7.2</v>
      </c>
      <c r="AP822" s="5">
        <v>4.7</v>
      </c>
      <c r="AQ822" s="5">
        <v>7.9</v>
      </c>
      <c r="AR822" s="5">
        <v>1029.5</v>
      </c>
      <c r="AS822" s="5">
        <v>9980</v>
      </c>
      <c r="AT822" s="5">
        <v>0</v>
      </c>
      <c r="AU822" s="5">
        <v>0</v>
      </c>
      <c r="AV822" s="5">
        <v>0</v>
      </c>
      <c r="AW822" s="5">
        <v>0</v>
      </c>
      <c r="AX822">
        <v>232</v>
      </c>
      <c r="AY822">
        <v>1088</v>
      </c>
      <c r="AZ822">
        <v>11.1</v>
      </c>
      <c r="BA822">
        <v>11.2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7.2</v>
      </c>
      <c r="AM823" s="5">
        <v>82</v>
      </c>
      <c r="AN823" s="5">
        <v>4.3</v>
      </c>
      <c r="AO823" s="5">
        <v>7.2</v>
      </c>
      <c r="AP823" s="5">
        <v>4</v>
      </c>
      <c r="AQ823" s="5">
        <v>5</v>
      </c>
      <c r="AR823" s="5">
        <v>1029.7</v>
      </c>
      <c r="AS823" s="5">
        <v>9220</v>
      </c>
      <c r="AT823" s="5">
        <v>0</v>
      </c>
      <c r="AU823" s="5">
        <v>0</v>
      </c>
      <c r="AV823" s="5">
        <v>0</v>
      </c>
      <c r="AW823" s="5">
        <v>0</v>
      </c>
      <c r="AX823">
        <v>232</v>
      </c>
      <c r="AY823">
        <v>1088</v>
      </c>
      <c r="AZ823">
        <v>11</v>
      </c>
      <c r="BA823">
        <v>11.1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7.2</v>
      </c>
      <c r="AM824" s="5">
        <v>83</v>
      </c>
      <c r="AN824" s="5">
        <v>4.5</v>
      </c>
      <c r="AO824" s="5">
        <v>6.6</v>
      </c>
      <c r="AP824" s="5">
        <v>5</v>
      </c>
      <c r="AQ824" s="5">
        <v>6.5</v>
      </c>
      <c r="AR824" s="5">
        <v>1029.5</v>
      </c>
      <c r="AS824" s="5">
        <v>8840</v>
      </c>
      <c r="AT824" s="5">
        <v>0</v>
      </c>
      <c r="AU824" s="5">
        <v>0</v>
      </c>
      <c r="AV824" s="5">
        <v>0</v>
      </c>
      <c r="AW824" s="5">
        <v>0</v>
      </c>
      <c r="AX824">
        <v>232</v>
      </c>
      <c r="AY824">
        <v>1088</v>
      </c>
      <c r="AZ824">
        <v>11</v>
      </c>
      <c r="BA824">
        <v>11.1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7.2</v>
      </c>
      <c r="AM825" s="5">
        <v>83</v>
      </c>
      <c r="AN825" s="5">
        <v>4.5</v>
      </c>
      <c r="AO825" s="5">
        <v>7.2</v>
      </c>
      <c r="AP825" s="5">
        <v>2.5</v>
      </c>
      <c r="AQ825" s="5">
        <v>2.5</v>
      </c>
      <c r="AR825" s="5">
        <v>1029.4000000000001</v>
      </c>
      <c r="AS825" s="5">
        <v>9360</v>
      </c>
      <c r="AT825" s="5">
        <v>0</v>
      </c>
      <c r="AU825" s="5">
        <v>0</v>
      </c>
      <c r="AV825" s="5">
        <v>0</v>
      </c>
      <c r="AW825" s="5">
        <v>0</v>
      </c>
      <c r="AX825">
        <v>232</v>
      </c>
      <c r="AY825">
        <v>1088</v>
      </c>
      <c r="AZ825">
        <v>10.9</v>
      </c>
      <c r="BA825">
        <v>11.1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7.2</v>
      </c>
      <c r="AM826" s="5">
        <v>83</v>
      </c>
      <c r="AN826" s="5">
        <v>4.5</v>
      </c>
      <c r="AO826" s="5">
        <v>6</v>
      </c>
      <c r="AP826" s="5">
        <v>6.8</v>
      </c>
      <c r="AQ826" s="5">
        <v>11.5</v>
      </c>
      <c r="AR826" s="5">
        <v>1029.5</v>
      </c>
      <c r="AS826" s="5">
        <v>9780</v>
      </c>
      <c r="AT826" s="5">
        <v>0</v>
      </c>
      <c r="AU826" s="5">
        <v>0</v>
      </c>
      <c r="AV826" s="5">
        <v>0</v>
      </c>
      <c r="AW826" s="5">
        <v>0</v>
      </c>
      <c r="AX826">
        <v>232</v>
      </c>
      <c r="AY826">
        <v>1088</v>
      </c>
      <c r="AZ826">
        <v>10.9</v>
      </c>
      <c r="BA826">
        <v>11.1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7.2</v>
      </c>
      <c r="AM827" s="5">
        <v>83</v>
      </c>
      <c r="AN827" s="5">
        <v>4.5</v>
      </c>
      <c r="AO827" s="5">
        <v>6.1</v>
      </c>
      <c r="AP827" s="5">
        <v>6.5</v>
      </c>
      <c r="AQ827" s="5">
        <v>7.2</v>
      </c>
      <c r="AR827" s="5">
        <v>1029.4000000000001</v>
      </c>
      <c r="AS827" s="5">
        <v>8240</v>
      </c>
      <c r="AT827" s="5">
        <v>0</v>
      </c>
      <c r="AU827" s="5">
        <v>0</v>
      </c>
      <c r="AV827" s="5">
        <v>0</v>
      </c>
      <c r="AW827" s="5">
        <v>0</v>
      </c>
      <c r="AX827">
        <v>232</v>
      </c>
      <c r="AY827">
        <v>1088</v>
      </c>
      <c r="AZ827">
        <v>10.8</v>
      </c>
      <c r="BA827">
        <v>11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7.2</v>
      </c>
      <c r="AM828" s="5">
        <v>83</v>
      </c>
      <c r="AN828" s="5">
        <v>4.5</v>
      </c>
      <c r="AO828" s="5">
        <v>7.2</v>
      </c>
      <c r="AP828" s="5">
        <v>2.5</v>
      </c>
      <c r="AQ828" s="5">
        <v>5.4</v>
      </c>
      <c r="AR828" s="5">
        <v>1029.3</v>
      </c>
      <c r="AS828" s="5">
        <v>8790</v>
      </c>
      <c r="AT828" s="5">
        <v>0</v>
      </c>
      <c r="AU828" s="5">
        <v>0</v>
      </c>
      <c r="AV828" s="5">
        <v>0</v>
      </c>
      <c r="AW828" s="5">
        <v>0</v>
      </c>
      <c r="AX828">
        <v>232</v>
      </c>
      <c r="AY828">
        <v>1088</v>
      </c>
      <c r="AZ828">
        <v>10.8</v>
      </c>
      <c r="BA828">
        <v>11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7.2</v>
      </c>
      <c r="AM829" s="5">
        <v>83</v>
      </c>
      <c r="AN829" s="5">
        <v>4.5</v>
      </c>
      <c r="AO829" s="5">
        <v>7.2</v>
      </c>
      <c r="AP829" s="5">
        <v>4</v>
      </c>
      <c r="AQ829" s="5">
        <v>5.4</v>
      </c>
      <c r="AR829" s="5">
        <v>1029.5</v>
      </c>
      <c r="AS829" s="5">
        <v>9640</v>
      </c>
      <c r="AT829" s="5">
        <v>0</v>
      </c>
      <c r="AU829" s="5">
        <v>0</v>
      </c>
      <c r="AV829" s="5">
        <v>0</v>
      </c>
      <c r="AW829" s="5">
        <v>0</v>
      </c>
      <c r="AX829">
        <v>232</v>
      </c>
      <c r="AY829">
        <v>1088</v>
      </c>
      <c r="AZ829">
        <v>10.7</v>
      </c>
      <c r="BA829">
        <v>11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7.2</v>
      </c>
      <c r="AM830" s="5">
        <v>82</v>
      </c>
      <c r="AN830" s="5">
        <v>4.3</v>
      </c>
      <c r="AO830" s="5">
        <v>7.2</v>
      </c>
      <c r="AP830" s="5">
        <v>3.2</v>
      </c>
      <c r="AQ830" s="5">
        <v>3.2</v>
      </c>
      <c r="AR830" s="5">
        <v>1029.5</v>
      </c>
      <c r="AS830" s="5">
        <v>10310</v>
      </c>
      <c r="AT830" s="5">
        <v>0</v>
      </c>
      <c r="AU830" s="5">
        <v>0</v>
      </c>
      <c r="AV830" s="5">
        <v>0</v>
      </c>
      <c r="AW830" s="5">
        <v>0</v>
      </c>
      <c r="AX830">
        <v>232</v>
      </c>
      <c r="AY830">
        <v>1088</v>
      </c>
      <c r="AZ830">
        <v>10.7</v>
      </c>
      <c r="BA830">
        <v>10.9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7.2</v>
      </c>
      <c r="AM831" s="5">
        <v>82</v>
      </c>
      <c r="AN831" s="5">
        <v>4.3</v>
      </c>
      <c r="AO831" s="5">
        <v>6.6</v>
      </c>
      <c r="AP831" s="5">
        <v>5</v>
      </c>
      <c r="AQ831" s="5">
        <v>7.2</v>
      </c>
      <c r="AR831" s="5">
        <v>1029.4000000000001</v>
      </c>
      <c r="AS831" s="5">
        <v>10530</v>
      </c>
      <c r="AT831" s="5">
        <v>0</v>
      </c>
      <c r="AU831" s="5">
        <v>0</v>
      </c>
      <c r="AV831" s="5">
        <v>0</v>
      </c>
      <c r="AW831" s="5">
        <v>0</v>
      </c>
      <c r="AX831">
        <v>232</v>
      </c>
      <c r="AY831">
        <v>1088</v>
      </c>
      <c r="AZ831">
        <v>10.7</v>
      </c>
      <c r="BA831">
        <v>10.9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7.1</v>
      </c>
      <c r="AM832" s="5">
        <v>83</v>
      </c>
      <c r="AN832" s="5">
        <v>4.4000000000000004</v>
      </c>
      <c r="AO832" s="5">
        <v>5.3</v>
      </c>
      <c r="AP832" s="5">
        <v>9.4</v>
      </c>
      <c r="AQ832" s="5">
        <v>9.4</v>
      </c>
      <c r="AR832" s="5">
        <v>1029.5</v>
      </c>
      <c r="AS832" s="5">
        <v>9880</v>
      </c>
      <c r="AT832" s="5">
        <v>0</v>
      </c>
      <c r="AU832" s="5">
        <v>0</v>
      </c>
      <c r="AV832" s="5">
        <v>0</v>
      </c>
      <c r="AW832" s="5">
        <v>0</v>
      </c>
      <c r="AX832">
        <v>232</v>
      </c>
      <c r="AY832">
        <v>1088</v>
      </c>
      <c r="AZ832">
        <v>10.7</v>
      </c>
      <c r="BA832">
        <v>10.9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7.1</v>
      </c>
      <c r="AM833" s="5">
        <v>82</v>
      </c>
      <c r="AN833" s="5">
        <v>4.2</v>
      </c>
      <c r="AO833" s="5">
        <v>6.5</v>
      </c>
      <c r="AP833" s="5">
        <v>5</v>
      </c>
      <c r="AQ833" s="5">
        <v>7.6</v>
      </c>
      <c r="AR833" s="5">
        <v>1029.5</v>
      </c>
      <c r="AS833" s="5">
        <v>9250</v>
      </c>
      <c r="AT833" s="5">
        <v>0</v>
      </c>
      <c r="AU833" s="5">
        <v>0</v>
      </c>
      <c r="AV833" s="5">
        <v>0</v>
      </c>
      <c r="AW833" s="5">
        <v>0</v>
      </c>
      <c r="AX833">
        <v>232</v>
      </c>
      <c r="AY833">
        <v>1088</v>
      </c>
      <c r="AZ833">
        <v>10.7</v>
      </c>
      <c r="BA833">
        <v>10.9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7</v>
      </c>
      <c r="AM834" s="5">
        <v>83</v>
      </c>
      <c r="AN834" s="5">
        <v>4.3</v>
      </c>
      <c r="AO834" s="5">
        <v>5.7</v>
      </c>
      <c r="AP834" s="5">
        <v>7.2</v>
      </c>
      <c r="AQ834" s="5">
        <v>7.2</v>
      </c>
      <c r="AR834" s="5">
        <v>1029.5999999999999</v>
      </c>
      <c r="AS834" s="5">
        <v>9630</v>
      </c>
      <c r="AT834" s="5">
        <v>0</v>
      </c>
      <c r="AU834" s="5">
        <v>0</v>
      </c>
      <c r="AV834" s="5">
        <v>0</v>
      </c>
      <c r="AW834" s="5">
        <v>0</v>
      </c>
      <c r="AX834">
        <v>232</v>
      </c>
      <c r="AY834">
        <v>1088</v>
      </c>
      <c r="AZ834">
        <v>10.7</v>
      </c>
      <c r="BA834">
        <v>10.9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6.9</v>
      </c>
      <c r="AM835" s="5">
        <v>82</v>
      </c>
      <c r="AN835" s="5">
        <v>4</v>
      </c>
      <c r="AO835" s="5">
        <v>6.9</v>
      </c>
      <c r="AP835" s="5">
        <v>3.6</v>
      </c>
      <c r="AQ835" s="5">
        <v>4.3</v>
      </c>
      <c r="AR835" s="5">
        <v>1029.4000000000001</v>
      </c>
      <c r="AS835" s="5">
        <v>8840</v>
      </c>
      <c r="AT835" s="5">
        <v>0</v>
      </c>
      <c r="AU835" s="5">
        <v>0</v>
      </c>
      <c r="AV835" s="5">
        <v>0</v>
      </c>
      <c r="AW835" s="5">
        <v>0</v>
      </c>
      <c r="AX835">
        <v>232</v>
      </c>
      <c r="AY835">
        <v>1088</v>
      </c>
      <c r="AZ835">
        <v>10.7</v>
      </c>
      <c r="BA835">
        <v>10.9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6.9</v>
      </c>
      <c r="AM836" s="5">
        <v>82</v>
      </c>
      <c r="AN836" s="5">
        <v>4</v>
      </c>
      <c r="AO836" s="5">
        <v>6.9</v>
      </c>
      <c r="AP836" s="5">
        <v>2.5</v>
      </c>
      <c r="AQ836" s="5">
        <v>3.2</v>
      </c>
      <c r="AR836" s="5">
        <v>1029.4000000000001</v>
      </c>
      <c r="AS836" s="5">
        <v>8690</v>
      </c>
      <c r="AT836" s="5">
        <v>0</v>
      </c>
      <c r="AU836" s="5">
        <v>0</v>
      </c>
      <c r="AV836" s="5">
        <v>0</v>
      </c>
      <c r="AW836" s="5">
        <v>0</v>
      </c>
      <c r="AX836">
        <v>232</v>
      </c>
      <c r="AY836">
        <v>1088</v>
      </c>
      <c r="AZ836">
        <v>10.6</v>
      </c>
      <c r="BA836">
        <v>10.9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6.9</v>
      </c>
      <c r="AM837" s="5">
        <v>83</v>
      </c>
      <c r="AN837" s="5">
        <v>4.2</v>
      </c>
      <c r="AO837" s="5">
        <v>6.9</v>
      </c>
      <c r="AP837" s="5">
        <v>4</v>
      </c>
      <c r="AQ837" s="5">
        <v>7.6</v>
      </c>
      <c r="AR837" s="5">
        <v>1029.4000000000001</v>
      </c>
      <c r="AS837" s="5">
        <v>8860</v>
      </c>
      <c r="AT837" s="5">
        <v>0</v>
      </c>
      <c r="AU837" s="5">
        <v>0</v>
      </c>
      <c r="AV837" s="5">
        <v>0</v>
      </c>
      <c r="AW837" s="5">
        <v>0</v>
      </c>
      <c r="AX837">
        <v>232</v>
      </c>
      <c r="AY837">
        <v>1088</v>
      </c>
      <c r="AZ837">
        <v>10.6</v>
      </c>
      <c r="BA837">
        <v>10.8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6.9</v>
      </c>
      <c r="AM838" s="5">
        <v>83</v>
      </c>
      <c r="AN838" s="5">
        <v>4.2</v>
      </c>
      <c r="AO838" s="5">
        <v>6.9</v>
      </c>
      <c r="AP838" s="5">
        <v>2.5</v>
      </c>
      <c r="AQ838" s="5">
        <v>4</v>
      </c>
      <c r="AR838" s="5">
        <v>1029.3</v>
      </c>
      <c r="AS838" s="5">
        <v>9120</v>
      </c>
      <c r="AT838" s="5">
        <v>0</v>
      </c>
      <c r="AU838" s="5">
        <v>0</v>
      </c>
      <c r="AV838" s="5">
        <v>0</v>
      </c>
      <c r="AW838" s="5">
        <v>0</v>
      </c>
      <c r="AX838">
        <v>232</v>
      </c>
      <c r="AY838">
        <v>1088</v>
      </c>
      <c r="AZ838">
        <v>10.5</v>
      </c>
      <c r="BA838">
        <v>10.8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6.9</v>
      </c>
      <c r="AM839" s="5">
        <v>83</v>
      </c>
      <c r="AN839" s="5">
        <v>4.2</v>
      </c>
      <c r="AO839" s="5">
        <v>6.9</v>
      </c>
      <c r="AP839" s="5">
        <v>1.8</v>
      </c>
      <c r="AQ839" s="5">
        <v>5.8</v>
      </c>
      <c r="AR839" s="5">
        <v>1029.3</v>
      </c>
      <c r="AS839" s="5">
        <v>8940</v>
      </c>
      <c r="AT839" s="5">
        <v>0</v>
      </c>
      <c r="AU839" s="5">
        <v>0</v>
      </c>
      <c r="AV839" s="5">
        <v>0</v>
      </c>
      <c r="AW839" s="5">
        <v>0</v>
      </c>
      <c r="AX839">
        <v>232</v>
      </c>
      <c r="AY839">
        <v>1088</v>
      </c>
      <c r="AZ839">
        <v>10.5</v>
      </c>
      <c r="BA839">
        <v>10.8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7</v>
      </c>
      <c r="AM840" s="5">
        <v>83</v>
      </c>
      <c r="AN840" s="5">
        <v>4.3</v>
      </c>
      <c r="AO840" s="5">
        <v>6.1</v>
      </c>
      <c r="AP840" s="5">
        <v>5.8</v>
      </c>
      <c r="AQ840" s="5">
        <v>7.2</v>
      </c>
      <c r="AR840" s="5">
        <v>1029.4000000000001</v>
      </c>
      <c r="AS840" s="5">
        <v>9000</v>
      </c>
      <c r="AT840" s="5">
        <v>0</v>
      </c>
      <c r="AU840" s="5">
        <v>0</v>
      </c>
      <c r="AV840" s="5">
        <v>0</v>
      </c>
      <c r="AW840" s="5">
        <v>0</v>
      </c>
      <c r="AX840">
        <v>232</v>
      </c>
      <c r="AY840">
        <v>1088</v>
      </c>
      <c r="AZ840">
        <v>10.5</v>
      </c>
      <c r="BA840">
        <v>10.7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7</v>
      </c>
      <c r="AM841" s="5">
        <v>83</v>
      </c>
      <c r="AN841" s="5">
        <v>4.3</v>
      </c>
      <c r="AO841" s="5">
        <v>6.1</v>
      </c>
      <c r="AP841" s="5">
        <v>5.8</v>
      </c>
      <c r="AQ841" s="5">
        <v>9.4</v>
      </c>
      <c r="AR841" s="5">
        <v>1029.3</v>
      </c>
      <c r="AS841" s="5">
        <v>9250</v>
      </c>
      <c r="AT841" s="5">
        <v>0</v>
      </c>
      <c r="AU841" s="5">
        <v>0</v>
      </c>
      <c r="AV841" s="5">
        <v>0</v>
      </c>
      <c r="AW841" s="5">
        <v>0</v>
      </c>
      <c r="AX841">
        <v>232</v>
      </c>
      <c r="AY841">
        <v>1088</v>
      </c>
      <c r="AZ841">
        <v>10.4</v>
      </c>
      <c r="BA841">
        <v>10.7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7</v>
      </c>
      <c r="AM842" s="5">
        <v>83</v>
      </c>
      <c r="AN842" s="5">
        <v>4.3</v>
      </c>
      <c r="AO842" s="5">
        <v>5.4</v>
      </c>
      <c r="AP842" s="5">
        <v>8.3000000000000007</v>
      </c>
      <c r="AQ842" s="5">
        <v>8.6</v>
      </c>
      <c r="AR842" s="5">
        <v>1029.4000000000001</v>
      </c>
      <c r="AS842" s="5">
        <v>8810</v>
      </c>
      <c r="AT842" s="5">
        <v>0</v>
      </c>
      <c r="AU842" s="5">
        <v>0</v>
      </c>
      <c r="AV842" s="5">
        <v>0</v>
      </c>
      <c r="AW842" s="5">
        <v>0</v>
      </c>
      <c r="AX842">
        <v>232</v>
      </c>
      <c r="AY842">
        <v>1088</v>
      </c>
      <c r="AZ842">
        <v>10.4</v>
      </c>
      <c r="BA842">
        <v>10.7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6.9</v>
      </c>
      <c r="AM843" s="5">
        <v>83</v>
      </c>
      <c r="AN843" s="5">
        <v>4.2</v>
      </c>
      <c r="AO843" s="5">
        <v>5.5</v>
      </c>
      <c r="AP843" s="5">
        <v>7.6</v>
      </c>
      <c r="AQ843" s="5">
        <v>8.3000000000000007</v>
      </c>
      <c r="AR843" s="5">
        <v>1029.3</v>
      </c>
      <c r="AS843" s="5">
        <v>9510</v>
      </c>
      <c r="AT843" s="5">
        <v>0</v>
      </c>
      <c r="AU843" s="5">
        <v>0</v>
      </c>
      <c r="AV843" s="5">
        <v>0</v>
      </c>
      <c r="AW843" s="5">
        <v>0</v>
      </c>
      <c r="AX843">
        <v>232</v>
      </c>
      <c r="AY843">
        <v>1088</v>
      </c>
      <c r="AZ843">
        <v>10.4</v>
      </c>
      <c r="BA843">
        <v>10.7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6.8</v>
      </c>
      <c r="AM844" s="5">
        <v>83</v>
      </c>
      <c r="AN844" s="5">
        <v>4.0999999999999996</v>
      </c>
      <c r="AO844" s="5">
        <v>6.8</v>
      </c>
      <c r="AP844" s="5">
        <v>0</v>
      </c>
      <c r="AQ844" s="5">
        <v>11.2</v>
      </c>
      <c r="AR844" s="5">
        <v>1029.0999999999999</v>
      </c>
      <c r="AS844" s="5">
        <v>9130</v>
      </c>
      <c r="AT844" s="5">
        <v>0</v>
      </c>
      <c r="AU844" s="5">
        <v>0</v>
      </c>
      <c r="AV844" s="5">
        <v>0</v>
      </c>
      <c r="AW844" s="5">
        <v>0</v>
      </c>
      <c r="AX844">
        <v>232</v>
      </c>
      <c r="AY844">
        <v>1088</v>
      </c>
      <c r="AZ844">
        <v>10.3</v>
      </c>
      <c r="BA844">
        <v>10.7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6.8</v>
      </c>
      <c r="AM845" s="5">
        <v>83</v>
      </c>
      <c r="AN845" s="5">
        <v>4.0999999999999996</v>
      </c>
      <c r="AO845" s="5">
        <v>6.8</v>
      </c>
      <c r="AP845" s="5">
        <v>3.6</v>
      </c>
      <c r="AQ845" s="5">
        <v>8.3000000000000007</v>
      </c>
      <c r="AR845" s="5">
        <v>1029</v>
      </c>
      <c r="AS845" s="5">
        <v>8690</v>
      </c>
      <c r="AT845" s="5">
        <v>0</v>
      </c>
      <c r="AU845" s="5">
        <v>0</v>
      </c>
      <c r="AV845" s="5">
        <v>0</v>
      </c>
      <c r="AW845" s="5">
        <v>0</v>
      </c>
      <c r="AX845">
        <v>232</v>
      </c>
      <c r="AY845">
        <v>1088</v>
      </c>
      <c r="AZ845">
        <v>10.3</v>
      </c>
      <c r="BA845">
        <v>10.7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6.8</v>
      </c>
      <c r="AM846" s="5">
        <v>83</v>
      </c>
      <c r="AN846" s="5">
        <v>4.0999999999999996</v>
      </c>
      <c r="AO846" s="5">
        <v>6.8</v>
      </c>
      <c r="AP846" s="5">
        <v>3.2</v>
      </c>
      <c r="AQ846" s="5">
        <v>4.3</v>
      </c>
      <c r="AR846" s="5">
        <v>1029.0999999999999</v>
      </c>
      <c r="AS846" s="5">
        <v>9550</v>
      </c>
      <c r="AT846" s="5">
        <v>0</v>
      </c>
      <c r="AU846" s="5">
        <v>0</v>
      </c>
      <c r="AV846" s="5">
        <v>0</v>
      </c>
      <c r="AW846" s="5">
        <v>0</v>
      </c>
      <c r="AX846">
        <v>232</v>
      </c>
      <c r="AY846">
        <v>1088</v>
      </c>
      <c r="AZ846">
        <v>10.199999999999999</v>
      </c>
      <c r="BA846">
        <v>10.7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6.8</v>
      </c>
      <c r="AM847" s="5">
        <v>83</v>
      </c>
      <c r="AN847" s="5">
        <v>4.0999999999999996</v>
      </c>
      <c r="AO847" s="5">
        <v>6.8</v>
      </c>
      <c r="AP847" s="5">
        <v>2.9</v>
      </c>
      <c r="AQ847" s="5">
        <v>5.8</v>
      </c>
      <c r="AR847" s="5">
        <v>1029.3</v>
      </c>
      <c r="AS847" s="5">
        <v>9380</v>
      </c>
      <c r="AT847" s="5">
        <v>0</v>
      </c>
      <c r="AU847" s="5">
        <v>0</v>
      </c>
      <c r="AV847" s="5">
        <v>0</v>
      </c>
      <c r="AW847" s="5">
        <v>0</v>
      </c>
      <c r="AX847">
        <v>232</v>
      </c>
      <c r="AY847">
        <v>1088</v>
      </c>
      <c r="AZ847">
        <v>10.199999999999999</v>
      </c>
      <c r="BA847">
        <v>10.6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6.8</v>
      </c>
      <c r="AM848" s="5">
        <v>83</v>
      </c>
      <c r="AN848" s="5">
        <v>4.0999999999999996</v>
      </c>
      <c r="AO848" s="5">
        <v>6</v>
      </c>
      <c r="AP848" s="5">
        <v>5.4</v>
      </c>
      <c r="AQ848" s="5">
        <v>6.1</v>
      </c>
      <c r="AR848" s="5">
        <v>1029.0999999999999</v>
      </c>
      <c r="AS848" s="5">
        <v>9200</v>
      </c>
      <c r="AT848" s="5">
        <v>0</v>
      </c>
      <c r="AU848" s="5">
        <v>0</v>
      </c>
      <c r="AV848" s="5">
        <v>0</v>
      </c>
      <c r="AW848" s="5">
        <v>0</v>
      </c>
      <c r="AX848">
        <v>232</v>
      </c>
      <c r="AY848">
        <v>1088</v>
      </c>
      <c r="AZ848">
        <v>10.199999999999999</v>
      </c>
      <c r="BA848">
        <v>10.6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6.8</v>
      </c>
      <c r="AM849" s="5">
        <v>83</v>
      </c>
      <c r="AN849" s="5">
        <v>4.0999999999999996</v>
      </c>
      <c r="AO849" s="5">
        <v>6.8</v>
      </c>
      <c r="AP849" s="5">
        <v>2.5</v>
      </c>
      <c r="AQ849" s="5">
        <v>4</v>
      </c>
      <c r="AR849" s="5">
        <v>1029.2</v>
      </c>
      <c r="AS849" s="5">
        <v>9810</v>
      </c>
      <c r="AT849" s="5">
        <v>0</v>
      </c>
      <c r="AU849" s="5">
        <v>0</v>
      </c>
      <c r="AV849" s="5">
        <v>0</v>
      </c>
      <c r="AW849" s="5">
        <v>0</v>
      </c>
      <c r="AX849">
        <v>232</v>
      </c>
      <c r="AY849">
        <v>1088</v>
      </c>
      <c r="AZ849">
        <v>10.1</v>
      </c>
      <c r="BA849">
        <v>10.6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6.9</v>
      </c>
      <c r="AM850" s="5">
        <v>83</v>
      </c>
      <c r="AN850" s="5">
        <v>4.2</v>
      </c>
      <c r="AO850" s="5">
        <v>6.9</v>
      </c>
      <c r="AP850" s="5">
        <v>0</v>
      </c>
      <c r="AQ850" s="5">
        <v>3.6</v>
      </c>
      <c r="AR850" s="5">
        <v>1029.2</v>
      </c>
      <c r="AS850" s="5">
        <v>9200</v>
      </c>
      <c r="AT850" s="5">
        <v>0</v>
      </c>
      <c r="AU850" s="5">
        <v>0</v>
      </c>
      <c r="AV850" s="5">
        <v>0</v>
      </c>
      <c r="AW850" s="5">
        <v>0</v>
      </c>
      <c r="AX850">
        <v>232</v>
      </c>
      <c r="AY850">
        <v>1088</v>
      </c>
      <c r="AZ850">
        <v>10.1</v>
      </c>
      <c r="BA850">
        <v>10.5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7</v>
      </c>
      <c r="AM851" s="5">
        <v>83</v>
      </c>
      <c r="AN851" s="5">
        <v>4.3</v>
      </c>
      <c r="AO851" s="5">
        <v>7</v>
      </c>
      <c r="AP851" s="5">
        <v>0</v>
      </c>
      <c r="AQ851" s="5">
        <v>2.2000000000000002</v>
      </c>
      <c r="AR851" s="5">
        <v>1029.2</v>
      </c>
      <c r="AS851" s="5">
        <v>9400</v>
      </c>
      <c r="AT851" s="5">
        <v>0</v>
      </c>
      <c r="AU851" s="5">
        <v>0</v>
      </c>
      <c r="AV851" s="5">
        <v>0</v>
      </c>
      <c r="AW851" s="5">
        <v>0</v>
      </c>
      <c r="AX851">
        <v>232</v>
      </c>
      <c r="AY851">
        <v>1088</v>
      </c>
      <c r="AZ851">
        <v>10.1</v>
      </c>
      <c r="BA851">
        <v>10.5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7</v>
      </c>
      <c r="AM852" s="5">
        <v>83</v>
      </c>
      <c r="AN852" s="5">
        <v>4.3</v>
      </c>
      <c r="AO852" s="5">
        <v>6.4</v>
      </c>
      <c r="AP852" s="5">
        <v>5</v>
      </c>
      <c r="AQ852" s="5">
        <v>5</v>
      </c>
      <c r="AR852" s="5">
        <v>1029.0999999999999</v>
      </c>
      <c r="AS852" s="5">
        <v>9580</v>
      </c>
      <c r="AT852" s="5">
        <v>0</v>
      </c>
      <c r="AU852" s="5">
        <v>0</v>
      </c>
      <c r="AV852" s="5">
        <v>0</v>
      </c>
      <c r="AW852" s="5">
        <v>0</v>
      </c>
      <c r="AX852">
        <v>232</v>
      </c>
      <c r="AY852">
        <v>1088</v>
      </c>
      <c r="AZ852">
        <v>10.1</v>
      </c>
      <c r="BA852">
        <v>10.5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7</v>
      </c>
      <c r="AM853" s="5">
        <v>82</v>
      </c>
      <c r="AN853" s="5">
        <v>4.0999999999999996</v>
      </c>
      <c r="AO853" s="5">
        <v>7</v>
      </c>
      <c r="AP853" s="5">
        <v>0</v>
      </c>
      <c r="AQ853" s="5">
        <v>4</v>
      </c>
      <c r="AR853" s="5">
        <v>1029.2</v>
      </c>
      <c r="AS853" s="5">
        <v>9180</v>
      </c>
      <c r="AT853" s="5">
        <v>0</v>
      </c>
      <c r="AU853" s="5">
        <v>0</v>
      </c>
      <c r="AV853" s="5">
        <v>0</v>
      </c>
      <c r="AW853" s="5">
        <v>0</v>
      </c>
      <c r="AX853">
        <v>232</v>
      </c>
      <c r="AY853">
        <v>1088</v>
      </c>
      <c r="AZ853">
        <v>10.199999999999999</v>
      </c>
      <c r="BA853">
        <v>10.5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7</v>
      </c>
      <c r="AM854" s="5">
        <v>83</v>
      </c>
      <c r="AN854" s="5">
        <v>4.3</v>
      </c>
      <c r="AO854" s="5">
        <v>7</v>
      </c>
      <c r="AP854" s="5">
        <v>0</v>
      </c>
      <c r="AQ854" s="5">
        <v>1.8</v>
      </c>
      <c r="AR854" s="5">
        <v>1029.3</v>
      </c>
      <c r="AS854" s="5">
        <v>9640</v>
      </c>
      <c r="AT854" s="5">
        <v>0</v>
      </c>
      <c r="AU854" s="5">
        <v>0</v>
      </c>
      <c r="AV854" s="5">
        <v>0</v>
      </c>
      <c r="AW854" s="5">
        <v>0</v>
      </c>
      <c r="AX854">
        <v>232</v>
      </c>
      <c r="AY854">
        <v>1088</v>
      </c>
      <c r="AZ854">
        <v>10.199999999999999</v>
      </c>
      <c r="BA854">
        <v>10.5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7.1</v>
      </c>
      <c r="AM855" s="5">
        <v>83</v>
      </c>
      <c r="AN855" s="5">
        <v>4.4000000000000004</v>
      </c>
      <c r="AO855" s="5">
        <v>7.1</v>
      </c>
      <c r="AP855" s="5">
        <v>3.2</v>
      </c>
      <c r="AQ855" s="5">
        <v>3.2</v>
      </c>
      <c r="AR855" s="5">
        <v>1029.0999999999999</v>
      </c>
      <c r="AS855" s="5">
        <v>10540</v>
      </c>
      <c r="AT855" s="5">
        <v>0</v>
      </c>
      <c r="AU855" s="5">
        <v>0</v>
      </c>
      <c r="AV855" s="5">
        <v>0</v>
      </c>
      <c r="AW855" s="5">
        <v>0</v>
      </c>
      <c r="AX855">
        <v>232</v>
      </c>
      <c r="AY855">
        <v>1088</v>
      </c>
      <c r="AZ855">
        <v>10.199999999999999</v>
      </c>
      <c r="BA855">
        <v>10.5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7.1</v>
      </c>
      <c r="AM856" s="5">
        <v>82</v>
      </c>
      <c r="AN856" s="5">
        <v>4.2</v>
      </c>
      <c r="AO856" s="5">
        <v>6</v>
      </c>
      <c r="AP856" s="5">
        <v>6.5</v>
      </c>
      <c r="AQ856" s="5">
        <v>6.8</v>
      </c>
      <c r="AR856" s="5">
        <v>1029.2</v>
      </c>
      <c r="AS856" s="5">
        <v>10010</v>
      </c>
      <c r="AT856" s="5">
        <v>0</v>
      </c>
      <c r="AU856" s="5">
        <v>0</v>
      </c>
      <c r="AV856" s="5">
        <v>0</v>
      </c>
      <c r="AW856" s="5">
        <v>0</v>
      </c>
      <c r="AX856">
        <v>232</v>
      </c>
      <c r="AY856">
        <v>1088</v>
      </c>
      <c r="AZ856">
        <v>10.3</v>
      </c>
      <c r="BA856">
        <v>10.4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7.1</v>
      </c>
      <c r="AM857" s="5">
        <v>82</v>
      </c>
      <c r="AN857" s="5">
        <v>4.2</v>
      </c>
      <c r="AO857" s="5">
        <v>5.8</v>
      </c>
      <c r="AP857" s="5">
        <v>7.2</v>
      </c>
      <c r="AQ857" s="5">
        <v>7.9</v>
      </c>
      <c r="AR857" s="5">
        <v>1029.2</v>
      </c>
      <c r="AS857" s="5">
        <v>10380</v>
      </c>
      <c r="AT857" s="5">
        <v>0</v>
      </c>
      <c r="AU857" s="5">
        <v>0</v>
      </c>
      <c r="AV857" s="5">
        <v>0</v>
      </c>
      <c r="AW857" s="5">
        <v>0</v>
      </c>
      <c r="AX857">
        <v>232</v>
      </c>
      <c r="AY857">
        <v>1088</v>
      </c>
      <c r="AZ857">
        <v>10.3</v>
      </c>
      <c r="BA857">
        <v>10.4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7</v>
      </c>
      <c r="AM858" s="5">
        <v>82</v>
      </c>
      <c r="AN858" s="5">
        <v>4.0999999999999996</v>
      </c>
      <c r="AO858" s="5">
        <v>7</v>
      </c>
      <c r="AP858" s="5">
        <v>3.6</v>
      </c>
      <c r="AQ858" s="5">
        <v>4.3</v>
      </c>
      <c r="AR858" s="5">
        <v>1029.0999999999999</v>
      </c>
      <c r="AS858" s="5">
        <v>9880</v>
      </c>
      <c r="AT858" s="5">
        <v>0</v>
      </c>
      <c r="AU858" s="5">
        <v>0</v>
      </c>
      <c r="AV858" s="5">
        <v>0</v>
      </c>
      <c r="AW858" s="5">
        <v>0</v>
      </c>
      <c r="AX858">
        <v>232</v>
      </c>
      <c r="AY858">
        <v>1088</v>
      </c>
      <c r="AZ858">
        <v>10.4</v>
      </c>
      <c r="BA858">
        <v>10.4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7</v>
      </c>
      <c r="AM859" s="5">
        <v>83</v>
      </c>
      <c r="AN859" s="5">
        <v>4.3</v>
      </c>
      <c r="AO859" s="5">
        <v>7</v>
      </c>
      <c r="AP859" s="5">
        <v>4.7</v>
      </c>
      <c r="AQ859" s="5">
        <v>5</v>
      </c>
      <c r="AR859" s="5">
        <v>1029.0999999999999</v>
      </c>
      <c r="AS859" s="5">
        <v>9730</v>
      </c>
      <c r="AT859" s="5">
        <v>0</v>
      </c>
      <c r="AU859" s="5">
        <v>0</v>
      </c>
      <c r="AV859" s="5">
        <v>0</v>
      </c>
      <c r="AW859" s="5">
        <v>0</v>
      </c>
      <c r="AX859">
        <v>232</v>
      </c>
      <c r="AY859">
        <v>1088</v>
      </c>
      <c r="AZ859">
        <v>10.4</v>
      </c>
      <c r="BA859">
        <v>10.4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7</v>
      </c>
      <c r="AM860" s="5">
        <v>83</v>
      </c>
      <c r="AN860" s="5">
        <v>4.3</v>
      </c>
      <c r="AO860" s="5">
        <v>7</v>
      </c>
      <c r="AP860" s="5">
        <v>2.5</v>
      </c>
      <c r="AQ860" s="5">
        <v>5.4</v>
      </c>
      <c r="AR860" s="5">
        <v>1029.0999999999999</v>
      </c>
      <c r="AS860" s="5">
        <v>9570</v>
      </c>
      <c r="AT860" s="5">
        <v>0</v>
      </c>
      <c r="AU860" s="5">
        <v>0</v>
      </c>
      <c r="AV860" s="5">
        <v>0</v>
      </c>
      <c r="AW860" s="5">
        <v>0</v>
      </c>
      <c r="AX860">
        <v>232</v>
      </c>
      <c r="AY860">
        <v>1088</v>
      </c>
      <c r="AZ860">
        <v>10.4</v>
      </c>
      <c r="BA860">
        <v>10.4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6.9</v>
      </c>
      <c r="AM861" s="5">
        <v>83</v>
      </c>
      <c r="AN861" s="5">
        <v>4.2</v>
      </c>
      <c r="AO861" s="5">
        <v>6.9</v>
      </c>
      <c r="AP861" s="5">
        <v>3.6</v>
      </c>
      <c r="AQ861" s="5">
        <v>10.4</v>
      </c>
      <c r="AR861" s="5">
        <v>1029.0999999999999</v>
      </c>
      <c r="AS861" s="5">
        <v>9870</v>
      </c>
      <c r="AT861" s="5">
        <v>0</v>
      </c>
      <c r="AU861" s="5">
        <v>0</v>
      </c>
      <c r="AV861" s="5">
        <v>0</v>
      </c>
      <c r="AW861" s="5">
        <v>0</v>
      </c>
      <c r="AX861">
        <v>232</v>
      </c>
      <c r="AY861">
        <v>1088</v>
      </c>
      <c r="AZ861">
        <v>10.4</v>
      </c>
      <c r="BA861">
        <v>10.4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6.9</v>
      </c>
      <c r="AM862" s="5">
        <v>83</v>
      </c>
      <c r="AN862" s="5">
        <v>4.2</v>
      </c>
      <c r="AO862" s="5">
        <v>6.9</v>
      </c>
      <c r="AP862" s="5">
        <v>2.5</v>
      </c>
      <c r="AQ862" s="5">
        <v>7.9</v>
      </c>
      <c r="AR862" s="5">
        <v>1029.0999999999999</v>
      </c>
      <c r="AS862" s="5">
        <v>9840</v>
      </c>
      <c r="AT862" s="5">
        <v>0</v>
      </c>
      <c r="AU862" s="5">
        <v>0</v>
      </c>
      <c r="AV862" s="5">
        <v>0</v>
      </c>
      <c r="AW862" s="5">
        <v>0</v>
      </c>
      <c r="AX862">
        <v>232</v>
      </c>
      <c r="AY862">
        <v>1088</v>
      </c>
      <c r="AZ862">
        <v>10.4</v>
      </c>
      <c r="BA862">
        <v>10.4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6.9</v>
      </c>
      <c r="AM863" s="5">
        <v>83</v>
      </c>
      <c r="AN863" s="5">
        <v>4.2</v>
      </c>
      <c r="AO863" s="5">
        <v>6.9</v>
      </c>
      <c r="AP863" s="5">
        <v>2.5</v>
      </c>
      <c r="AQ863" s="5">
        <v>4.3</v>
      </c>
      <c r="AR863" s="5">
        <v>1029.0999999999999</v>
      </c>
      <c r="AS863" s="5">
        <v>9550</v>
      </c>
      <c r="AT863" s="5">
        <v>0</v>
      </c>
      <c r="AU863" s="5">
        <v>0</v>
      </c>
      <c r="AV863" s="5">
        <v>0</v>
      </c>
      <c r="AW863" s="5">
        <v>0</v>
      </c>
      <c r="AX863">
        <v>232</v>
      </c>
      <c r="AY863">
        <v>1088</v>
      </c>
      <c r="AZ863">
        <v>10.4</v>
      </c>
      <c r="BA863">
        <v>10.4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6.9</v>
      </c>
      <c r="AM864" s="5">
        <v>83</v>
      </c>
      <c r="AN864" s="5">
        <v>4.2</v>
      </c>
      <c r="AO864" s="5">
        <v>6.9</v>
      </c>
      <c r="AP864" s="5">
        <v>4.7</v>
      </c>
      <c r="AQ864" s="5">
        <v>4.7</v>
      </c>
      <c r="AR864" s="5">
        <v>1029.0999999999999</v>
      </c>
      <c r="AS864" s="5">
        <v>9020</v>
      </c>
      <c r="AT864" s="5">
        <v>0</v>
      </c>
      <c r="AU864" s="5">
        <v>0</v>
      </c>
      <c r="AV864" s="5">
        <v>0</v>
      </c>
      <c r="AW864" s="5">
        <v>0</v>
      </c>
      <c r="AX864">
        <v>232</v>
      </c>
      <c r="AY864">
        <v>1088</v>
      </c>
      <c r="AZ864">
        <v>10.3</v>
      </c>
      <c r="BA864">
        <v>10.4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6.9</v>
      </c>
      <c r="AM865" s="5">
        <v>83</v>
      </c>
      <c r="AN865" s="5">
        <v>4.2</v>
      </c>
      <c r="AO865" s="5">
        <v>5.6</v>
      </c>
      <c r="AP865" s="5">
        <v>7.2</v>
      </c>
      <c r="AQ865" s="5">
        <v>7.2</v>
      </c>
      <c r="AR865" s="5">
        <v>1029</v>
      </c>
      <c r="AS865" s="5">
        <v>9550</v>
      </c>
      <c r="AT865" s="5">
        <v>0</v>
      </c>
      <c r="AU865" s="5">
        <v>0</v>
      </c>
      <c r="AV865" s="5">
        <v>0</v>
      </c>
      <c r="AW865" s="5">
        <v>0</v>
      </c>
      <c r="AX865">
        <v>232</v>
      </c>
      <c r="AY865">
        <v>1088</v>
      </c>
      <c r="AZ865">
        <v>10.3</v>
      </c>
      <c r="BA865">
        <v>10.4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6.9</v>
      </c>
      <c r="AM866" s="5">
        <v>83</v>
      </c>
      <c r="AN866" s="5">
        <v>4.2</v>
      </c>
      <c r="AO866" s="5">
        <v>5.7</v>
      </c>
      <c r="AP866" s="5">
        <v>6.5</v>
      </c>
      <c r="AQ866" s="5">
        <v>11.9</v>
      </c>
      <c r="AR866" s="5">
        <v>1029</v>
      </c>
      <c r="AS866" s="5">
        <v>9350</v>
      </c>
      <c r="AT866" s="5">
        <v>0</v>
      </c>
      <c r="AU866" s="5">
        <v>0</v>
      </c>
      <c r="AV866" s="5">
        <v>0</v>
      </c>
      <c r="AW866" s="5">
        <v>0</v>
      </c>
      <c r="AX866">
        <v>232</v>
      </c>
      <c r="AY866">
        <v>1088</v>
      </c>
      <c r="AZ866">
        <v>10.3</v>
      </c>
      <c r="BA866">
        <v>10.4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6.8</v>
      </c>
      <c r="AM867" s="5">
        <v>83</v>
      </c>
      <c r="AN867" s="5">
        <v>4.0999999999999996</v>
      </c>
      <c r="AO867" s="5">
        <v>6.8</v>
      </c>
      <c r="AP867" s="5">
        <v>4</v>
      </c>
      <c r="AQ867" s="5">
        <v>4</v>
      </c>
      <c r="AR867" s="5">
        <v>1028.8</v>
      </c>
      <c r="AS867" s="5">
        <v>9020</v>
      </c>
      <c r="AT867" s="5">
        <v>0</v>
      </c>
      <c r="AU867" s="5">
        <v>0</v>
      </c>
      <c r="AV867" s="5">
        <v>0</v>
      </c>
      <c r="AW867" s="5">
        <v>0</v>
      </c>
      <c r="AX867">
        <v>232</v>
      </c>
      <c r="AY867">
        <v>1088</v>
      </c>
      <c r="AZ867">
        <v>10.3</v>
      </c>
      <c r="BA867">
        <v>10.4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6.8</v>
      </c>
      <c r="AM868" s="5">
        <v>83</v>
      </c>
      <c r="AN868" s="5">
        <v>4.0999999999999996</v>
      </c>
      <c r="AO868" s="5">
        <v>6</v>
      </c>
      <c r="AP868" s="5">
        <v>5.4</v>
      </c>
      <c r="AQ868" s="5">
        <v>11.2</v>
      </c>
      <c r="AR868" s="5">
        <v>1028.9000000000001</v>
      </c>
      <c r="AS868" s="5">
        <v>8630</v>
      </c>
      <c r="AT868" s="5">
        <v>0</v>
      </c>
      <c r="AU868" s="5">
        <v>0</v>
      </c>
      <c r="AV868" s="5">
        <v>0</v>
      </c>
      <c r="AW868" s="5">
        <v>0</v>
      </c>
      <c r="AX868">
        <v>232</v>
      </c>
      <c r="AY868">
        <v>1088</v>
      </c>
      <c r="AZ868">
        <v>10.199999999999999</v>
      </c>
      <c r="BA868">
        <v>10.4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6.7</v>
      </c>
      <c r="AM869" s="5">
        <v>83</v>
      </c>
      <c r="AN869" s="5">
        <v>4</v>
      </c>
      <c r="AO869" s="5">
        <v>6.7</v>
      </c>
      <c r="AP869" s="5">
        <v>4</v>
      </c>
      <c r="AQ869" s="5">
        <v>4.7</v>
      </c>
      <c r="AR869" s="5">
        <v>1028.8</v>
      </c>
      <c r="AS869" s="5">
        <v>9020</v>
      </c>
      <c r="AT869" s="5">
        <v>0</v>
      </c>
      <c r="AU869" s="5">
        <v>0</v>
      </c>
      <c r="AV869" s="5">
        <v>0</v>
      </c>
      <c r="AW869" s="5">
        <v>0</v>
      </c>
      <c r="AX869">
        <v>232</v>
      </c>
      <c r="AY869">
        <v>1088</v>
      </c>
      <c r="AZ869">
        <v>10.199999999999999</v>
      </c>
      <c r="BA869">
        <v>10.3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6.8</v>
      </c>
      <c r="AM870" s="5">
        <v>84</v>
      </c>
      <c r="AN870" s="5">
        <v>4.3</v>
      </c>
      <c r="AO870" s="5">
        <v>5.8</v>
      </c>
      <c r="AP870" s="5">
        <v>5.8</v>
      </c>
      <c r="AQ870" s="5">
        <v>5.8</v>
      </c>
      <c r="AR870" s="5">
        <v>1028.9000000000001</v>
      </c>
      <c r="AS870" s="5">
        <v>9640</v>
      </c>
      <c r="AT870" s="5">
        <v>0</v>
      </c>
      <c r="AU870" s="5">
        <v>0</v>
      </c>
      <c r="AV870" s="5">
        <v>0</v>
      </c>
      <c r="AW870" s="5">
        <v>0</v>
      </c>
      <c r="AX870">
        <v>232</v>
      </c>
      <c r="AY870">
        <v>1088</v>
      </c>
      <c r="AZ870">
        <v>10.1</v>
      </c>
      <c r="BA870">
        <v>10.3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6.8</v>
      </c>
      <c r="AM871" s="5">
        <v>84</v>
      </c>
      <c r="AN871" s="5">
        <v>4.3</v>
      </c>
      <c r="AO871" s="5">
        <v>6.8</v>
      </c>
      <c r="AP871" s="5">
        <v>4</v>
      </c>
      <c r="AQ871" s="5">
        <v>4</v>
      </c>
      <c r="AR871" s="5">
        <v>1028.7</v>
      </c>
      <c r="AS871" s="5">
        <v>10080</v>
      </c>
      <c r="AT871" s="5">
        <v>0</v>
      </c>
      <c r="AU871" s="5">
        <v>0</v>
      </c>
      <c r="AV871" s="5">
        <v>0</v>
      </c>
      <c r="AW871" s="5">
        <v>0</v>
      </c>
      <c r="AX871">
        <v>232</v>
      </c>
      <c r="AY871">
        <v>1088</v>
      </c>
      <c r="AZ871">
        <v>10.1</v>
      </c>
      <c r="BA871">
        <v>10.3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6.8</v>
      </c>
      <c r="AM872" s="5">
        <v>83</v>
      </c>
      <c r="AN872" s="5">
        <v>4.0999999999999996</v>
      </c>
      <c r="AO872" s="5">
        <v>5.0999999999999996</v>
      </c>
      <c r="AP872" s="5">
        <v>8.6</v>
      </c>
      <c r="AQ872" s="5">
        <v>9.4</v>
      </c>
      <c r="AR872" s="5">
        <v>1028.9000000000001</v>
      </c>
      <c r="AS872" s="5">
        <v>10080</v>
      </c>
      <c r="AT872" s="5">
        <v>0</v>
      </c>
      <c r="AU872" s="5">
        <v>0</v>
      </c>
      <c r="AV872" s="5">
        <v>0</v>
      </c>
      <c r="AW872" s="5">
        <v>0</v>
      </c>
      <c r="AX872">
        <v>232</v>
      </c>
      <c r="AY872">
        <v>1088</v>
      </c>
      <c r="AZ872">
        <v>10.1</v>
      </c>
      <c r="BA872">
        <v>10.3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6.8</v>
      </c>
      <c r="AM873" s="5">
        <v>83</v>
      </c>
      <c r="AN873" s="5">
        <v>4.0999999999999996</v>
      </c>
      <c r="AO873" s="5">
        <v>6</v>
      </c>
      <c r="AP873" s="5">
        <v>5.4</v>
      </c>
      <c r="AQ873" s="5">
        <v>5.8</v>
      </c>
      <c r="AR873" s="5">
        <v>1028.7</v>
      </c>
      <c r="AS873" s="5">
        <v>9580</v>
      </c>
      <c r="AT873" s="5">
        <v>0</v>
      </c>
      <c r="AU873" s="5">
        <v>0</v>
      </c>
      <c r="AV873" s="5">
        <v>0</v>
      </c>
      <c r="AW873" s="5">
        <v>0</v>
      </c>
      <c r="AX873">
        <v>232</v>
      </c>
      <c r="AY873">
        <v>1088</v>
      </c>
      <c r="AZ873">
        <v>10</v>
      </c>
      <c r="BA873">
        <v>10.3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6.8</v>
      </c>
      <c r="AM874" s="5">
        <v>84</v>
      </c>
      <c r="AN874" s="5">
        <v>4.3</v>
      </c>
      <c r="AO874" s="5">
        <v>6.1</v>
      </c>
      <c r="AP874" s="5">
        <v>5</v>
      </c>
      <c r="AQ874" s="5">
        <v>5.4</v>
      </c>
      <c r="AR874" s="5">
        <v>1028.9000000000001</v>
      </c>
      <c r="AS874" s="5">
        <v>9550</v>
      </c>
      <c r="AT874" s="5">
        <v>0</v>
      </c>
      <c r="AU874" s="5">
        <v>0</v>
      </c>
      <c r="AV874" s="5">
        <v>0</v>
      </c>
      <c r="AW874" s="5">
        <v>0</v>
      </c>
      <c r="AX874">
        <v>232</v>
      </c>
      <c r="AY874">
        <v>1088</v>
      </c>
      <c r="AZ874">
        <v>10</v>
      </c>
      <c r="BA874">
        <v>10.3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6.9</v>
      </c>
      <c r="AM875" s="5">
        <v>84</v>
      </c>
      <c r="AN875" s="5">
        <v>4.4000000000000004</v>
      </c>
      <c r="AO875" s="5">
        <v>5.6</v>
      </c>
      <c r="AP875" s="5">
        <v>6.8</v>
      </c>
      <c r="AQ875" s="5">
        <v>6.8</v>
      </c>
      <c r="AR875" s="5">
        <v>1028.8</v>
      </c>
      <c r="AS875" s="5">
        <v>8720</v>
      </c>
      <c r="AT875" s="5">
        <v>0</v>
      </c>
      <c r="AU875" s="5">
        <v>0</v>
      </c>
      <c r="AV875" s="5">
        <v>0</v>
      </c>
      <c r="AW875" s="5">
        <v>0</v>
      </c>
      <c r="AX875">
        <v>232</v>
      </c>
      <c r="AY875">
        <v>1088</v>
      </c>
      <c r="AZ875">
        <v>10</v>
      </c>
      <c r="BA875">
        <v>10.3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6.8</v>
      </c>
      <c r="AM876" s="5">
        <v>83</v>
      </c>
      <c r="AN876" s="5">
        <v>4.0999999999999996</v>
      </c>
      <c r="AO876" s="5">
        <v>5.0999999999999996</v>
      </c>
      <c r="AP876" s="5">
        <v>9</v>
      </c>
      <c r="AQ876" s="5">
        <v>9.4</v>
      </c>
      <c r="AR876" s="5">
        <v>1028.7</v>
      </c>
      <c r="AS876" s="5">
        <v>8560</v>
      </c>
      <c r="AT876" s="5">
        <v>0</v>
      </c>
      <c r="AU876" s="5">
        <v>0</v>
      </c>
      <c r="AV876" s="5">
        <v>0</v>
      </c>
      <c r="AW876" s="5">
        <v>0</v>
      </c>
      <c r="AX876">
        <v>232</v>
      </c>
      <c r="AY876">
        <v>1088</v>
      </c>
      <c r="AZ876">
        <v>10</v>
      </c>
      <c r="BA876">
        <v>10.3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6.7</v>
      </c>
      <c r="AM877" s="5">
        <v>84</v>
      </c>
      <c r="AN877" s="5">
        <v>4.2</v>
      </c>
      <c r="AO877" s="5">
        <v>6.7</v>
      </c>
      <c r="AP877" s="5">
        <v>3.2</v>
      </c>
      <c r="AQ877" s="5">
        <v>4.7</v>
      </c>
      <c r="AR877" s="5">
        <v>1028.7</v>
      </c>
      <c r="AS877" s="5">
        <v>9270</v>
      </c>
      <c r="AT877" s="5">
        <v>0</v>
      </c>
      <c r="AU877" s="5">
        <v>0</v>
      </c>
      <c r="AV877" s="5">
        <v>0</v>
      </c>
      <c r="AW877" s="5">
        <v>0</v>
      </c>
      <c r="AX877">
        <v>232</v>
      </c>
      <c r="AY877">
        <v>1088</v>
      </c>
      <c r="AZ877">
        <v>10</v>
      </c>
      <c r="BA877">
        <v>10.3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6.8</v>
      </c>
      <c r="AM878" s="5">
        <v>84</v>
      </c>
      <c r="AN878" s="5">
        <v>4.3</v>
      </c>
      <c r="AO878" s="5">
        <v>6</v>
      </c>
      <c r="AP878" s="5">
        <v>5.4</v>
      </c>
      <c r="AQ878" s="5">
        <v>5.4</v>
      </c>
      <c r="AR878" s="5">
        <v>1028.7</v>
      </c>
      <c r="AS878" s="5">
        <v>9780</v>
      </c>
      <c r="AT878" s="5">
        <v>0</v>
      </c>
      <c r="AU878" s="5">
        <v>0</v>
      </c>
      <c r="AV878" s="5">
        <v>0</v>
      </c>
      <c r="AW878" s="5">
        <v>0</v>
      </c>
      <c r="AX878">
        <v>232</v>
      </c>
      <c r="AY878">
        <v>1088</v>
      </c>
      <c r="AZ878">
        <v>10</v>
      </c>
      <c r="BA878">
        <v>10.3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6.8</v>
      </c>
      <c r="AM879" s="5">
        <v>84</v>
      </c>
      <c r="AN879" s="5">
        <v>4.3</v>
      </c>
      <c r="AO879" s="5">
        <v>5.8</v>
      </c>
      <c r="AP879" s="5">
        <v>6.1</v>
      </c>
      <c r="AQ879" s="5">
        <v>6.1</v>
      </c>
      <c r="AR879" s="5">
        <v>1028.9000000000001</v>
      </c>
      <c r="AS879" s="5">
        <v>9950</v>
      </c>
      <c r="AT879" s="5">
        <v>0</v>
      </c>
      <c r="AU879" s="5">
        <v>0</v>
      </c>
      <c r="AV879" s="5">
        <v>0</v>
      </c>
      <c r="AW879" s="5">
        <v>0</v>
      </c>
      <c r="AX879">
        <v>232</v>
      </c>
      <c r="AY879">
        <v>1088</v>
      </c>
      <c r="AZ879">
        <v>9.9</v>
      </c>
      <c r="BA879">
        <v>10.199999999999999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6.8</v>
      </c>
      <c r="AM880" s="5">
        <v>84</v>
      </c>
      <c r="AN880" s="5">
        <v>4.3</v>
      </c>
      <c r="AO880" s="5">
        <v>6.8</v>
      </c>
      <c r="AP880" s="5">
        <v>4.3</v>
      </c>
      <c r="AQ880" s="5">
        <v>5.8</v>
      </c>
      <c r="AR880" s="5">
        <v>1028.5</v>
      </c>
      <c r="AS880" s="5">
        <v>9750</v>
      </c>
      <c r="AT880" s="5">
        <v>0</v>
      </c>
      <c r="AU880" s="5">
        <v>0</v>
      </c>
      <c r="AV880" s="5">
        <v>0</v>
      </c>
      <c r="AW880" s="5">
        <v>0</v>
      </c>
      <c r="AX880">
        <v>232</v>
      </c>
      <c r="AY880">
        <v>1088</v>
      </c>
      <c r="AZ880">
        <v>9.9</v>
      </c>
      <c r="BA880">
        <v>10.199999999999999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6.8</v>
      </c>
      <c r="AM881" s="5">
        <v>84</v>
      </c>
      <c r="AN881" s="5">
        <v>4.3</v>
      </c>
      <c r="AO881" s="5">
        <v>5.0999999999999996</v>
      </c>
      <c r="AP881" s="5">
        <v>8.6</v>
      </c>
      <c r="AQ881" s="5">
        <v>8.6</v>
      </c>
      <c r="AR881" s="5">
        <v>1028.5999999999999</v>
      </c>
      <c r="AS881" s="5">
        <v>10110</v>
      </c>
      <c r="AT881" s="5">
        <v>0</v>
      </c>
      <c r="AU881" s="5">
        <v>0</v>
      </c>
      <c r="AV881" s="5">
        <v>0</v>
      </c>
      <c r="AW881" s="5">
        <v>0</v>
      </c>
      <c r="AX881">
        <v>232</v>
      </c>
      <c r="AY881">
        <v>1088</v>
      </c>
      <c r="AZ881">
        <v>9.9</v>
      </c>
      <c r="BA881">
        <v>10.199999999999999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6.8</v>
      </c>
      <c r="AM882" s="5">
        <v>84</v>
      </c>
      <c r="AN882" s="5">
        <v>4.3</v>
      </c>
      <c r="AO882" s="5">
        <v>6.8</v>
      </c>
      <c r="AP882" s="5">
        <v>4.7</v>
      </c>
      <c r="AQ882" s="5">
        <v>4.7</v>
      </c>
      <c r="AR882" s="5">
        <v>1028.7</v>
      </c>
      <c r="AS882" s="5">
        <v>10110</v>
      </c>
      <c r="AT882" s="5">
        <v>0</v>
      </c>
      <c r="AU882" s="5">
        <v>0</v>
      </c>
      <c r="AV882" s="5">
        <v>0</v>
      </c>
      <c r="AW882" s="5">
        <v>0</v>
      </c>
      <c r="AX882">
        <v>232</v>
      </c>
      <c r="AY882">
        <v>1088</v>
      </c>
      <c r="AZ882">
        <v>9.9</v>
      </c>
      <c r="BA882">
        <v>10.199999999999999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6.8</v>
      </c>
      <c r="AM883" s="5">
        <v>84</v>
      </c>
      <c r="AN883" s="5">
        <v>4.3</v>
      </c>
      <c r="AO883" s="5">
        <v>5.8</v>
      </c>
      <c r="AP883" s="5">
        <v>5.8</v>
      </c>
      <c r="AQ883" s="5">
        <v>6.5</v>
      </c>
      <c r="AR883" s="5">
        <v>1028.5</v>
      </c>
      <c r="AS883" s="5">
        <v>10050</v>
      </c>
      <c r="AT883" s="5">
        <v>0</v>
      </c>
      <c r="AU883" s="5">
        <v>0</v>
      </c>
      <c r="AV883" s="5">
        <v>0</v>
      </c>
      <c r="AW883" s="5">
        <v>0</v>
      </c>
      <c r="AX883">
        <v>232</v>
      </c>
      <c r="AY883">
        <v>1088</v>
      </c>
      <c r="AZ883">
        <v>9.9</v>
      </c>
      <c r="BA883">
        <v>10.199999999999999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6.9</v>
      </c>
      <c r="AM884" s="5">
        <v>84</v>
      </c>
      <c r="AN884" s="5">
        <v>4.4000000000000004</v>
      </c>
      <c r="AO884" s="5">
        <v>5.9</v>
      </c>
      <c r="AP884" s="5">
        <v>6.1</v>
      </c>
      <c r="AQ884" s="5">
        <v>8.3000000000000007</v>
      </c>
      <c r="AR884" s="5">
        <v>1028.8</v>
      </c>
      <c r="AS884" s="5">
        <v>8970</v>
      </c>
      <c r="AT884" s="5">
        <v>0</v>
      </c>
      <c r="AU884" s="5">
        <v>0</v>
      </c>
      <c r="AV884" s="5">
        <v>0</v>
      </c>
      <c r="AW884" s="5">
        <v>0</v>
      </c>
      <c r="AX884">
        <v>232</v>
      </c>
      <c r="AY884">
        <v>1088</v>
      </c>
      <c r="AZ884">
        <v>9.9</v>
      </c>
      <c r="BA884">
        <v>10.199999999999999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6.8</v>
      </c>
      <c r="AM885" s="5">
        <v>83</v>
      </c>
      <c r="AN885" s="5">
        <v>4.0999999999999996</v>
      </c>
      <c r="AO885" s="5">
        <v>6.1</v>
      </c>
      <c r="AP885" s="5">
        <v>5</v>
      </c>
      <c r="AQ885" s="5">
        <v>5</v>
      </c>
      <c r="AR885" s="5">
        <v>1028.5</v>
      </c>
      <c r="AS885" s="5">
        <v>8830</v>
      </c>
      <c r="AT885" s="5">
        <v>0</v>
      </c>
      <c r="AU885" s="5">
        <v>0</v>
      </c>
      <c r="AV885" s="5">
        <v>0</v>
      </c>
      <c r="AW885" s="5">
        <v>0</v>
      </c>
      <c r="AX885">
        <v>232</v>
      </c>
      <c r="AY885">
        <v>1088</v>
      </c>
      <c r="AZ885">
        <v>9.9</v>
      </c>
      <c r="BA885">
        <v>10.199999999999999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6.8</v>
      </c>
      <c r="AM886" s="5">
        <v>84</v>
      </c>
      <c r="AN886" s="5">
        <v>4.3</v>
      </c>
      <c r="AO886" s="5">
        <v>6.8</v>
      </c>
      <c r="AP886" s="5">
        <v>3.6</v>
      </c>
      <c r="AQ886" s="5">
        <v>5.4</v>
      </c>
      <c r="AR886" s="5">
        <v>1028.5999999999999</v>
      </c>
      <c r="AS886" s="5">
        <v>8300</v>
      </c>
      <c r="AT886" s="5">
        <v>0</v>
      </c>
      <c r="AU886" s="5">
        <v>0</v>
      </c>
      <c r="AV886" s="5">
        <v>0</v>
      </c>
      <c r="AW886" s="5">
        <v>0</v>
      </c>
      <c r="AX886">
        <v>232</v>
      </c>
      <c r="AY886">
        <v>1088</v>
      </c>
      <c r="AZ886">
        <v>9.9</v>
      </c>
      <c r="BA886">
        <v>10.199999999999999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6.8</v>
      </c>
      <c r="AM887" s="5">
        <v>83</v>
      </c>
      <c r="AN887" s="5">
        <v>4.0999999999999996</v>
      </c>
      <c r="AO887" s="5">
        <v>6.8</v>
      </c>
      <c r="AP887" s="5">
        <v>3.2</v>
      </c>
      <c r="AQ887" s="5">
        <v>3.2</v>
      </c>
      <c r="AR887" s="5">
        <v>1028.5</v>
      </c>
      <c r="AS887" s="5">
        <v>7760</v>
      </c>
      <c r="AT887" s="5">
        <v>0</v>
      </c>
      <c r="AU887" s="5">
        <v>0</v>
      </c>
      <c r="AV887" s="5">
        <v>0</v>
      </c>
      <c r="AW887" s="5">
        <v>0</v>
      </c>
      <c r="AX887">
        <v>232</v>
      </c>
      <c r="AY887">
        <v>1088</v>
      </c>
      <c r="AZ887">
        <v>9.9</v>
      </c>
      <c r="BA887">
        <v>10.199999999999999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6.8</v>
      </c>
      <c r="AM888" s="5">
        <v>83</v>
      </c>
      <c r="AN888" s="5">
        <v>4.0999999999999996</v>
      </c>
      <c r="AO888" s="5">
        <v>6.8</v>
      </c>
      <c r="AP888" s="5">
        <v>4.3</v>
      </c>
      <c r="AQ888" s="5">
        <v>5.4</v>
      </c>
      <c r="AR888" s="5">
        <v>1028.8</v>
      </c>
      <c r="AS888" s="5">
        <v>7920</v>
      </c>
      <c r="AT888" s="5">
        <v>0</v>
      </c>
      <c r="AU888" s="5">
        <v>0</v>
      </c>
      <c r="AV888" s="5">
        <v>0</v>
      </c>
      <c r="AW888" s="5">
        <v>0</v>
      </c>
      <c r="AX888">
        <v>232</v>
      </c>
      <c r="AY888">
        <v>1088</v>
      </c>
      <c r="AZ888">
        <v>9.9</v>
      </c>
      <c r="BA888">
        <v>10.199999999999999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6.9</v>
      </c>
      <c r="AM889" s="5">
        <v>84</v>
      </c>
      <c r="AN889" s="5">
        <v>4.4000000000000004</v>
      </c>
      <c r="AO889" s="5">
        <v>6.9</v>
      </c>
      <c r="AP889" s="5">
        <v>1.8</v>
      </c>
      <c r="AQ889" s="5">
        <v>3.6</v>
      </c>
      <c r="AR889" s="5">
        <v>1028.5999999999999</v>
      </c>
      <c r="AS889" s="5">
        <v>8840</v>
      </c>
      <c r="AT889" s="5">
        <v>0</v>
      </c>
      <c r="AU889" s="5">
        <v>0</v>
      </c>
      <c r="AV889" s="5">
        <v>0</v>
      </c>
      <c r="AW889" s="5">
        <v>0</v>
      </c>
      <c r="AX889">
        <v>232</v>
      </c>
      <c r="AY889">
        <v>1088</v>
      </c>
      <c r="AZ889">
        <v>9.9</v>
      </c>
      <c r="BA889">
        <v>10.199999999999999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6.9</v>
      </c>
      <c r="AM890" s="5">
        <v>84</v>
      </c>
      <c r="AN890" s="5">
        <v>4.4000000000000004</v>
      </c>
      <c r="AO890" s="5">
        <v>6.9</v>
      </c>
      <c r="AP890" s="5">
        <v>2.9</v>
      </c>
      <c r="AQ890" s="5">
        <v>4</v>
      </c>
      <c r="AR890" s="5">
        <v>1028.5999999999999</v>
      </c>
      <c r="AS890" s="5">
        <v>8930</v>
      </c>
      <c r="AT890" s="5">
        <v>0</v>
      </c>
      <c r="AU890" s="5">
        <v>0</v>
      </c>
      <c r="AV890" s="5">
        <v>0</v>
      </c>
      <c r="AW890" s="5">
        <v>0</v>
      </c>
      <c r="AX890">
        <v>232</v>
      </c>
      <c r="AY890">
        <v>1088</v>
      </c>
      <c r="AZ890">
        <v>9.9</v>
      </c>
      <c r="BA890">
        <v>10.1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6.9</v>
      </c>
      <c r="AM891" s="5">
        <v>83</v>
      </c>
      <c r="AN891" s="5">
        <v>4.2</v>
      </c>
      <c r="AO891" s="5">
        <v>5.7</v>
      </c>
      <c r="AP891" s="5">
        <v>6.5</v>
      </c>
      <c r="AQ891" s="5">
        <v>6.5</v>
      </c>
      <c r="AR891" s="5">
        <v>1028.8</v>
      </c>
      <c r="AS891" s="5">
        <v>8700</v>
      </c>
      <c r="AT891" s="5">
        <v>0</v>
      </c>
      <c r="AU891" s="5">
        <v>0</v>
      </c>
      <c r="AV891" s="5">
        <v>0</v>
      </c>
      <c r="AW891" s="5">
        <v>0</v>
      </c>
      <c r="AX891">
        <v>232</v>
      </c>
      <c r="AY891">
        <v>1088</v>
      </c>
      <c r="AZ891">
        <v>9.9</v>
      </c>
      <c r="BA891">
        <v>10.1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6.8</v>
      </c>
      <c r="AM892" s="5">
        <v>84</v>
      </c>
      <c r="AN892" s="5">
        <v>4.3</v>
      </c>
      <c r="AO892" s="5">
        <v>6.8</v>
      </c>
      <c r="AP892" s="5">
        <v>3.2</v>
      </c>
      <c r="AQ892" s="5">
        <v>3.2</v>
      </c>
      <c r="AR892" s="5">
        <v>1028.8</v>
      </c>
      <c r="AS892" s="5">
        <v>8480</v>
      </c>
      <c r="AT892" s="5">
        <v>0</v>
      </c>
      <c r="AU892" s="5">
        <v>0</v>
      </c>
      <c r="AV892" s="5">
        <v>0</v>
      </c>
      <c r="AW892" s="5">
        <v>0</v>
      </c>
      <c r="AX892">
        <v>232</v>
      </c>
      <c r="AY892">
        <v>1088</v>
      </c>
      <c r="AZ892">
        <v>9.9</v>
      </c>
      <c r="BA892">
        <v>10.1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6.9</v>
      </c>
      <c r="AM893" s="5">
        <v>83</v>
      </c>
      <c r="AN893" s="5">
        <v>4.2</v>
      </c>
      <c r="AO893" s="5">
        <v>6.9</v>
      </c>
      <c r="AP893" s="5">
        <v>3.6</v>
      </c>
      <c r="AQ893" s="5">
        <v>3.6</v>
      </c>
      <c r="AR893" s="5">
        <v>1028.7</v>
      </c>
      <c r="AS893" s="5">
        <v>7840</v>
      </c>
      <c r="AT893" s="5">
        <v>0</v>
      </c>
      <c r="AU893" s="5">
        <v>0</v>
      </c>
      <c r="AV893" s="5">
        <v>0</v>
      </c>
      <c r="AW893" s="5">
        <v>0</v>
      </c>
      <c r="AX893">
        <v>232</v>
      </c>
      <c r="AY893">
        <v>1088</v>
      </c>
      <c r="AZ893">
        <v>9.9</v>
      </c>
      <c r="BA893">
        <v>10.1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6.9</v>
      </c>
      <c r="AM894" s="5">
        <v>84</v>
      </c>
      <c r="AN894" s="5">
        <v>4.4000000000000004</v>
      </c>
      <c r="AO894" s="5">
        <v>6.9</v>
      </c>
      <c r="AP894" s="5">
        <v>3.6</v>
      </c>
      <c r="AQ894" s="5">
        <v>4.7</v>
      </c>
      <c r="AR894" s="5">
        <v>1028.7</v>
      </c>
      <c r="AS894" s="5">
        <v>7900</v>
      </c>
      <c r="AT894" s="5">
        <v>0</v>
      </c>
      <c r="AU894" s="5">
        <v>0</v>
      </c>
      <c r="AV894" s="5">
        <v>0</v>
      </c>
      <c r="AW894" s="5">
        <v>0</v>
      </c>
      <c r="AX894">
        <v>232</v>
      </c>
      <c r="AY894">
        <v>1088</v>
      </c>
      <c r="AZ894">
        <v>9.9</v>
      </c>
      <c r="BA894">
        <v>10.1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6.9</v>
      </c>
      <c r="AM895" s="5">
        <v>83</v>
      </c>
      <c r="AN895" s="5">
        <v>4.2</v>
      </c>
      <c r="AO895" s="5">
        <v>6.9</v>
      </c>
      <c r="AP895" s="5">
        <v>2.5</v>
      </c>
      <c r="AQ895" s="5">
        <v>4.7</v>
      </c>
      <c r="AR895" s="5">
        <v>1028.8</v>
      </c>
      <c r="AS895" s="5">
        <v>7750</v>
      </c>
      <c r="AT895" s="5">
        <v>0</v>
      </c>
      <c r="AU895" s="5">
        <v>0</v>
      </c>
      <c r="AV895" s="5">
        <v>0</v>
      </c>
      <c r="AW895" s="5">
        <v>0</v>
      </c>
      <c r="AX895">
        <v>232</v>
      </c>
      <c r="AY895">
        <v>1088</v>
      </c>
      <c r="AZ895">
        <v>9.9</v>
      </c>
      <c r="BA895">
        <v>10.1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6.9</v>
      </c>
      <c r="AM896" s="5">
        <v>84</v>
      </c>
      <c r="AN896" s="5">
        <v>4.4000000000000004</v>
      </c>
      <c r="AO896" s="5">
        <v>6.9</v>
      </c>
      <c r="AP896" s="5">
        <v>4.3</v>
      </c>
      <c r="AQ896" s="5">
        <v>5.4</v>
      </c>
      <c r="AR896" s="5">
        <v>1028.7</v>
      </c>
      <c r="AS896" s="5">
        <v>7690</v>
      </c>
      <c r="AT896" s="5">
        <v>0</v>
      </c>
      <c r="AU896" s="5">
        <v>0</v>
      </c>
      <c r="AV896" s="5">
        <v>0</v>
      </c>
      <c r="AW896" s="5">
        <v>0</v>
      </c>
      <c r="AX896">
        <v>232</v>
      </c>
      <c r="AY896">
        <v>1088</v>
      </c>
      <c r="AZ896">
        <v>9.8000000000000007</v>
      </c>
      <c r="BA896">
        <v>10.1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6.9</v>
      </c>
      <c r="AM897" s="5">
        <v>84</v>
      </c>
      <c r="AN897" s="5">
        <v>4.4000000000000004</v>
      </c>
      <c r="AO897" s="5">
        <v>6.9</v>
      </c>
      <c r="AP897" s="5">
        <v>2.5</v>
      </c>
      <c r="AQ897" s="5">
        <v>4</v>
      </c>
      <c r="AR897" s="5">
        <v>1028.7</v>
      </c>
      <c r="AS897" s="5">
        <v>7360</v>
      </c>
      <c r="AT897" s="5">
        <v>0</v>
      </c>
      <c r="AU897" s="5">
        <v>0</v>
      </c>
      <c r="AV897" s="5">
        <v>0</v>
      </c>
      <c r="AW897" s="5">
        <v>0</v>
      </c>
      <c r="AX897">
        <v>232</v>
      </c>
      <c r="AY897">
        <v>1088</v>
      </c>
      <c r="AZ897">
        <v>9.8000000000000007</v>
      </c>
      <c r="BA897">
        <v>10.1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6.9</v>
      </c>
      <c r="AM898" s="5">
        <v>84</v>
      </c>
      <c r="AN898" s="5">
        <v>4.4000000000000004</v>
      </c>
      <c r="AO898" s="5">
        <v>6.9</v>
      </c>
      <c r="AP898" s="5">
        <v>4</v>
      </c>
      <c r="AQ898" s="5">
        <v>6.5</v>
      </c>
      <c r="AR898" s="5">
        <v>1028.7</v>
      </c>
      <c r="AS898" s="5">
        <v>7290</v>
      </c>
      <c r="AT898" s="5">
        <v>0</v>
      </c>
      <c r="AU898" s="5">
        <v>0</v>
      </c>
      <c r="AV898" s="5">
        <v>0</v>
      </c>
      <c r="AW898" s="5">
        <v>0</v>
      </c>
      <c r="AX898">
        <v>232</v>
      </c>
      <c r="AY898">
        <v>1088</v>
      </c>
      <c r="AZ898">
        <v>9.8000000000000007</v>
      </c>
      <c r="BA898">
        <v>10.1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6.9</v>
      </c>
      <c r="AM899" s="5">
        <v>84</v>
      </c>
      <c r="AN899" s="5">
        <v>4.4000000000000004</v>
      </c>
      <c r="AO899" s="5">
        <v>6.9</v>
      </c>
      <c r="AP899" s="5">
        <v>3.2</v>
      </c>
      <c r="AQ899" s="5">
        <v>6.1</v>
      </c>
      <c r="AR899" s="5">
        <v>1028.7</v>
      </c>
      <c r="AS899" s="5">
        <v>7250</v>
      </c>
      <c r="AT899" s="5">
        <v>0</v>
      </c>
      <c r="AU899" s="5">
        <v>0</v>
      </c>
      <c r="AV899" s="5">
        <v>0</v>
      </c>
      <c r="AW899" s="5">
        <v>0</v>
      </c>
      <c r="AX899">
        <v>232</v>
      </c>
      <c r="AY899">
        <v>1088</v>
      </c>
      <c r="AZ899">
        <v>9.8000000000000007</v>
      </c>
      <c r="BA899">
        <v>10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6.8</v>
      </c>
      <c r="AM900" s="5">
        <v>84</v>
      </c>
      <c r="AN900" s="5">
        <v>4.3</v>
      </c>
      <c r="AO900" s="5">
        <v>6</v>
      </c>
      <c r="AP900" s="5">
        <v>5.4</v>
      </c>
      <c r="AQ900" s="5">
        <v>6.1</v>
      </c>
      <c r="AR900" s="5">
        <v>1028.7</v>
      </c>
      <c r="AS900" s="5">
        <v>7410</v>
      </c>
      <c r="AT900" s="5">
        <v>0</v>
      </c>
      <c r="AU900" s="5">
        <v>0</v>
      </c>
      <c r="AV900" s="5">
        <v>0</v>
      </c>
      <c r="AW900" s="5">
        <v>0</v>
      </c>
      <c r="AX900">
        <v>232</v>
      </c>
      <c r="AY900">
        <v>1088</v>
      </c>
      <c r="AZ900">
        <v>9.6999999999999993</v>
      </c>
      <c r="BA900">
        <v>10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6.8</v>
      </c>
      <c r="AM901" s="5">
        <v>84</v>
      </c>
      <c r="AN901" s="5">
        <v>4.3</v>
      </c>
      <c r="AO901" s="5">
        <v>6.8</v>
      </c>
      <c r="AP901" s="5">
        <v>2.9</v>
      </c>
      <c r="AQ901" s="5">
        <v>4.7</v>
      </c>
      <c r="AR901" s="5">
        <v>1028.7</v>
      </c>
      <c r="AS901" s="5">
        <v>7470</v>
      </c>
      <c r="AT901" s="5">
        <v>0</v>
      </c>
      <c r="AU901" s="5">
        <v>0</v>
      </c>
      <c r="AV901" s="5">
        <v>0</v>
      </c>
      <c r="AW901" s="5">
        <v>0</v>
      </c>
      <c r="AX901">
        <v>232</v>
      </c>
      <c r="AY901">
        <v>1088</v>
      </c>
      <c r="AZ901">
        <v>9.6999999999999993</v>
      </c>
      <c r="BA901">
        <v>10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6.8</v>
      </c>
      <c r="AM902" s="5">
        <v>84</v>
      </c>
      <c r="AN902" s="5">
        <v>4.3</v>
      </c>
      <c r="AO902" s="5">
        <v>6.8</v>
      </c>
      <c r="AP902" s="5">
        <v>1.8</v>
      </c>
      <c r="AQ902" s="5">
        <v>8.3000000000000007</v>
      </c>
      <c r="AR902" s="5">
        <v>1028.8</v>
      </c>
      <c r="AS902" s="5">
        <v>7140</v>
      </c>
      <c r="AT902" s="5">
        <v>0</v>
      </c>
      <c r="AU902" s="5">
        <v>0</v>
      </c>
      <c r="AV902" s="5">
        <v>0</v>
      </c>
      <c r="AW902" s="5">
        <v>0</v>
      </c>
      <c r="AX902">
        <v>232</v>
      </c>
      <c r="AY902">
        <v>1088</v>
      </c>
      <c r="AZ902">
        <v>9.6999999999999993</v>
      </c>
      <c r="BA902">
        <v>9.9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6.8</v>
      </c>
      <c r="AM903" s="5">
        <v>84</v>
      </c>
      <c r="AN903" s="5">
        <v>4.3</v>
      </c>
      <c r="AO903" s="5">
        <v>6.8</v>
      </c>
      <c r="AP903" s="5">
        <v>2.9</v>
      </c>
      <c r="AQ903" s="5">
        <v>4.7</v>
      </c>
      <c r="AR903" s="5">
        <v>1028.9000000000001</v>
      </c>
      <c r="AS903" s="5">
        <v>6990</v>
      </c>
      <c r="AT903" s="5">
        <v>0</v>
      </c>
      <c r="AU903" s="5">
        <v>0</v>
      </c>
      <c r="AV903" s="5">
        <v>0</v>
      </c>
      <c r="AW903" s="5">
        <v>0</v>
      </c>
      <c r="AX903">
        <v>232</v>
      </c>
      <c r="AY903">
        <v>1088</v>
      </c>
      <c r="AZ903">
        <v>9.6</v>
      </c>
      <c r="BA903">
        <v>9.9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6.8</v>
      </c>
      <c r="AM904" s="5">
        <v>84</v>
      </c>
      <c r="AN904" s="5">
        <v>4.3</v>
      </c>
      <c r="AO904" s="5">
        <v>6.8</v>
      </c>
      <c r="AP904" s="5">
        <v>3.2</v>
      </c>
      <c r="AQ904" s="5">
        <v>4.3</v>
      </c>
      <c r="AR904" s="5">
        <v>1028.8</v>
      </c>
      <c r="AS904" s="5">
        <v>6960</v>
      </c>
      <c r="AT904" s="5">
        <v>0</v>
      </c>
      <c r="AU904" s="5">
        <v>0</v>
      </c>
      <c r="AV904" s="5">
        <v>0</v>
      </c>
      <c r="AW904" s="5">
        <v>0</v>
      </c>
      <c r="AX904">
        <v>232</v>
      </c>
      <c r="AY904">
        <v>1088</v>
      </c>
      <c r="AZ904">
        <v>9.6</v>
      </c>
      <c r="BA904">
        <v>9.9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6.8</v>
      </c>
      <c r="AM905" s="5">
        <v>84</v>
      </c>
      <c r="AN905" s="5">
        <v>4.3</v>
      </c>
      <c r="AO905" s="5">
        <v>6.8</v>
      </c>
      <c r="AP905" s="5">
        <v>3.2</v>
      </c>
      <c r="AQ905" s="5">
        <v>3.6</v>
      </c>
      <c r="AR905" s="5">
        <v>1028.7</v>
      </c>
      <c r="AS905" s="5">
        <v>6970</v>
      </c>
      <c r="AT905" s="5">
        <v>0</v>
      </c>
      <c r="AU905" s="5">
        <v>0</v>
      </c>
      <c r="AV905" s="5">
        <v>0</v>
      </c>
      <c r="AW905" s="5">
        <v>0</v>
      </c>
      <c r="AX905">
        <v>232</v>
      </c>
      <c r="AY905">
        <v>1088</v>
      </c>
      <c r="AZ905">
        <v>9.6</v>
      </c>
      <c r="BA905">
        <v>9.9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6.8</v>
      </c>
      <c r="AM906" s="5">
        <v>84</v>
      </c>
      <c r="AN906" s="5">
        <v>4.3</v>
      </c>
      <c r="AO906" s="5">
        <v>6.8</v>
      </c>
      <c r="AP906" s="5">
        <v>3.2</v>
      </c>
      <c r="AQ906" s="5">
        <v>3.6</v>
      </c>
      <c r="AR906" s="5">
        <v>1028.7</v>
      </c>
      <c r="AS906" s="5">
        <v>6760</v>
      </c>
      <c r="AT906" s="5">
        <v>0</v>
      </c>
      <c r="AU906" s="5">
        <v>0</v>
      </c>
      <c r="AV906" s="5">
        <v>0</v>
      </c>
      <c r="AW906" s="5">
        <v>0</v>
      </c>
      <c r="AX906">
        <v>232</v>
      </c>
      <c r="AY906">
        <v>1088</v>
      </c>
      <c r="AZ906">
        <v>9.6</v>
      </c>
      <c r="BA906">
        <v>9.8000000000000007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6.8</v>
      </c>
      <c r="AM907" s="5">
        <v>84</v>
      </c>
      <c r="AN907" s="5">
        <v>4.3</v>
      </c>
      <c r="AO907" s="5">
        <v>5.8</v>
      </c>
      <c r="AP907" s="5">
        <v>5.8</v>
      </c>
      <c r="AQ907" s="5">
        <v>5.8</v>
      </c>
      <c r="AR907" s="5">
        <v>1029</v>
      </c>
      <c r="AS907" s="5">
        <v>6340</v>
      </c>
      <c r="AT907" s="5">
        <v>0</v>
      </c>
      <c r="AU907" s="5">
        <v>0</v>
      </c>
      <c r="AV907" s="5">
        <v>0</v>
      </c>
      <c r="AW907" s="5">
        <v>0</v>
      </c>
      <c r="AX907">
        <v>232</v>
      </c>
      <c r="AY907">
        <v>1088</v>
      </c>
      <c r="AZ907">
        <v>9.6</v>
      </c>
      <c r="BA907">
        <v>9.8000000000000007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6.8</v>
      </c>
      <c r="AM908" s="5">
        <v>83</v>
      </c>
      <c r="AN908" s="5">
        <v>4.0999999999999996</v>
      </c>
      <c r="AO908" s="5">
        <v>6.8</v>
      </c>
      <c r="AP908" s="5">
        <v>4.7</v>
      </c>
      <c r="AQ908" s="5">
        <v>5.4</v>
      </c>
      <c r="AR908" s="5">
        <v>1028.8</v>
      </c>
      <c r="AS908" s="5">
        <v>5980</v>
      </c>
      <c r="AT908" s="5">
        <v>0</v>
      </c>
      <c r="AU908" s="5">
        <v>0</v>
      </c>
      <c r="AV908" s="5">
        <v>0</v>
      </c>
      <c r="AW908" s="5">
        <v>0</v>
      </c>
      <c r="AX908">
        <v>232</v>
      </c>
      <c r="AY908">
        <v>1088</v>
      </c>
      <c r="AZ908">
        <v>9.5</v>
      </c>
      <c r="BA908">
        <v>9.8000000000000007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6.7</v>
      </c>
      <c r="AM909" s="5">
        <v>84</v>
      </c>
      <c r="AN909" s="5">
        <v>4.2</v>
      </c>
      <c r="AO909" s="5">
        <v>6.7</v>
      </c>
      <c r="AP909" s="5">
        <v>0</v>
      </c>
      <c r="AQ909" s="5">
        <v>2.2000000000000002</v>
      </c>
      <c r="AR909" s="5">
        <v>1028.8</v>
      </c>
      <c r="AS909" s="5">
        <v>5940</v>
      </c>
      <c r="AT909" s="5">
        <v>0</v>
      </c>
      <c r="AU909" s="5">
        <v>0</v>
      </c>
      <c r="AV909" s="5">
        <v>0</v>
      </c>
      <c r="AW909" s="5">
        <v>0</v>
      </c>
      <c r="AX909">
        <v>232</v>
      </c>
      <c r="AY909">
        <v>1088</v>
      </c>
      <c r="AZ909">
        <v>9.5</v>
      </c>
      <c r="BA909">
        <v>9.6999999999999993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6.7</v>
      </c>
      <c r="AM910" s="5">
        <v>84</v>
      </c>
      <c r="AN910" s="5">
        <v>4.2</v>
      </c>
      <c r="AO910" s="5">
        <v>6.7</v>
      </c>
      <c r="AP910" s="5">
        <v>4.7</v>
      </c>
      <c r="AQ910" s="5">
        <v>7.2</v>
      </c>
      <c r="AR910" s="5">
        <v>1029</v>
      </c>
      <c r="AS910" s="5">
        <v>5970</v>
      </c>
      <c r="AT910" s="5">
        <v>0</v>
      </c>
      <c r="AU910" s="5">
        <v>0</v>
      </c>
      <c r="AV910" s="5">
        <v>0</v>
      </c>
      <c r="AW910" s="5">
        <v>0</v>
      </c>
      <c r="AX910">
        <v>232</v>
      </c>
      <c r="AY910">
        <v>1088</v>
      </c>
      <c r="AZ910">
        <v>9.5</v>
      </c>
      <c r="BA910">
        <v>9.6999999999999993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6.7</v>
      </c>
      <c r="AM911" s="5">
        <v>84</v>
      </c>
      <c r="AN911" s="5">
        <v>4.2</v>
      </c>
      <c r="AO911" s="5">
        <v>6.7</v>
      </c>
      <c r="AP911" s="5">
        <v>3.2</v>
      </c>
      <c r="AQ911" s="5">
        <v>3.6</v>
      </c>
      <c r="AR911" s="5">
        <v>1028.5999999999999</v>
      </c>
      <c r="AS911" s="5">
        <v>5960</v>
      </c>
      <c r="AT911" s="5">
        <v>0</v>
      </c>
      <c r="AU911" s="5">
        <v>0</v>
      </c>
      <c r="AV911" s="5">
        <v>0</v>
      </c>
      <c r="AW911" s="5">
        <v>0</v>
      </c>
      <c r="AX911">
        <v>232</v>
      </c>
      <c r="AY911">
        <v>1088</v>
      </c>
      <c r="AZ911">
        <v>9.5</v>
      </c>
      <c r="BA911">
        <v>9.6999999999999993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6.7</v>
      </c>
      <c r="AM912" s="5">
        <v>84</v>
      </c>
      <c r="AN912" s="5">
        <v>4.2</v>
      </c>
      <c r="AO912" s="5">
        <v>6.7</v>
      </c>
      <c r="AP912" s="5">
        <v>3.2</v>
      </c>
      <c r="AQ912" s="5">
        <v>4.7</v>
      </c>
      <c r="AR912" s="5">
        <v>1028.7</v>
      </c>
      <c r="AS912" s="5">
        <v>5950</v>
      </c>
      <c r="AT912" s="5">
        <v>0</v>
      </c>
      <c r="AU912" s="5">
        <v>0</v>
      </c>
      <c r="AV912" s="5">
        <v>0</v>
      </c>
      <c r="AW912" s="5">
        <v>0</v>
      </c>
      <c r="AX912">
        <v>232</v>
      </c>
      <c r="AY912">
        <v>1088</v>
      </c>
      <c r="AZ912">
        <v>9.4</v>
      </c>
      <c r="BA912">
        <v>9.6999999999999993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6.7</v>
      </c>
      <c r="AM913" s="5">
        <v>84</v>
      </c>
      <c r="AN913" s="5">
        <v>4.2</v>
      </c>
      <c r="AO913" s="5">
        <v>6.7</v>
      </c>
      <c r="AP913" s="5">
        <v>4.7</v>
      </c>
      <c r="AQ913" s="5">
        <v>6.1</v>
      </c>
      <c r="AR913" s="5">
        <v>1028.7</v>
      </c>
      <c r="AS913" s="5">
        <v>6310</v>
      </c>
      <c r="AT913" s="5">
        <v>0</v>
      </c>
      <c r="AU913" s="5">
        <v>0</v>
      </c>
      <c r="AV913" s="5">
        <v>0</v>
      </c>
      <c r="AW913" s="5">
        <v>0</v>
      </c>
      <c r="AX913">
        <v>232</v>
      </c>
      <c r="AY913">
        <v>1088</v>
      </c>
      <c r="AZ913">
        <v>9.4</v>
      </c>
      <c r="BA913">
        <v>9.6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6.7</v>
      </c>
      <c r="AM914" s="5">
        <v>84</v>
      </c>
      <c r="AN914" s="5">
        <v>4.2</v>
      </c>
      <c r="AO914" s="5">
        <v>6</v>
      </c>
      <c r="AP914" s="5">
        <v>5</v>
      </c>
      <c r="AQ914" s="5">
        <v>7.2</v>
      </c>
      <c r="AR914" s="5">
        <v>1028.9000000000001</v>
      </c>
      <c r="AS914" s="5">
        <v>6440</v>
      </c>
      <c r="AT914" s="5">
        <v>0</v>
      </c>
      <c r="AU914" s="5">
        <v>0</v>
      </c>
      <c r="AV914" s="5">
        <v>0</v>
      </c>
      <c r="AW914" s="5">
        <v>0</v>
      </c>
      <c r="AX914">
        <v>232</v>
      </c>
      <c r="AY914">
        <v>1088</v>
      </c>
      <c r="AZ914">
        <v>9.4</v>
      </c>
      <c r="BA914">
        <v>9.6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6.7</v>
      </c>
      <c r="AM915" s="5">
        <v>84</v>
      </c>
      <c r="AN915" s="5">
        <v>4.2</v>
      </c>
      <c r="AO915" s="5">
        <v>6.7</v>
      </c>
      <c r="AP915" s="5">
        <v>1.8</v>
      </c>
      <c r="AQ915" s="5">
        <v>2.5</v>
      </c>
      <c r="AR915" s="5">
        <v>1028.5</v>
      </c>
      <c r="AS915" s="5">
        <v>6310</v>
      </c>
      <c r="AT915" s="5">
        <v>0</v>
      </c>
      <c r="AU915" s="5">
        <v>0</v>
      </c>
      <c r="AV915" s="5">
        <v>0</v>
      </c>
      <c r="AW915" s="5">
        <v>0</v>
      </c>
      <c r="AX915">
        <v>232</v>
      </c>
      <c r="AY915">
        <v>1088</v>
      </c>
      <c r="AZ915">
        <v>9.3000000000000007</v>
      </c>
      <c r="BA915">
        <v>9.5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6.7</v>
      </c>
      <c r="AM916" s="5">
        <v>84</v>
      </c>
      <c r="AN916" s="5">
        <v>4.2</v>
      </c>
      <c r="AO916" s="5">
        <v>6.7</v>
      </c>
      <c r="AP916" s="5">
        <v>3.6</v>
      </c>
      <c r="AQ916" s="5">
        <v>5</v>
      </c>
      <c r="AR916" s="5">
        <v>1028.7</v>
      </c>
      <c r="AS916" s="5">
        <v>6420</v>
      </c>
      <c r="AT916" s="5">
        <v>0</v>
      </c>
      <c r="AU916" s="5">
        <v>0</v>
      </c>
      <c r="AV916" s="5">
        <v>0</v>
      </c>
      <c r="AW916" s="5">
        <v>0</v>
      </c>
      <c r="AX916">
        <v>232</v>
      </c>
      <c r="AY916">
        <v>1088</v>
      </c>
      <c r="AZ916">
        <v>9.3000000000000007</v>
      </c>
      <c r="BA916">
        <v>9.5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6.7</v>
      </c>
      <c r="AM917" s="5">
        <v>84</v>
      </c>
      <c r="AN917" s="5">
        <v>4.2</v>
      </c>
      <c r="AO917" s="5">
        <v>6.7</v>
      </c>
      <c r="AP917" s="5">
        <v>4.7</v>
      </c>
      <c r="AQ917" s="5">
        <v>6.1</v>
      </c>
      <c r="AR917" s="5">
        <v>1028.5999999999999</v>
      </c>
      <c r="AS917" s="5">
        <v>6510</v>
      </c>
      <c r="AT917" s="5">
        <v>0</v>
      </c>
      <c r="AU917" s="5">
        <v>0</v>
      </c>
      <c r="AV917" s="5">
        <v>0</v>
      </c>
      <c r="AW917" s="5">
        <v>0</v>
      </c>
      <c r="AX917">
        <v>232</v>
      </c>
      <c r="AY917">
        <v>1088</v>
      </c>
      <c r="AZ917">
        <v>9.3000000000000007</v>
      </c>
      <c r="BA917">
        <v>9.5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6.7</v>
      </c>
      <c r="AM918" s="5">
        <v>84</v>
      </c>
      <c r="AN918" s="5">
        <v>4.2</v>
      </c>
      <c r="AO918" s="5">
        <v>6.7</v>
      </c>
      <c r="AP918" s="5">
        <v>3.2</v>
      </c>
      <c r="AQ918" s="5">
        <v>4</v>
      </c>
      <c r="AR918" s="5">
        <v>1028.5999999999999</v>
      </c>
      <c r="AS918" s="5">
        <v>6490</v>
      </c>
      <c r="AT918" s="5">
        <v>0</v>
      </c>
      <c r="AU918" s="5">
        <v>0</v>
      </c>
      <c r="AV918" s="5">
        <v>0</v>
      </c>
      <c r="AW918" s="5">
        <v>0</v>
      </c>
      <c r="AX918">
        <v>232</v>
      </c>
      <c r="AY918">
        <v>1088</v>
      </c>
      <c r="AZ918">
        <v>9.1999999999999993</v>
      </c>
      <c r="BA918">
        <v>9.5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6.7</v>
      </c>
      <c r="AM919" s="5">
        <v>84</v>
      </c>
      <c r="AN919" s="5">
        <v>4.2</v>
      </c>
      <c r="AO919" s="5">
        <v>6.7</v>
      </c>
      <c r="AP919" s="5">
        <v>4.7</v>
      </c>
      <c r="AQ919" s="5">
        <v>4.7</v>
      </c>
      <c r="AR919" s="5">
        <v>1028.8</v>
      </c>
      <c r="AS919" s="5">
        <v>6570</v>
      </c>
      <c r="AT919" s="5">
        <v>0</v>
      </c>
      <c r="AU919" s="5">
        <v>0</v>
      </c>
      <c r="AV919" s="5">
        <v>0</v>
      </c>
      <c r="AW919" s="5">
        <v>0</v>
      </c>
      <c r="AX919">
        <v>232</v>
      </c>
      <c r="AY919">
        <v>1088</v>
      </c>
      <c r="AZ919">
        <v>9.1999999999999993</v>
      </c>
      <c r="BA919">
        <v>9.5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6.7</v>
      </c>
      <c r="AM920" s="5">
        <v>84</v>
      </c>
      <c r="AN920" s="5">
        <v>4.2</v>
      </c>
      <c r="AO920" s="5">
        <v>6.7</v>
      </c>
      <c r="AP920" s="5">
        <v>4</v>
      </c>
      <c r="AQ920" s="5">
        <v>5.8</v>
      </c>
      <c r="AR920" s="5">
        <v>1028.8</v>
      </c>
      <c r="AS920" s="5">
        <v>6530</v>
      </c>
      <c r="AT920" s="5">
        <v>0</v>
      </c>
      <c r="AU920" s="5">
        <v>0</v>
      </c>
      <c r="AV920" s="5">
        <v>0</v>
      </c>
      <c r="AW920" s="5">
        <v>0</v>
      </c>
      <c r="AX920">
        <v>232</v>
      </c>
      <c r="AY920">
        <v>1088</v>
      </c>
      <c r="AZ920">
        <v>9.1999999999999993</v>
      </c>
      <c r="BA920">
        <v>9.4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6.7</v>
      </c>
      <c r="AM921" s="5">
        <v>84</v>
      </c>
      <c r="AN921" s="5">
        <v>4.2</v>
      </c>
      <c r="AO921" s="5">
        <v>6.7</v>
      </c>
      <c r="AP921" s="5">
        <v>4</v>
      </c>
      <c r="AQ921" s="5">
        <v>4.3</v>
      </c>
      <c r="AR921" s="5">
        <v>1028.7</v>
      </c>
      <c r="AS921" s="5">
        <v>6310</v>
      </c>
      <c r="AT921" s="5">
        <v>0</v>
      </c>
      <c r="AU921" s="5">
        <v>0</v>
      </c>
      <c r="AV921" s="5">
        <v>0</v>
      </c>
      <c r="AW921" s="5">
        <v>0</v>
      </c>
      <c r="AX921">
        <v>232</v>
      </c>
      <c r="AY921">
        <v>1088</v>
      </c>
      <c r="AZ921">
        <v>9.1</v>
      </c>
      <c r="BA921">
        <v>9.4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6.7</v>
      </c>
      <c r="AM922" s="5">
        <v>84</v>
      </c>
      <c r="AN922" s="5">
        <v>4.2</v>
      </c>
      <c r="AO922" s="5">
        <v>5</v>
      </c>
      <c r="AP922" s="5">
        <v>8.6</v>
      </c>
      <c r="AQ922" s="5">
        <v>8.6</v>
      </c>
      <c r="AR922" s="5">
        <v>1028.7</v>
      </c>
      <c r="AS922" s="5">
        <v>6060</v>
      </c>
      <c r="AT922" s="5">
        <v>0</v>
      </c>
      <c r="AU922" s="5">
        <v>0</v>
      </c>
      <c r="AV922" s="5">
        <v>0</v>
      </c>
      <c r="AW922" s="5">
        <v>0</v>
      </c>
      <c r="AX922">
        <v>232</v>
      </c>
      <c r="AY922">
        <v>1088</v>
      </c>
      <c r="AZ922">
        <v>9.1</v>
      </c>
      <c r="BA922">
        <v>9.4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6.6</v>
      </c>
      <c r="AM923" s="5">
        <v>84</v>
      </c>
      <c r="AN923" s="5">
        <v>4.0999999999999996</v>
      </c>
      <c r="AO923" s="5">
        <v>6.6</v>
      </c>
      <c r="AP923" s="5">
        <v>3.6</v>
      </c>
      <c r="AQ923" s="5">
        <v>6.1</v>
      </c>
      <c r="AR923" s="5">
        <v>1028.5</v>
      </c>
      <c r="AS923" s="5">
        <v>6050</v>
      </c>
      <c r="AT923" s="5">
        <v>0</v>
      </c>
      <c r="AU923" s="5">
        <v>0</v>
      </c>
      <c r="AV923" s="5">
        <v>0</v>
      </c>
      <c r="AW923" s="5">
        <v>0</v>
      </c>
      <c r="AX923">
        <v>232</v>
      </c>
      <c r="AY923">
        <v>1088</v>
      </c>
      <c r="AZ923">
        <v>9.1</v>
      </c>
      <c r="BA923">
        <v>9.4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6.6</v>
      </c>
      <c r="AM924" s="5">
        <v>84</v>
      </c>
      <c r="AN924" s="5">
        <v>4.0999999999999996</v>
      </c>
      <c r="AO924" s="5">
        <v>5.6</v>
      </c>
      <c r="AP924" s="5">
        <v>6.1</v>
      </c>
      <c r="AQ924" s="5">
        <v>6.5</v>
      </c>
      <c r="AR924" s="5">
        <v>1028.5999999999999</v>
      </c>
      <c r="AS924" s="5">
        <v>5760</v>
      </c>
      <c r="AT924" s="5">
        <v>0</v>
      </c>
      <c r="AU924" s="5">
        <v>0</v>
      </c>
      <c r="AV924" s="5">
        <v>0</v>
      </c>
      <c r="AW924" s="5">
        <v>0</v>
      </c>
      <c r="AX924">
        <v>232</v>
      </c>
      <c r="AY924">
        <v>1088</v>
      </c>
      <c r="AZ924">
        <v>9.1</v>
      </c>
      <c r="BA924">
        <v>9.4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6.6</v>
      </c>
      <c r="AM925" s="5">
        <v>84</v>
      </c>
      <c r="AN925" s="5">
        <v>4.0999999999999996</v>
      </c>
      <c r="AO925" s="5">
        <v>5.4</v>
      </c>
      <c r="AP925" s="5">
        <v>6.5</v>
      </c>
      <c r="AQ925" s="5">
        <v>7.6</v>
      </c>
      <c r="AR925" s="5">
        <v>1028.8</v>
      </c>
      <c r="AS925" s="5">
        <v>5390</v>
      </c>
      <c r="AT925" s="5">
        <v>0</v>
      </c>
      <c r="AU925" s="5">
        <v>0</v>
      </c>
      <c r="AV925" s="5">
        <v>0</v>
      </c>
      <c r="AW925" s="5">
        <v>0</v>
      </c>
      <c r="AX925">
        <v>232</v>
      </c>
      <c r="AY925">
        <v>1088</v>
      </c>
      <c r="AZ925">
        <v>9.1</v>
      </c>
      <c r="BA925">
        <v>9.4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6.5</v>
      </c>
      <c r="AM926" s="5">
        <v>84</v>
      </c>
      <c r="AN926" s="5">
        <v>4</v>
      </c>
      <c r="AO926" s="5">
        <v>6.5</v>
      </c>
      <c r="AP926" s="5">
        <v>3.6</v>
      </c>
      <c r="AQ926" s="5">
        <v>6.8</v>
      </c>
      <c r="AR926" s="5">
        <v>1028.9000000000001</v>
      </c>
      <c r="AS926" s="5">
        <v>5180</v>
      </c>
      <c r="AT926" s="5">
        <v>0</v>
      </c>
      <c r="AU926" s="5">
        <v>0</v>
      </c>
      <c r="AV926" s="5">
        <v>0</v>
      </c>
      <c r="AW926" s="5">
        <v>0</v>
      </c>
      <c r="AX926">
        <v>232</v>
      </c>
      <c r="AY926">
        <v>1088</v>
      </c>
      <c r="AZ926">
        <v>9</v>
      </c>
      <c r="BA926">
        <v>9.4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6.5</v>
      </c>
      <c r="AM927" s="5">
        <v>84</v>
      </c>
      <c r="AN927" s="5">
        <v>4</v>
      </c>
      <c r="AO927" s="5">
        <v>5.2</v>
      </c>
      <c r="AP927" s="5">
        <v>6.8</v>
      </c>
      <c r="AQ927" s="5">
        <v>7.6</v>
      </c>
      <c r="AR927" s="5">
        <v>1028.5999999999999</v>
      </c>
      <c r="AS927" s="5">
        <v>4870</v>
      </c>
      <c r="AT927" s="5">
        <v>0</v>
      </c>
      <c r="AU927" s="5">
        <v>0</v>
      </c>
      <c r="AV927" s="5">
        <v>0</v>
      </c>
      <c r="AW927" s="5">
        <v>0</v>
      </c>
      <c r="AX927">
        <v>232</v>
      </c>
      <c r="AY927">
        <v>1088</v>
      </c>
      <c r="AZ927">
        <v>9</v>
      </c>
      <c r="BA927">
        <v>9.4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6.5</v>
      </c>
      <c r="AM928" s="5">
        <v>84</v>
      </c>
      <c r="AN928" s="5">
        <v>4</v>
      </c>
      <c r="AO928" s="5">
        <v>5.5</v>
      </c>
      <c r="AP928" s="5">
        <v>5.8</v>
      </c>
      <c r="AQ928" s="5">
        <v>7.9</v>
      </c>
      <c r="AR928" s="5">
        <v>1028.7</v>
      </c>
      <c r="AS928" s="5">
        <v>4810</v>
      </c>
      <c r="AT928" s="5">
        <v>0</v>
      </c>
      <c r="AU928" s="5">
        <v>0</v>
      </c>
      <c r="AV928" s="5">
        <v>0</v>
      </c>
      <c r="AW928" s="5">
        <v>0</v>
      </c>
      <c r="AX928">
        <v>232</v>
      </c>
      <c r="AY928">
        <v>1088</v>
      </c>
      <c r="AZ928">
        <v>8.9</v>
      </c>
      <c r="BA928">
        <v>9.3000000000000007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6.4</v>
      </c>
      <c r="AM929" s="5">
        <v>84</v>
      </c>
      <c r="AN929" s="5">
        <v>3.9</v>
      </c>
      <c r="AO929" s="5">
        <v>6.4</v>
      </c>
      <c r="AP929" s="5">
        <v>4.7</v>
      </c>
      <c r="AQ929" s="5">
        <v>5.8</v>
      </c>
      <c r="AR929" s="5">
        <v>1028.8</v>
      </c>
      <c r="AS929" s="5">
        <v>4560</v>
      </c>
      <c r="AT929" s="5">
        <v>0</v>
      </c>
      <c r="AU929" s="5">
        <v>0</v>
      </c>
      <c r="AV929" s="5">
        <v>0</v>
      </c>
      <c r="AW929" s="5">
        <v>0</v>
      </c>
      <c r="AX929">
        <v>232</v>
      </c>
      <c r="AY929">
        <v>1088</v>
      </c>
      <c r="AZ929">
        <v>8.9</v>
      </c>
      <c r="BA929">
        <v>9.3000000000000007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6.5</v>
      </c>
      <c r="AM930" s="5">
        <v>84</v>
      </c>
      <c r="AN930" s="5">
        <v>4</v>
      </c>
      <c r="AO930" s="5">
        <v>6.5</v>
      </c>
      <c r="AP930" s="5">
        <v>4.3</v>
      </c>
      <c r="AQ930" s="5">
        <v>5.8</v>
      </c>
      <c r="AR930" s="5">
        <v>1028.9000000000001</v>
      </c>
      <c r="AS930" s="5">
        <v>4460</v>
      </c>
      <c r="AT930" s="5">
        <v>0</v>
      </c>
      <c r="AU930" s="5">
        <v>0</v>
      </c>
      <c r="AV930" s="5">
        <v>0</v>
      </c>
      <c r="AW930" s="5">
        <v>0</v>
      </c>
      <c r="AX930">
        <v>232</v>
      </c>
      <c r="AY930">
        <v>1088</v>
      </c>
      <c r="AZ930">
        <v>8.9</v>
      </c>
      <c r="BA930">
        <v>9.3000000000000007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6.5</v>
      </c>
      <c r="AM931" s="5">
        <v>84</v>
      </c>
      <c r="AN931" s="5">
        <v>4</v>
      </c>
      <c r="AO931" s="5">
        <v>5.4</v>
      </c>
      <c r="AP931" s="5">
        <v>6.1</v>
      </c>
      <c r="AQ931" s="5">
        <v>6.8</v>
      </c>
      <c r="AR931" s="5">
        <v>1028.5</v>
      </c>
      <c r="AS931" s="5">
        <v>4490</v>
      </c>
      <c r="AT931" s="5">
        <v>0</v>
      </c>
      <c r="AU931" s="5">
        <v>0</v>
      </c>
      <c r="AV931" s="5">
        <v>0</v>
      </c>
      <c r="AW931" s="5">
        <v>0</v>
      </c>
      <c r="AX931">
        <v>232</v>
      </c>
      <c r="AY931">
        <v>1088</v>
      </c>
      <c r="AZ931">
        <v>8.8000000000000007</v>
      </c>
      <c r="BA931">
        <v>9.1999999999999993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6.5</v>
      </c>
      <c r="AM932" s="5">
        <v>84</v>
      </c>
      <c r="AN932" s="5">
        <v>4</v>
      </c>
      <c r="AO932" s="5">
        <v>5.3</v>
      </c>
      <c r="AP932" s="5">
        <v>6.5</v>
      </c>
      <c r="AQ932" s="5">
        <v>9</v>
      </c>
      <c r="AR932" s="5">
        <v>1029</v>
      </c>
      <c r="AS932" s="5">
        <v>4580</v>
      </c>
      <c r="AT932" s="5">
        <v>0</v>
      </c>
      <c r="AU932" s="5">
        <v>0</v>
      </c>
      <c r="AV932" s="5">
        <v>0</v>
      </c>
      <c r="AW932" s="5">
        <v>0</v>
      </c>
      <c r="AX932">
        <v>232</v>
      </c>
      <c r="AY932">
        <v>1088</v>
      </c>
      <c r="AZ932">
        <v>8.8000000000000007</v>
      </c>
      <c r="BA932">
        <v>9.1999999999999993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6.4</v>
      </c>
      <c r="AM933" s="5">
        <v>84</v>
      </c>
      <c r="AN933" s="5">
        <v>3.9</v>
      </c>
      <c r="AO933" s="5">
        <v>6.4</v>
      </c>
      <c r="AP933" s="5">
        <v>0</v>
      </c>
      <c r="AQ933" s="5">
        <v>6.1</v>
      </c>
      <c r="AR933" s="5">
        <v>1028.8</v>
      </c>
      <c r="AS933" s="5">
        <v>4600</v>
      </c>
      <c r="AT933" s="5">
        <v>0</v>
      </c>
      <c r="AU933" s="5">
        <v>0</v>
      </c>
      <c r="AV933" s="5">
        <v>0</v>
      </c>
      <c r="AW933" s="5">
        <v>0</v>
      </c>
      <c r="AX933">
        <v>232</v>
      </c>
      <c r="AY933">
        <v>1088</v>
      </c>
      <c r="AZ933">
        <v>8.8000000000000007</v>
      </c>
      <c r="BA933">
        <v>9.1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6.4</v>
      </c>
      <c r="AM934" s="5">
        <v>85</v>
      </c>
      <c r="AN934" s="5">
        <v>4.0999999999999996</v>
      </c>
      <c r="AO934" s="5">
        <v>6.4</v>
      </c>
      <c r="AP934" s="5">
        <v>4.3</v>
      </c>
      <c r="AQ934" s="5">
        <v>7.6</v>
      </c>
      <c r="AR934" s="5">
        <v>1028.8</v>
      </c>
      <c r="AS934" s="5">
        <v>4490</v>
      </c>
      <c r="AT934" s="5">
        <v>0</v>
      </c>
      <c r="AU934" s="5">
        <v>0</v>
      </c>
      <c r="AV934" s="5">
        <v>0</v>
      </c>
      <c r="AW934" s="5">
        <v>0</v>
      </c>
      <c r="AX934">
        <v>232</v>
      </c>
      <c r="AY934">
        <v>1088</v>
      </c>
      <c r="AZ934">
        <v>8.6999999999999993</v>
      </c>
      <c r="BA934">
        <v>9.1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6.4</v>
      </c>
      <c r="AM935" s="5">
        <v>85</v>
      </c>
      <c r="AN935" s="5">
        <v>4.0999999999999996</v>
      </c>
      <c r="AO935" s="5">
        <v>6.4</v>
      </c>
      <c r="AP935" s="5">
        <v>0</v>
      </c>
      <c r="AQ935" s="5">
        <v>4.7</v>
      </c>
      <c r="AR935" s="5">
        <v>1028.5999999999999</v>
      </c>
      <c r="AS935" s="5">
        <v>4600</v>
      </c>
      <c r="AT935" s="5">
        <v>0</v>
      </c>
      <c r="AU935" s="5">
        <v>0</v>
      </c>
      <c r="AV935" s="5">
        <v>0</v>
      </c>
      <c r="AW935" s="5">
        <v>0</v>
      </c>
      <c r="AX935">
        <v>232</v>
      </c>
      <c r="AY935">
        <v>1088</v>
      </c>
      <c r="AZ935">
        <v>8.6999999999999993</v>
      </c>
      <c r="BA935">
        <v>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6.4</v>
      </c>
      <c r="AM936" s="5">
        <v>85</v>
      </c>
      <c r="AN936" s="5">
        <v>4.0999999999999996</v>
      </c>
      <c r="AO936" s="5">
        <v>6.4</v>
      </c>
      <c r="AP936" s="5">
        <v>4.3</v>
      </c>
      <c r="AQ936" s="5">
        <v>6.5</v>
      </c>
      <c r="AR936" s="5">
        <v>1028.8</v>
      </c>
      <c r="AS936" s="5">
        <v>4670</v>
      </c>
      <c r="AT936" s="5">
        <v>0</v>
      </c>
      <c r="AU936" s="5">
        <v>0</v>
      </c>
      <c r="AV936" s="5">
        <v>0</v>
      </c>
      <c r="AW936" s="5">
        <v>0</v>
      </c>
      <c r="AX936">
        <v>232</v>
      </c>
      <c r="AY936">
        <v>1088</v>
      </c>
      <c r="AZ936">
        <v>8.6</v>
      </c>
      <c r="BA936">
        <v>9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6.5</v>
      </c>
      <c r="AM937" s="5">
        <v>85</v>
      </c>
      <c r="AN937" s="5">
        <v>4.2</v>
      </c>
      <c r="AO937" s="5">
        <v>6.5</v>
      </c>
      <c r="AP937" s="5">
        <v>3.6</v>
      </c>
      <c r="AQ937" s="5">
        <v>4.3</v>
      </c>
      <c r="AR937" s="5">
        <v>1028.7</v>
      </c>
      <c r="AS937" s="5">
        <v>4570</v>
      </c>
      <c r="AT937" s="5">
        <v>0</v>
      </c>
      <c r="AU937" s="5">
        <v>0</v>
      </c>
      <c r="AV937" s="5">
        <v>0</v>
      </c>
      <c r="AW937" s="5">
        <v>0</v>
      </c>
      <c r="AX937">
        <v>232</v>
      </c>
      <c r="AY937">
        <v>1088</v>
      </c>
      <c r="AZ937">
        <v>8.6</v>
      </c>
      <c r="BA937">
        <v>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6.5</v>
      </c>
      <c r="AM938" s="5">
        <v>85</v>
      </c>
      <c r="AN938" s="5">
        <v>4.2</v>
      </c>
      <c r="AO938" s="5">
        <v>6.5</v>
      </c>
      <c r="AP938" s="5">
        <v>4.7</v>
      </c>
      <c r="AQ938" s="5">
        <v>5</v>
      </c>
      <c r="AR938" s="5">
        <v>1028.8</v>
      </c>
      <c r="AS938" s="5">
        <v>4480</v>
      </c>
      <c r="AT938" s="5">
        <v>0</v>
      </c>
      <c r="AU938" s="5">
        <v>0</v>
      </c>
      <c r="AV938" s="5">
        <v>0</v>
      </c>
      <c r="AW938" s="5">
        <v>0</v>
      </c>
      <c r="AX938">
        <v>232</v>
      </c>
      <c r="AY938">
        <v>1088</v>
      </c>
      <c r="AZ938">
        <v>8.5</v>
      </c>
      <c r="BA938">
        <v>8.9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6.5</v>
      </c>
      <c r="AM939" s="5">
        <v>85</v>
      </c>
      <c r="AN939" s="5">
        <v>4.2</v>
      </c>
      <c r="AO939" s="5">
        <v>5.0999999999999996</v>
      </c>
      <c r="AP939" s="5">
        <v>7.2</v>
      </c>
      <c r="AQ939" s="5">
        <v>7.6</v>
      </c>
      <c r="AR939" s="5">
        <v>1028.7</v>
      </c>
      <c r="AS939" s="5">
        <v>4480</v>
      </c>
      <c r="AT939" s="5">
        <v>0</v>
      </c>
      <c r="AU939" s="5">
        <v>0</v>
      </c>
      <c r="AV939" s="5">
        <v>0</v>
      </c>
      <c r="AW939" s="5">
        <v>0</v>
      </c>
      <c r="AX939">
        <v>232</v>
      </c>
      <c r="AY939">
        <v>1088</v>
      </c>
      <c r="AZ939">
        <v>8.5</v>
      </c>
      <c r="BA939">
        <v>8.9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6.4</v>
      </c>
      <c r="AM940" s="5">
        <v>85</v>
      </c>
      <c r="AN940" s="5">
        <v>4.0999999999999996</v>
      </c>
      <c r="AO940" s="5">
        <v>6.4</v>
      </c>
      <c r="AP940" s="5">
        <v>4</v>
      </c>
      <c r="AQ940" s="5">
        <v>5.4</v>
      </c>
      <c r="AR940" s="5">
        <v>1028.9000000000001</v>
      </c>
      <c r="AS940" s="5">
        <v>4510</v>
      </c>
      <c r="AT940" s="5">
        <v>0</v>
      </c>
      <c r="AU940" s="5">
        <v>0</v>
      </c>
      <c r="AV940" s="5">
        <v>0</v>
      </c>
      <c r="AW940" s="5">
        <v>0</v>
      </c>
      <c r="AX940">
        <v>232</v>
      </c>
      <c r="AY940">
        <v>1088</v>
      </c>
      <c r="AZ940">
        <v>8.5</v>
      </c>
      <c r="BA940">
        <v>8.8000000000000007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6.4</v>
      </c>
      <c r="AM941" s="5">
        <v>85</v>
      </c>
      <c r="AN941" s="5">
        <v>4.0999999999999996</v>
      </c>
      <c r="AO941" s="5">
        <v>6.4</v>
      </c>
      <c r="AP941" s="5">
        <v>2.5</v>
      </c>
      <c r="AQ941" s="5">
        <v>4</v>
      </c>
      <c r="AR941" s="5">
        <v>1029</v>
      </c>
      <c r="AS941" s="5">
        <v>4470</v>
      </c>
      <c r="AT941" s="5">
        <v>0</v>
      </c>
      <c r="AU941" s="5">
        <v>0</v>
      </c>
      <c r="AV941" s="5">
        <v>0</v>
      </c>
      <c r="AW941" s="5">
        <v>0</v>
      </c>
      <c r="AX941">
        <v>232</v>
      </c>
      <c r="AY941">
        <v>1088</v>
      </c>
      <c r="AZ941">
        <v>8.5</v>
      </c>
      <c r="BA941">
        <v>8.8000000000000007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6.4</v>
      </c>
      <c r="AM942" s="5">
        <v>85</v>
      </c>
      <c r="AN942" s="5">
        <v>4.0999999999999996</v>
      </c>
      <c r="AO942" s="5">
        <v>6.4</v>
      </c>
      <c r="AP942" s="5">
        <v>4.7</v>
      </c>
      <c r="AQ942" s="5">
        <v>4.7</v>
      </c>
      <c r="AR942" s="5">
        <v>1029</v>
      </c>
      <c r="AS942" s="5">
        <v>4480</v>
      </c>
      <c r="AT942" s="5">
        <v>0</v>
      </c>
      <c r="AU942" s="5">
        <v>0</v>
      </c>
      <c r="AV942" s="5">
        <v>0</v>
      </c>
      <c r="AW942" s="5">
        <v>0</v>
      </c>
      <c r="AX942">
        <v>232</v>
      </c>
      <c r="AY942">
        <v>1088</v>
      </c>
      <c r="AZ942">
        <v>8.5</v>
      </c>
      <c r="BA942">
        <v>8.8000000000000007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6.4</v>
      </c>
      <c r="AM943" s="5">
        <v>85</v>
      </c>
      <c r="AN943" s="5">
        <v>4.0999999999999996</v>
      </c>
      <c r="AO943" s="5">
        <v>5.0999999999999996</v>
      </c>
      <c r="AP943" s="5">
        <v>6.8</v>
      </c>
      <c r="AQ943" s="5">
        <v>6.8</v>
      </c>
      <c r="AR943" s="5">
        <v>1028.9000000000001</v>
      </c>
      <c r="AS943" s="5">
        <v>4510</v>
      </c>
      <c r="AT943" s="5">
        <v>0</v>
      </c>
      <c r="AU943" s="5">
        <v>0</v>
      </c>
      <c r="AV943" s="5">
        <v>0</v>
      </c>
      <c r="AW943" s="5">
        <v>0</v>
      </c>
      <c r="AX943">
        <v>232</v>
      </c>
      <c r="AY943">
        <v>1088</v>
      </c>
      <c r="AZ943">
        <v>8.4</v>
      </c>
      <c r="BA943">
        <v>8.6999999999999993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6.3</v>
      </c>
      <c r="AM944" s="5">
        <v>85</v>
      </c>
      <c r="AN944" s="5">
        <v>4</v>
      </c>
      <c r="AO944" s="5">
        <v>4.9000000000000004</v>
      </c>
      <c r="AP944" s="5">
        <v>6.8</v>
      </c>
      <c r="AQ944" s="5">
        <v>8.6</v>
      </c>
      <c r="AR944" s="5">
        <v>1028.9000000000001</v>
      </c>
      <c r="AS944" s="5">
        <v>4390</v>
      </c>
      <c r="AT944" s="5">
        <v>0</v>
      </c>
      <c r="AU944" s="5">
        <v>0</v>
      </c>
      <c r="AV944" s="5">
        <v>0</v>
      </c>
      <c r="AW944" s="5">
        <v>0</v>
      </c>
      <c r="AX944">
        <v>232</v>
      </c>
      <c r="AY944">
        <v>1088</v>
      </c>
      <c r="AZ944">
        <v>8.4</v>
      </c>
      <c r="BA944">
        <v>8.6999999999999993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6.3</v>
      </c>
      <c r="AM945" s="5">
        <v>85</v>
      </c>
      <c r="AN945" s="5">
        <v>4</v>
      </c>
      <c r="AO945" s="5">
        <v>6.3</v>
      </c>
      <c r="AP945" s="5">
        <v>3.2</v>
      </c>
      <c r="AQ945" s="5">
        <v>5.8</v>
      </c>
      <c r="AR945" s="5">
        <v>1028.9000000000001</v>
      </c>
      <c r="AS945" s="5">
        <v>4320</v>
      </c>
      <c r="AT945" s="5">
        <v>0</v>
      </c>
      <c r="AU945" s="5">
        <v>0</v>
      </c>
      <c r="AV945" s="5">
        <v>0</v>
      </c>
      <c r="AW945" s="5">
        <v>0</v>
      </c>
      <c r="AX945">
        <v>232</v>
      </c>
      <c r="AY945">
        <v>1088</v>
      </c>
      <c r="AZ945">
        <v>8.4</v>
      </c>
      <c r="BA945">
        <v>8.6999999999999993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6.3</v>
      </c>
      <c r="AM946" s="5">
        <v>85</v>
      </c>
      <c r="AN946" s="5">
        <v>4</v>
      </c>
      <c r="AO946" s="5">
        <v>6.3</v>
      </c>
      <c r="AP946" s="5">
        <v>4</v>
      </c>
      <c r="AQ946" s="5">
        <v>5.8</v>
      </c>
      <c r="AR946" s="5">
        <v>1029.0999999999999</v>
      </c>
      <c r="AS946" s="5">
        <v>4190</v>
      </c>
      <c r="AT946" s="5">
        <v>0</v>
      </c>
      <c r="AU946" s="5">
        <v>0</v>
      </c>
      <c r="AV946" s="5">
        <v>0</v>
      </c>
      <c r="AW946" s="5">
        <v>0</v>
      </c>
      <c r="AX946">
        <v>232</v>
      </c>
      <c r="AY946">
        <v>1088</v>
      </c>
      <c r="AZ946">
        <v>8.3000000000000007</v>
      </c>
      <c r="BA946">
        <v>8.6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6.3</v>
      </c>
      <c r="AM947" s="5">
        <v>85</v>
      </c>
      <c r="AN947" s="5">
        <v>4</v>
      </c>
      <c r="AO947" s="5">
        <v>6.3</v>
      </c>
      <c r="AP947" s="5">
        <v>3.2</v>
      </c>
      <c r="AQ947" s="5">
        <v>5.4</v>
      </c>
      <c r="AR947" s="5">
        <v>1029.0999999999999</v>
      </c>
      <c r="AS947" s="5">
        <v>4010</v>
      </c>
      <c r="AT947" s="5">
        <v>0</v>
      </c>
      <c r="AU947" s="5">
        <v>0</v>
      </c>
      <c r="AV947" s="5">
        <v>0</v>
      </c>
      <c r="AW947" s="5">
        <v>0</v>
      </c>
      <c r="AX947">
        <v>232</v>
      </c>
      <c r="AY947">
        <v>1088</v>
      </c>
      <c r="AZ947">
        <v>8.3000000000000007</v>
      </c>
      <c r="BA947">
        <v>8.6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6.3</v>
      </c>
      <c r="AM948" s="5">
        <v>85</v>
      </c>
      <c r="AN948" s="5">
        <v>4</v>
      </c>
      <c r="AO948" s="5">
        <v>6.3</v>
      </c>
      <c r="AP948" s="5">
        <v>2.5</v>
      </c>
      <c r="AQ948" s="5">
        <v>4</v>
      </c>
      <c r="AR948" s="5">
        <v>1028.9000000000001</v>
      </c>
      <c r="AS948" s="5">
        <v>3810</v>
      </c>
      <c r="AT948" s="5">
        <v>0</v>
      </c>
      <c r="AU948" s="5">
        <v>0</v>
      </c>
      <c r="AV948" s="5">
        <v>0</v>
      </c>
      <c r="AW948" s="5">
        <v>0</v>
      </c>
      <c r="AX948">
        <v>232</v>
      </c>
      <c r="AY948">
        <v>1088</v>
      </c>
      <c r="AZ948">
        <v>8.3000000000000007</v>
      </c>
      <c r="BA948">
        <v>8.6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6.3</v>
      </c>
      <c r="AM949" s="5">
        <v>85</v>
      </c>
      <c r="AN949" s="5">
        <v>4</v>
      </c>
      <c r="AO949" s="5">
        <v>6.3</v>
      </c>
      <c r="AP949" s="5">
        <v>3.6</v>
      </c>
      <c r="AQ949" s="5">
        <v>7.2</v>
      </c>
      <c r="AR949" s="5">
        <v>1028.9000000000001</v>
      </c>
      <c r="AS949" s="5">
        <v>3700</v>
      </c>
      <c r="AT949" s="5">
        <v>0</v>
      </c>
      <c r="AU949" s="5">
        <v>0</v>
      </c>
      <c r="AV949" s="5">
        <v>0</v>
      </c>
      <c r="AW949" s="5">
        <v>0</v>
      </c>
      <c r="AX949">
        <v>232</v>
      </c>
      <c r="AY949">
        <v>1088</v>
      </c>
      <c r="AZ949">
        <v>8.1999999999999993</v>
      </c>
      <c r="BA949">
        <v>8.6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6.3</v>
      </c>
      <c r="AM950" s="5">
        <v>85</v>
      </c>
      <c r="AN950" s="5">
        <v>4</v>
      </c>
      <c r="AO950" s="5">
        <v>6.3</v>
      </c>
      <c r="AP950" s="5">
        <v>2.9</v>
      </c>
      <c r="AQ950" s="5">
        <v>4.7</v>
      </c>
      <c r="AR950" s="5">
        <v>1028.8</v>
      </c>
      <c r="AS950" s="5">
        <v>3730</v>
      </c>
      <c r="AT950" s="5">
        <v>0</v>
      </c>
      <c r="AU950" s="5">
        <v>0</v>
      </c>
      <c r="AV950" s="5">
        <v>0</v>
      </c>
      <c r="AW950" s="5">
        <v>0</v>
      </c>
      <c r="AX950">
        <v>232</v>
      </c>
      <c r="AY950">
        <v>1088</v>
      </c>
      <c r="AZ950">
        <v>8.1999999999999993</v>
      </c>
      <c r="BA950">
        <v>8.6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6.3</v>
      </c>
      <c r="AM951" s="5">
        <v>85</v>
      </c>
      <c r="AN951" s="5">
        <v>4</v>
      </c>
      <c r="AO951" s="5">
        <v>6.3</v>
      </c>
      <c r="AP951" s="5">
        <v>4.7</v>
      </c>
      <c r="AQ951" s="5">
        <v>5.8</v>
      </c>
      <c r="AR951" s="5">
        <v>1029</v>
      </c>
      <c r="AS951" s="5">
        <v>3700</v>
      </c>
      <c r="AT951" s="5">
        <v>0</v>
      </c>
      <c r="AU951" s="5">
        <v>0</v>
      </c>
      <c r="AV951" s="5">
        <v>0</v>
      </c>
      <c r="AW951" s="5">
        <v>0</v>
      </c>
      <c r="AX951">
        <v>232</v>
      </c>
      <c r="AY951">
        <v>1088</v>
      </c>
      <c r="AZ951">
        <v>8.1999999999999993</v>
      </c>
      <c r="BA951">
        <v>8.6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6.3</v>
      </c>
      <c r="AM952" s="5">
        <v>85</v>
      </c>
      <c r="AN952" s="5">
        <v>4</v>
      </c>
      <c r="AO952" s="5">
        <v>4.5</v>
      </c>
      <c r="AP952" s="5">
        <v>9</v>
      </c>
      <c r="AQ952" s="5">
        <v>10.1</v>
      </c>
      <c r="AR952" s="5">
        <v>1028.7</v>
      </c>
      <c r="AS952" s="5">
        <v>3650</v>
      </c>
      <c r="AT952" s="5">
        <v>0</v>
      </c>
      <c r="AU952" s="5">
        <v>0</v>
      </c>
      <c r="AV952" s="5">
        <v>0</v>
      </c>
      <c r="AW952" s="5">
        <v>0</v>
      </c>
      <c r="AX952">
        <v>232</v>
      </c>
      <c r="AY952">
        <v>1088</v>
      </c>
      <c r="AZ952">
        <v>8.1</v>
      </c>
      <c r="BA952">
        <v>8.5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6.2</v>
      </c>
      <c r="AM953" s="5">
        <v>85</v>
      </c>
      <c r="AN953" s="5">
        <v>3.9</v>
      </c>
      <c r="AO953" s="5">
        <v>6.2</v>
      </c>
      <c r="AP953" s="5">
        <v>4.3</v>
      </c>
      <c r="AQ953" s="5">
        <v>5</v>
      </c>
      <c r="AR953" s="5">
        <v>1028.9000000000001</v>
      </c>
      <c r="AS953" s="5">
        <v>3670</v>
      </c>
      <c r="AT953" s="5">
        <v>0</v>
      </c>
      <c r="AU953" s="5">
        <v>0</v>
      </c>
      <c r="AV953" s="5">
        <v>0</v>
      </c>
      <c r="AW953" s="5">
        <v>0</v>
      </c>
      <c r="AX953">
        <v>232</v>
      </c>
      <c r="AY953">
        <v>1088</v>
      </c>
      <c r="AZ953">
        <v>8.1</v>
      </c>
      <c r="BA953">
        <v>8.5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6.2</v>
      </c>
      <c r="AM954" s="5">
        <v>85</v>
      </c>
      <c r="AN954" s="5">
        <v>3.9</v>
      </c>
      <c r="AO954" s="5">
        <v>5.2</v>
      </c>
      <c r="AP954" s="5">
        <v>5.8</v>
      </c>
      <c r="AQ954" s="5">
        <v>6.1</v>
      </c>
      <c r="AR954" s="5">
        <v>1029.0999999999999</v>
      </c>
      <c r="AS954" s="5">
        <v>3570</v>
      </c>
      <c r="AT954" s="5">
        <v>0</v>
      </c>
      <c r="AU954" s="5">
        <v>0</v>
      </c>
      <c r="AV954" s="5">
        <v>0</v>
      </c>
      <c r="AW954" s="5">
        <v>0</v>
      </c>
      <c r="AX954">
        <v>232</v>
      </c>
      <c r="AY954">
        <v>1088</v>
      </c>
      <c r="AZ954">
        <v>8.1</v>
      </c>
      <c r="BA954">
        <v>8.5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6.2</v>
      </c>
      <c r="AM955" s="5">
        <v>85</v>
      </c>
      <c r="AN955" s="5">
        <v>3.9</v>
      </c>
      <c r="AO955" s="5">
        <v>6.2</v>
      </c>
      <c r="AP955" s="5">
        <v>2.2000000000000002</v>
      </c>
      <c r="AQ955" s="5">
        <v>4</v>
      </c>
      <c r="AR955" s="5">
        <v>1029.0999999999999</v>
      </c>
      <c r="AS955" s="5">
        <v>3410</v>
      </c>
      <c r="AT955" s="5">
        <v>0</v>
      </c>
      <c r="AU955" s="5">
        <v>0</v>
      </c>
      <c r="AV955" s="5">
        <v>0</v>
      </c>
      <c r="AW955" s="5">
        <v>0</v>
      </c>
      <c r="AX955">
        <v>232</v>
      </c>
      <c r="AY955">
        <v>1088</v>
      </c>
      <c r="AZ955">
        <v>8.1</v>
      </c>
      <c r="BA955">
        <v>8.4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6.2</v>
      </c>
      <c r="AM956" s="5">
        <v>85</v>
      </c>
      <c r="AN956" s="5">
        <v>3.9</v>
      </c>
      <c r="AO956" s="5">
        <v>4.9000000000000004</v>
      </c>
      <c r="AP956" s="5">
        <v>6.5</v>
      </c>
      <c r="AQ956" s="5">
        <v>6.5</v>
      </c>
      <c r="AR956" s="5">
        <v>1028.9000000000001</v>
      </c>
      <c r="AS956" s="5">
        <v>3360</v>
      </c>
      <c r="AT956" s="5">
        <v>0</v>
      </c>
      <c r="AU956" s="5">
        <v>0</v>
      </c>
      <c r="AV956" s="5">
        <v>0</v>
      </c>
      <c r="AW956" s="5">
        <v>0</v>
      </c>
      <c r="AX956">
        <v>232</v>
      </c>
      <c r="AY956">
        <v>1088</v>
      </c>
      <c r="AZ956">
        <v>8</v>
      </c>
      <c r="BA956">
        <v>8.4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6.2</v>
      </c>
      <c r="AM957" s="5">
        <v>86</v>
      </c>
      <c r="AN957" s="5">
        <v>4.0999999999999996</v>
      </c>
      <c r="AO957" s="5">
        <v>6.2</v>
      </c>
      <c r="AP957" s="5">
        <v>4</v>
      </c>
      <c r="AQ957" s="5">
        <v>5</v>
      </c>
      <c r="AR957" s="5">
        <v>1029.2</v>
      </c>
      <c r="AS957" s="5">
        <v>3410</v>
      </c>
      <c r="AT957" s="5">
        <v>0</v>
      </c>
      <c r="AU957" s="5">
        <v>0</v>
      </c>
      <c r="AV957" s="5">
        <v>0</v>
      </c>
      <c r="AW957" s="5">
        <v>0</v>
      </c>
      <c r="AX957">
        <v>232</v>
      </c>
      <c r="AY957">
        <v>1088</v>
      </c>
      <c r="AZ957">
        <v>8</v>
      </c>
      <c r="BA957">
        <v>8.4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6.2</v>
      </c>
      <c r="AM958" s="5">
        <v>86</v>
      </c>
      <c r="AN958" s="5">
        <v>4.0999999999999996</v>
      </c>
      <c r="AO958" s="5">
        <v>6.2</v>
      </c>
      <c r="AP958" s="5">
        <v>2.2000000000000002</v>
      </c>
      <c r="AQ958" s="5">
        <v>4.3</v>
      </c>
      <c r="AR958" s="5">
        <v>1029.0999999999999</v>
      </c>
      <c r="AS958" s="5">
        <v>3360</v>
      </c>
      <c r="AT958" s="5">
        <v>0</v>
      </c>
      <c r="AU958" s="5">
        <v>0</v>
      </c>
      <c r="AV958" s="5">
        <v>0</v>
      </c>
      <c r="AW958" s="5">
        <v>0</v>
      </c>
      <c r="AX958">
        <v>232</v>
      </c>
      <c r="AY958">
        <v>1088</v>
      </c>
      <c r="AZ958">
        <v>8</v>
      </c>
      <c r="BA958">
        <v>8.4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6.2</v>
      </c>
      <c r="AM959" s="5">
        <v>86</v>
      </c>
      <c r="AN959" s="5">
        <v>4.0999999999999996</v>
      </c>
      <c r="AO959" s="5">
        <v>6.2</v>
      </c>
      <c r="AP959" s="5">
        <v>1.8</v>
      </c>
      <c r="AQ959" s="5">
        <v>2.9</v>
      </c>
      <c r="AR959" s="5">
        <v>1029</v>
      </c>
      <c r="AS959" s="5">
        <v>3270</v>
      </c>
      <c r="AT959" s="5">
        <v>0</v>
      </c>
      <c r="AU959" s="5">
        <v>0</v>
      </c>
      <c r="AV959" s="5">
        <v>0</v>
      </c>
      <c r="AW959" s="5">
        <v>0</v>
      </c>
      <c r="AX959">
        <v>232</v>
      </c>
      <c r="AY959">
        <v>1088</v>
      </c>
      <c r="AZ959">
        <v>7.9</v>
      </c>
      <c r="BA959">
        <v>8.3000000000000007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6.2</v>
      </c>
      <c r="AM960" s="5">
        <v>86</v>
      </c>
      <c r="AN960" s="5">
        <v>4.0999999999999996</v>
      </c>
      <c r="AO960" s="5">
        <v>4.8</v>
      </c>
      <c r="AP960" s="5">
        <v>6.8</v>
      </c>
      <c r="AQ960" s="5">
        <v>6.8</v>
      </c>
      <c r="AR960" s="5">
        <v>1029</v>
      </c>
      <c r="AS960" s="5">
        <v>3170</v>
      </c>
      <c r="AT960" s="5">
        <v>0</v>
      </c>
      <c r="AU960" s="5">
        <v>0</v>
      </c>
      <c r="AV960" s="5">
        <v>0</v>
      </c>
      <c r="AW960" s="5">
        <v>0</v>
      </c>
      <c r="AX960">
        <v>232</v>
      </c>
      <c r="AY960">
        <v>1088</v>
      </c>
      <c r="AZ960">
        <v>7.9</v>
      </c>
      <c r="BA960">
        <v>8.3000000000000007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6.2</v>
      </c>
      <c r="AM961" s="5">
        <v>85</v>
      </c>
      <c r="AN961" s="5">
        <v>3.9</v>
      </c>
      <c r="AO961" s="5">
        <v>6.2</v>
      </c>
      <c r="AP961" s="5">
        <v>2.5</v>
      </c>
      <c r="AQ961" s="5">
        <v>5</v>
      </c>
      <c r="AR961" s="5">
        <v>1029.4000000000001</v>
      </c>
      <c r="AS961" s="5">
        <v>3090</v>
      </c>
      <c r="AT961" s="5">
        <v>0</v>
      </c>
      <c r="AU961" s="5">
        <v>0</v>
      </c>
      <c r="AV961" s="5">
        <v>0</v>
      </c>
      <c r="AW961" s="5">
        <v>0</v>
      </c>
      <c r="AX961">
        <v>232</v>
      </c>
      <c r="AY961">
        <v>1088</v>
      </c>
      <c r="AZ961">
        <v>7.9</v>
      </c>
      <c r="BA961">
        <v>8.3000000000000007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6.2</v>
      </c>
      <c r="AM962" s="5">
        <v>85</v>
      </c>
      <c r="AN962" s="5">
        <v>3.9</v>
      </c>
      <c r="AO962" s="5">
        <v>6.2</v>
      </c>
      <c r="AP962" s="5">
        <v>2.2000000000000002</v>
      </c>
      <c r="AQ962" s="5">
        <v>5</v>
      </c>
      <c r="AR962" s="5">
        <v>1028.9000000000001</v>
      </c>
      <c r="AS962" s="5">
        <v>2970</v>
      </c>
      <c r="AT962" s="5">
        <v>0</v>
      </c>
      <c r="AU962" s="5">
        <v>0</v>
      </c>
      <c r="AV962" s="5">
        <v>0</v>
      </c>
      <c r="AW962" s="5">
        <v>0</v>
      </c>
      <c r="AX962">
        <v>232</v>
      </c>
      <c r="AY962">
        <v>1088</v>
      </c>
      <c r="AZ962">
        <v>7.9</v>
      </c>
      <c r="BA962">
        <v>8.1999999999999993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6.2</v>
      </c>
      <c r="AM963" s="5">
        <v>85</v>
      </c>
      <c r="AN963" s="5">
        <v>3.9</v>
      </c>
      <c r="AO963" s="5">
        <v>6.2</v>
      </c>
      <c r="AP963" s="5">
        <v>2.2000000000000002</v>
      </c>
      <c r="AQ963" s="5">
        <v>4.7</v>
      </c>
      <c r="AR963" s="5">
        <v>1029</v>
      </c>
      <c r="AS963" s="5">
        <v>2910</v>
      </c>
      <c r="AT963" s="5">
        <v>0</v>
      </c>
      <c r="AU963" s="5">
        <v>0</v>
      </c>
      <c r="AV963" s="5">
        <v>0</v>
      </c>
      <c r="AW963" s="5">
        <v>0</v>
      </c>
      <c r="AX963">
        <v>232</v>
      </c>
      <c r="AY963">
        <v>1088</v>
      </c>
      <c r="AZ963">
        <v>7.8</v>
      </c>
      <c r="BA963">
        <v>8.1999999999999993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6.1</v>
      </c>
      <c r="AM964" s="5">
        <v>86</v>
      </c>
      <c r="AN964" s="5">
        <v>4</v>
      </c>
      <c r="AO964" s="5">
        <v>5.3</v>
      </c>
      <c r="AP964" s="5">
        <v>5</v>
      </c>
      <c r="AQ964" s="5">
        <v>6.5</v>
      </c>
      <c r="AR964" s="5">
        <v>1029</v>
      </c>
      <c r="AS964" s="5">
        <v>2850</v>
      </c>
      <c r="AT964" s="5">
        <v>0</v>
      </c>
      <c r="AU964" s="5">
        <v>0</v>
      </c>
      <c r="AV964" s="5">
        <v>0</v>
      </c>
      <c r="AW964" s="5">
        <v>0</v>
      </c>
      <c r="AX964">
        <v>232</v>
      </c>
      <c r="AY964">
        <v>1088</v>
      </c>
      <c r="AZ964">
        <v>7.8</v>
      </c>
      <c r="BA964">
        <v>8.1999999999999993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6.1</v>
      </c>
      <c r="AM965" s="5">
        <v>86</v>
      </c>
      <c r="AN965" s="5">
        <v>4</v>
      </c>
      <c r="AO965" s="5">
        <v>6.1</v>
      </c>
      <c r="AP965" s="5">
        <v>0</v>
      </c>
      <c r="AQ965" s="5">
        <v>0</v>
      </c>
      <c r="AR965" s="5">
        <v>1028.9000000000001</v>
      </c>
      <c r="AS965" s="5">
        <v>2760</v>
      </c>
      <c r="AT965" s="5">
        <v>0</v>
      </c>
      <c r="AU965" s="5">
        <v>0</v>
      </c>
      <c r="AV965" s="5">
        <v>0</v>
      </c>
      <c r="AW965" s="5">
        <v>0</v>
      </c>
      <c r="AX965">
        <v>232</v>
      </c>
      <c r="AY965">
        <v>1088</v>
      </c>
      <c r="AZ965">
        <v>7.8</v>
      </c>
      <c r="BA965">
        <v>8.1999999999999993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6.2</v>
      </c>
      <c r="AM966" s="5">
        <v>86</v>
      </c>
      <c r="AN966" s="5">
        <v>4.0999999999999996</v>
      </c>
      <c r="AO966" s="5">
        <v>6.2</v>
      </c>
      <c r="AP966" s="5">
        <v>3.6</v>
      </c>
      <c r="AQ966" s="5">
        <v>3.6</v>
      </c>
      <c r="AR966" s="5">
        <v>1029</v>
      </c>
      <c r="AS966" s="5">
        <v>2680</v>
      </c>
      <c r="AT966" s="5">
        <v>0</v>
      </c>
      <c r="AU966" s="5">
        <v>0</v>
      </c>
      <c r="AV966" s="5">
        <v>0</v>
      </c>
      <c r="AW966" s="5">
        <v>0</v>
      </c>
      <c r="AX966">
        <v>232</v>
      </c>
      <c r="AY966">
        <v>1088</v>
      </c>
      <c r="AZ966">
        <v>7.8</v>
      </c>
      <c r="BA966">
        <v>8.1999999999999993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6.2</v>
      </c>
      <c r="AM967" s="5">
        <v>86</v>
      </c>
      <c r="AN967" s="5">
        <v>4.0999999999999996</v>
      </c>
      <c r="AO967" s="5">
        <v>6.2</v>
      </c>
      <c r="AP967" s="5">
        <v>2.2000000000000002</v>
      </c>
      <c r="AQ967" s="5">
        <v>3.6</v>
      </c>
      <c r="AR967" s="5">
        <v>1029.2</v>
      </c>
      <c r="AS967" s="5">
        <v>2620</v>
      </c>
      <c r="AT967" s="5">
        <v>0</v>
      </c>
      <c r="AU967" s="5">
        <v>0</v>
      </c>
      <c r="AV967" s="5">
        <v>0</v>
      </c>
      <c r="AW967" s="5">
        <v>0</v>
      </c>
      <c r="AX967">
        <v>232</v>
      </c>
      <c r="AY967">
        <v>1088</v>
      </c>
      <c r="AZ967">
        <v>7.8</v>
      </c>
      <c r="BA967">
        <v>8.1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6.2</v>
      </c>
      <c r="AM968" s="5">
        <v>86</v>
      </c>
      <c r="AN968" s="5">
        <v>4.0999999999999996</v>
      </c>
      <c r="AO968" s="5">
        <v>6.2</v>
      </c>
      <c r="AP968" s="5">
        <v>4.3</v>
      </c>
      <c r="AQ968" s="5">
        <v>4.7</v>
      </c>
      <c r="AR968" s="5">
        <v>1029.2</v>
      </c>
      <c r="AS968" s="5">
        <v>2600</v>
      </c>
      <c r="AT968" s="5">
        <v>0</v>
      </c>
      <c r="AU968" s="5">
        <v>0</v>
      </c>
      <c r="AV968" s="5">
        <v>0</v>
      </c>
      <c r="AW968" s="5">
        <v>0</v>
      </c>
      <c r="AX968">
        <v>232</v>
      </c>
      <c r="AY968">
        <v>1088</v>
      </c>
      <c r="AZ968">
        <v>7.8</v>
      </c>
      <c r="BA968">
        <v>8.1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6.2</v>
      </c>
      <c r="AM969" s="5">
        <v>86</v>
      </c>
      <c r="AN969" s="5">
        <v>4.0999999999999996</v>
      </c>
      <c r="AO969" s="5">
        <v>6.2</v>
      </c>
      <c r="AP969" s="5">
        <v>4.3</v>
      </c>
      <c r="AQ969" s="5">
        <v>4.3</v>
      </c>
      <c r="AR969" s="5">
        <v>1029.0999999999999</v>
      </c>
      <c r="AS969" s="5">
        <v>2590</v>
      </c>
      <c r="AT969" s="5">
        <v>0</v>
      </c>
      <c r="AU969" s="5">
        <v>0</v>
      </c>
      <c r="AV969" s="5">
        <v>0</v>
      </c>
      <c r="AW969" s="5">
        <v>0</v>
      </c>
      <c r="AX969">
        <v>232</v>
      </c>
      <c r="AY969">
        <v>1088</v>
      </c>
      <c r="AZ969">
        <v>7.7</v>
      </c>
      <c r="BA969">
        <v>8.1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6.1</v>
      </c>
      <c r="AM970" s="5">
        <v>86</v>
      </c>
      <c r="AN970" s="5">
        <v>4</v>
      </c>
      <c r="AO970" s="5">
        <v>3.7</v>
      </c>
      <c r="AP970" s="5">
        <v>11.2</v>
      </c>
      <c r="AQ970" s="5">
        <v>12.2</v>
      </c>
      <c r="AR970" s="5">
        <v>1029.0999999999999</v>
      </c>
      <c r="AS970" s="5">
        <v>2590</v>
      </c>
      <c r="AT970" s="5">
        <v>0</v>
      </c>
      <c r="AU970" s="5">
        <v>0</v>
      </c>
      <c r="AV970" s="5">
        <v>0</v>
      </c>
      <c r="AW970" s="5">
        <v>0</v>
      </c>
      <c r="AX970">
        <v>232</v>
      </c>
      <c r="AY970">
        <v>1088</v>
      </c>
      <c r="AZ970">
        <v>7.7</v>
      </c>
      <c r="BA970">
        <v>8.1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6.1</v>
      </c>
      <c r="AM971" s="5">
        <v>86</v>
      </c>
      <c r="AN971" s="5">
        <v>4</v>
      </c>
      <c r="AO971" s="5">
        <v>5.2</v>
      </c>
      <c r="AP971" s="5">
        <v>5.4</v>
      </c>
      <c r="AQ971" s="5">
        <v>6.8</v>
      </c>
      <c r="AR971" s="5">
        <v>1028.9000000000001</v>
      </c>
      <c r="AS971" s="5">
        <v>2620</v>
      </c>
      <c r="AT971" s="5">
        <v>0</v>
      </c>
      <c r="AU971" s="5">
        <v>0</v>
      </c>
      <c r="AV971" s="5">
        <v>0</v>
      </c>
      <c r="AW971" s="5">
        <v>0</v>
      </c>
      <c r="AX971">
        <v>232</v>
      </c>
      <c r="AY971">
        <v>1088</v>
      </c>
      <c r="AZ971">
        <v>7.7</v>
      </c>
      <c r="BA971">
        <v>8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6.1</v>
      </c>
      <c r="AM972" s="5">
        <v>86</v>
      </c>
      <c r="AN972" s="5">
        <v>4</v>
      </c>
      <c r="AO972" s="5">
        <v>5.3</v>
      </c>
      <c r="AP972" s="5">
        <v>5</v>
      </c>
      <c r="AQ972" s="5">
        <v>6.8</v>
      </c>
      <c r="AR972" s="5">
        <v>1029</v>
      </c>
      <c r="AS972" s="5">
        <v>2770</v>
      </c>
      <c r="AT972" s="5">
        <v>0</v>
      </c>
      <c r="AU972" s="5">
        <v>0</v>
      </c>
      <c r="AV972" s="5">
        <v>0</v>
      </c>
      <c r="AW972" s="5">
        <v>0</v>
      </c>
      <c r="AX972">
        <v>232</v>
      </c>
      <c r="AY972">
        <v>1088</v>
      </c>
      <c r="AZ972">
        <v>7.7</v>
      </c>
      <c r="BA972">
        <v>8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6.1</v>
      </c>
      <c r="AM973" s="5">
        <v>86</v>
      </c>
      <c r="AN973" s="5">
        <v>4</v>
      </c>
      <c r="AO973" s="5">
        <v>6.1</v>
      </c>
      <c r="AP973" s="5">
        <v>4.7</v>
      </c>
      <c r="AQ973" s="5">
        <v>5.4</v>
      </c>
      <c r="AR973" s="5">
        <v>1029.0999999999999</v>
      </c>
      <c r="AS973" s="5">
        <v>2920</v>
      </c>
      <c r="AT973" s="5">
        <v>0</v>
      </c>
      <c r="AU973" s="5">
        <v>0</v>
      </c>
      <c r="AV973" s="5">
        <v>0</v>
      </c>
      <c r="AW973" s="5">
        <v>0</v>
      </c>
      <c r="AX973">
        <v>232</v>
      </c>
      <c r="AY973">
        <v>1088</v>
      </c>
      <c r="AZ973">
        <v>7.6</v>
      </c>
      <c r="BA973">
        <v>7.9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6.1</v>
      </c>
      <c r="AM974" s="5">
        <v>86</v>
      </c>
      <c r="AN974" s="5">
        <v>4</v>
      </c>
      <c r="AO974" s="5">
        <v>6.1</v>
      </c>
      <c r="AP974" s="5">
        <v>3.6</v>
      </c>
      <c r="AQ974" s="5">
        <v>5.4</v>
      </c>
      <c r="AR974" s="5">
        <v>1029.2</v>
      </c>
      <c r="AS974" s="5">
        <v>2850</v>
      </c>
      <c r="AT974" s="5">
        <v>0</v>
      </c>
      <c r="AU974" s="5">
        <v>0</v>
      </c>
      <c r="AV974" s="5">
        <v>0</v>
      </c>
      <c r="AW974" s="5">
        <v>0</v>
      </c>
      <c r="AX974">
        <v>232</v>
      </c>
      <c r="AY974">
        <v>1088</v>
      </c>
      <c r="AZ974">
        <v>7.6</v>
      </c>
      <c r="BA974">
        <v>7.9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6.1</v>
      </c>
      <c r="AM975" s="5">
        <v>86</v>
      </c>
      <c r="AN975" s="5">
        <v>4</v>
      </c>
      <c r="AO975" s="5">
        <v>6.1</v>
      </c>
      <c r="AP975" s="5">
        <v>3.2</v>
      </c>
      <c r="AQ975" s="5">
        <v>5.4</v>
      </c>
      <c r="AR975" s="5">
        <v>1029</v>
      </c>
      <c r="AS975" s="5">
        <v>2640</v>
      </c>
      <c r="AT975" s="5">
        <v>0</v>
      </c>
      <c r="AU975" s="5">
        <v>0</v>
      </c>
      <c r="AV975" s="5">
        <v>0</v>
      </c>
      <c r="AW975" s="5">
        <v>0</v>
      </c>
      <c r="AX975">
        <v>232</v>
      </c>
      <c r="AY975">
        <v>1088</v>
      </c>
      <c r="AZ975">
        <v>7.6</v>
      </c>
      <c r="BA975">
        <v>7.9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6.1</v>
      </c>
      <c r="AM976" s="5">
        <v>86</v>
      </c>
      <c r="AN976" s="5">
        <v>4</v>
      </c>
      <c r="AO976" s="5">
        <v>5</v>
      </c>
      <c r="AP976" s="5">
        <v>5.8</v>
      </c>
      <c r="AQ976" s="5">
        <v>5.8</v>
      </c>
      <c r="AR976" s="5">
        <v>1029.0999999999999</v>
      </c>
      <c r="AS976" s="5">
        <v>2560</v>
      </c>
      <c r="AT976" s="5">
        <v>0</v>
      </c>
      <c r="AU976" s="5">
        <v>0</v>
      </c>
      <c r="AV976" s="5">
        <v>0</v>
      </c>
      <c r="AW976" s="5">
        <v>0</v>
      </c>
      <c r="AX976">
        <v>232</v>
      </c>
      <c r="AY976">
        <v>1088</v>
      </c>
      <c r="AZ976">
        <v>7.6</v>
      </c>
      <c r="BA976">
        <v>7.8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6.1</v>
      </c>
      <c r="AM977" s="5">
        <v>86</v>
      </c>
      <c r="AN977" s="5">
        <v>4</v>
      </c>
      <c r="AO977" s="5">
        <v>6.1</v>
      </c>
      <c r="AP977" s="5">
        <v>4.3</v>
      </c>
      <c r="AQ977" s="5">
        <v>4.7</v>
      </c>
      <c r="AR977" s="5">
        <v>1029.2</v>
      </c>
      <c r="AS977" s="5">
        <v>2590</v>
      </c>
      <c r="AT977" s="5">
        <v>0</v>
      </c>
      <c r="AU977" s="5">
        <v>0</v>
      </c>
      <c r="AV977" s="5">
        <v>0</v>
      </c>
      <c r="AW977" s="5">
        <v>0</v>
      </c>
      <c r="AX977">
        <v>232</v>
      </c>
      <c r="AY977">
        <v>1088</v>
      </c>
      <c r="AZ977">
        <v>7.5</v>
      </c>
      <c r="BA977">
        <v>7.8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6.1</v>
      </c>
      <c r="AM978" s="5">
        <v>86</v>
      </c>
      <c r="AN978" s="5">
        <v>4</v>
      </c>
      <c r="AO978" s="5">
        <v>6.1</v>
      </c>
      <c r="AP978" s="5">
        <v>4</v>
      </c>
      <c r="AQ978" s="5">
        <v>4.3</v>
      </c>
      <c r="AR978" s="5">
        <v>1029.0999999999999</v>
      </c>
      <c r="AS978" s="5">
        <v>2650</v>
      </c>
      <c r="AT978" s="5">
        <v>0</v>
      </c>
      <c r="AU978" s="5">
        <v>0</v>
      </c>
      <c r="AV978" s="5">
        <v>0</v>
      </c>
      <c r="AW978" s="5">
        <v>0</v>
      </c>
      <c r="AX978">
        <v>232</v>
      </c>
      <c r="AY978">
        <v>1088</v>
      </c>
      <c r="AZ978">
        <v>7.5</v>
      </c>
      <c r="BA978">
        <v>7.8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6.1</v>
      </c>
      <c r="AM979" s="5">
        <v>86</v>
      </c>
      <c r="AN979" s="5">
        <v>4</v>
      </c>
      <c r="AO979" s="5">
        <v>6.1</v>
      </c>
      <c r="AP979" s="5">
        <v>2.2000000000000002</v>
      </c>
      <c r="AQ979" s="5">
        <v>4.3</v>
      </c>
      <c r="AR979" s="5">
        <v>1029.2</v>
      </c>
      <c r="AS979" s="5">
        <v>2700</v>
      </c>
      <c r="AT979" s="5">
        <v>0</v>
      </c>
      <c r="AU979" s="5">
        <v>0</v>
      </c>
      <c r="AV979" s="5">
        <v>0</v>
      </c>
      <c r="AW979" s="5">
        <v>0</v>
      </c>
      <c r="AX979">
        <v>232</v>
      </c>
      <c r="AY979">
        <v>1088</v>
      </c>
      <c r="AZ979">
        <v>7.5</v>
      </c>
      <c r="BA979">
        <v>7.8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6.1</v>
      </c>
      <c r="AM980" s="5">
        <v>86</v>
      </c>
      <c r="AN980" s="5">
        <v>4</v>
      </c>
      <c r="AO980" s="5">
        <v>6.1</v>
      </c>
      <c r="AP980" s="5">
        <v>2.2000000000000002</v>
      </c>
      <c r="AQ980" s="5">
        <v>2.5</v>
      </c>
      <c r="AR980" s="5">
        <v>1029.0999999999999</v>
      </c>
      <c r="AS980" s="5">
        <v>2660</v>
      </c>
      <c r="AT980" s="5">
        <v>0</v>
      </c>
      <c r="AU980" s="5">
        <v>0</v>
      </c>
      <c r="AV980" s="5">
        <v>0</v>
      </c>
      <c r="AW980" s="5">
        <v>0</v>
      </c>
      <c r="AX980">
        <v>232</v>
      </c>
      <c r="AY980">
        <v>1088</v>
      </c>
      <c r="AZ980">
        <v>7.5</v>
      </c>
      <c r="BA980">
        <v>7.7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6.1</v>
      </c>
      <c r="AM981" s="5">
        <v>86</v>
      </c>
      <c r="AN981" s="5">
        <v>4</v>
      </c>
      <c r="AO981" s="5">
        <v>6.1</v>
      </c>
      <c r="AP981" s="5">
        <v>4.3</v>
      </c>
      <c r="AQ981" s="5">
        <v>4.7</v>
      </c>
      <c r="AR981" s="5">
        <v>1028.9000000000001</v>
      </c>
      <c r="AS981" s="5">
        <v>2570</v>
      </c>
      <c r="AT981" s="5">
        <v>0</v>
      </c>
      <c r="AU981" s="5">
        <v>0</v>
      </c>
      <c r="AV981" s="5">
        <v>0</v>
      </c>
      <c r="AW981" s="5">
        <v>0</v>
      </c>
      <c r="AX981">
        <v>232</v>
      </c>
      <c r="AY981">
        <v>1088</v>
      </c>
      <c r="AZ981">
        <v>7.5</v>
      </c>
      <c r="BA981">
        <v>7.7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6.1</v>
      </c>
      <c r="AM982" s="5">
        <v>86</v>
      </c>
      <c r="AN982" s="5">
        <v>4</v>
      </c>
      <c r="AO982" s="5">
        <v>4.4000000000000004</v>
      </c>
      <c r="AP982" s="5">
        <v>8.3000000000000007</v>
      </c>
      <c r="AQ982" s="5">
        <v>8.3000000000000007</v>
      </c>
      <c r="AR982" s="5">
        <v>1029</v>
      </c>
      <c r="AS982" s="5">
        <v>2480</v>
      </c>
      <c r="AT982" s="5">
        <v>0</v>
      </c>
      <c r="AU982" s="5">
        <v>0</v>
      </c>
      <c r="AV982" s="5">
        <v>0</v>
      </c>
      <c r="AW982" s="5">
        <v>0</v>
      </c>
      <c r="AX982">
        <v>232</v>
      </c>
      <c r="AY982">
        <v>1088</v>
      </c>
      <c r="AZ982">
        <v>7.5</v>
      </c>
      <c r="BA982">
        <v>7.7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6</v>
      </c>
      <c r="AM983" s="5">
        <v>86</v>
      </c>
      <c r="AN983" s="5">
        <v>3.9</v>
      </c>
      <c r="AO983" s="5">
        <v>5.0999999999999996</v>
      </c>
      <c r="AP983" s="5">
        <v>5.4</v>
      </c>
      <c r="AQ983" s="5">
        <v>6.1</v>
      </c>
      <c r="AR983" s="5">
        <v>1029.2</v>
      </c>
      <c r="AS983" s="5">
        <v>2440</v>
      </c>
      <c r="AT983" s="5">
        <v>0</v>
      </c>
      <c r="AU983" s="5">
        <v>0</v>
      </c>
      <c r="AV983" s="5">
        <v>0</v>
      </c>
      <c r="AW983" s="5">
        <v>0</v>
      </c>
      <c r="AX983">
        <v>232</v>
      </c>
      <c r="AY983">
        <v>1088</v>
      </c>
      <c r="AZ983">
        <v>7.5</v>
      </c>
      <c r="BA983">
        <v>7.7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5.9</v>
      </c>
      <c r="AM984" s="5">
        <v>86</v>
      </c>
      <c r="AN984" s="5">
        <v>3.8</v>
      </c>
      <c r="AO984" s="5">
        <v>5.9</v>
      </c>
      <c r="AP984" s="5">
        <v>2.2000000000000002</v>
      </c>
      <c r="AQ984" s="5">
        <v>4</v>
      </c>
      <c r="AR984" s="5">
        <v>1029.0999999999999</v>
      </c>
      <c r="AS984" s="5">
        <v>2470</v>
      </c>
      <c r="AT984" s="5">
        <v>0</v>
      </c>
      <c r="AU984" s="5">
        <v>0</v>
      </c>
      <c r="AV984" s="5">
        <v>0</v>
      </c>
      <c r="AW984" s="5">
        <v>0</v>
      </c>
      <c r="AX984">
        <v>232</v>
      </c>
      <c r="AY984">
        <v>1088</v>
      </c>
      <c r="AZ984">
        <v>7.4</v>
      </c>
      <c r="BA984">
        <v>7.7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6</v>
      </c>
      <c r="AM985" s="5">
        <v>86</v>
      </c>
      <c r="AN985" s="5">
        <v>3.9</v>
      </c>
      <c r="AO985" s="5">
        <v>6</v>
      </c>
      <c r="AP985" s="5">
        <v>2.5</v>
      </c>
      <c r="AQ985" s="5">
        <v>3.6</v>
      </c>
      <c r="AR985" s="5">
        <v>1029.3</v>
      </c>
      <c r="AS985" s="5">
        <v>2470</v>
      </c>
      <c r="AT985" s="5">
        <v>0</v>
      </c>
      <c r="AU985" s="5">
        <v>0</v>
      </c>
      <c r="AV985" s="5">
        <v>0</v>
      </c>
      <c r="AW985" s="5">
        <v>0</v>
      </c>
      <c r="AX985">
        <v>232</v>
      </c>
      <c r="AY985">
        <v>1088</v>
      </c>
      <c r="AZ985">
        <v>7.4</v>
      </c>
      <c r="BA985">
        <v>7.7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6</v>
      </c>
      <c r="AM986" s="5">
        <v>86</v>
      </c>
      <c r="AN986" s="5">
        <v>3.9</v>
      </c>
      <c r="AO986" s="5">
        <v>4.7</v>
      </c>
      <c r="AP986" s="5">
        <v>6.5</v>
      </c>
      <c r="AQ986" s="5">
        <v>6.5</v>
      </c>
      <c r="AR986" s="5">
        <v>1029.2</v>
      </c>
      <c r="AS986" s="5">
        <v>2430</v>
      </c>
      <c r="AT986" s="5">
        <v>0</v>
      </c>
      <c r="AU986" s="5">
        <v>0</v>
      </c>
      <c r="AV986" s="5">
        <v>0</v>
      </c>
      <c r="AW986" s="5">
        <v>0</v>
      </c>
      <c r="AX986">
        <v>232</v>
      </c>
      <c r="AY986">
        <v>1088</v>
      </c>
      <c r="AZ986">
        <v>7.4</v>
      </c>
      <c r="BA986">
        <v>7.6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6</v>
      </c>
      <c r="AM987" s="5">
        <v>86</v>
      </c>
      <c r="AN987" s="5">
        <v>3.9</v>
      </c>
      <c r="AO987" s="5">
        <v>6</v>
      </c>
      <c r="AP987" s="5">
        <v>2.9</v>
      </c>
      <c r="AQ987" s="5">
        <v>5</v>
      </c>
      <c r="AR987" s="5">
        <v>1029.3</v>
      </c>
      <c r="AS987" s="5">
        <v>2420</v>
      </c>
      <c r="AT987" s="5">
        <v>0</v>
      </c>
      <c r="AU987" s="5">
        <v>0</v>
      </c>
      <c r="AV987" s="5">
        <v>0</v>
      </c>
      <c r="AW987" s="5">
        <v>0</v>
      </c>
      <c r="AX987">
        <v>232</v>
      </c>
      <c r="AY987">
        <v>1088</v>
      </c>
      <c r="AZ987">
        <v>7.4</v>
      </c>
      <c r="BA987">
        <v>7.6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6</v>
      </c>
      <c r="AM988" s="5">
        <v>86</v>
      </c>
      <c r="AN988" s="5">
        <v>3.9</v>
      </c>
      <c r="AO988" s="5">
        <v>6</v>
      </c>
      <c r="AP988" s="5">
        <v>3.2</v>
      </c>
      <c r="AQ988" s="5">
        <v>3.6</v>
      </c>
      <c r="AR988" s="5">
        <v>1029.3</v>
      </c>
      <c r="AS988" s="5">
        <v>2400</v>
      </c>
      <c r="AT988" s="5">
        <v>0</v>
      </c>
      <c r="AU988" s="5">
        <v>0</v>
      </c>
      <c r="AV988" s="5">
        <v>0</v>
      </c>
      <c r="AW988" s="5">
        <v>0</v>
      </c>
      <c r="AX988">
        <v>232</v>
      </c>
      <c r="AY988">
        <v>1088</v>
      </c>
      <c r="AZ988">
        <v>7.4</v>
      </c>
      <c r="BA988">
        <v>7.6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6</v>
      </c>
      <c r="AM989" s="5">
        <v>86</v>
      </c>
      <c r="AN989" s="5">
        <v>3.9</v>
      </c>
      <c r="AO989" s="5">
        <v>6</v>
      </c>
      <c r="AP989" s="5">
        <v>4</v>
      </c>
      <c r="AQ989" s="5">
        <v>5.8</v>
      </c>
      <c r="AR989" s="5">
        <v>1029.3</v>
      </c>
      <c r="AS989" s="5">
        <v>2360</v>
      </c>
      <c r="AT989" s="5">
        <v>0</v>
      </c>
      <c r="AU989" s="5">
        <v>0</v>
      </c>
      <c r="AV989" s="5">
        <v>0</v>
      </c>
      <c r="AW989" s="5">
        <v>0</v>
      </c>
      <c r="AX989">
        <v>232</v>
      </c>
      <c r="AY989">
        <v>1088</v>
      </c>
      <c r="AZ989">
        <v>7.3</v>
      </c>
      <c r="BA989">
        <v>7.6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6</v>
      </c>
      <c r="AM990" s="5">
        <v>86</v>
      </c>
      <c r="AN990" s="5">
        <v>3.9</v>
      </c>
      <c r="AO990" s="5">
        <v>6</v>
      </c>
      <c r="AP990" s="5">
        <v>2.9</v>
      </c>
      <c r="AQ990" s="5">
        <v>4</v>
      </c>
      <c r="AR990" s="5">
        <v>1029.2</v>
      </c>
      <c r="AS990" s="5">
        <v>2360</v>
      </c>
      <c r="AT990" s="5">
        <v>0</v>
      </c>
      <c r="AU990" s="5">
        <v>0</v>
      </c>
      <c r="AV990" s="5">
        <v>0</v>
      </c>
      <c r="AW990" s="5">
        <v>0</v>
      </c>
      <c r="AX990">
        <v>232</v>
      </c>
      <c r="AY990">
        <v>1088</v>
      </c>
      <c r="AZ990">
        <v>7.4</v>
      </c>
      <c r="BA990">
        <v>7.5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6</v>
      </c>
      <c r="AM991" s="5">
        <v>86</v>
      </c>
      <c r="AN991" s="5">
        <v>3.9</v>
      </c>
      <c r="AO991" s="5">
        <v>6</v>
      </c>
      <c r="AP991" s="5">
        <v>2.5</v>
      </c>
      <c r="AQ991" s="5">
        <v>4.7</v>
      </c>
      <c r="AR991" s="5">
        <v>1029</v>
      </c>
      <c r="AS991" s="5">
        <v>2430</v>
      </c>
      <c r="AT991" s="5">
        <v>0</v>
      </c>
      <c r="AU991" s="5">
        <v>0</v>
      </c>
      <c r="AV991" s="5">
        <v>0</v>
      </c>
      <c r="AW991" s="5">
        <v>0</v>
      </c>
      <c r="AX991">
        <v>232</v>
      </c>
      <c r="AY991">
        <v>1088</v>
      </c>
      <c r="AZ991">
        <v>7.4</v>
      </c>
      <c r="BA991">
        <v>7.5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6</v>
      </c>
      <c r="AM992" s="5">
        <v>86</v>
      </c>
      <c r="AN992" s="5">
        <v>3.9</v>
      </c>
      <c r="AO992" s="5">
        <v>6</v>
      </c>
      <c r="AP992" s="5">
        <v>2.9</v>
      </c>
      <c r="AQ992" s="5">
        <v>3.2</v>
      </c>
      <c r="AR992" s="5">
        <v>1029.2</v>
      </c>
      <c r="AS992" s="5">
        <v>2540</v>
      </c>
      <c r="AT992" s="5">
        <v>0</v>
      </c>
      <c r="AU992" s="5">
        <v>0</v>
      </c>
      <c r="AV992" s="5">
        <v>0</v>
      </c>
      <c r="AW992" s="5">
        <v>0</v>
      </c>
      <c r="AX992">
        <v>232</v>
      </c>
      <c r="AY992">
        <v>1088</v>
      </c>
      <c r="AZ992">
        <v>7.3</v>
      </c>
      <c r="BA992">
        <v>7.5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6</v>
      </c>
      <c r="AM993" s="5">
        <v>86</v>
      </c>
      <c r="AN993" s="5">
        <v>3.9</v>
      </c>
      <c r="AO993" s="5">
        <v>6</v>
      </c>
      <c r="AP993" s="5">
        <v>4</v>
      </c>
      <c r="AQ993" s="5">
        <v>4.7</v>
      </c>
      <c r="AR993" s="5">
        <v>1029.0999999999999</v>
      </c>
      <c r="AS993" s="5">
        <v>2560</v>
      </c>
      <c r="AT993" s="5">
        <v>0</v>
      </c>
      <c r="AU993" s="5">
        <v>0</v>
      </c>
      <c r="AV993" s="5">
        <v>0</v>
      </c>
      <c r="AW993" s="5">
        <v>0</v>
      </c>
      <c r="AX993">
        <v>232</v>
      </c>
      <c r="AY993">
        <v>1088</v>
      </c>
      <c r="AZ993">
        <v>7.3</v>
      </c>
      <c r="BA993">
        <v>7.5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6</v>
      </c>
      <c r="AM994" s="5">
        <v>86</v>
      </c>
      <c r="AN994" s="5">
        <v>3.9</v>
      </c>
      <c r="AO994" s="5">
        <v>4.0999999999999996</v>
      </c>
      <c r="AP994" s="5">
        <v>9</v>
      </c>
      <c r="AQ994" s="5">
        <v>9</v>
      </c>
      <c r="AR994" s="5">
        <v>1029</v>
      </c>
      <c r="AS994" s="5">
        <v>2460</v>
      </c>
      <c r="AT994" s="5">
        <v>0</v>
      </c>
      <c r="AU994" s="5">
        <v>0</v>
      </c>
      <c r="AV994" s="5">
        <v>0</v>
      </c>
      <c r="AW994" s="5">
        <v>0</v>
      </c>
      <c r="AX994">
        <v>232</v>
      </c>
      <c r="AY994">
        <v>1088</v>
      </c>
      <c r="AZ994">
        <v>7.3</v>
      </c>
      <c r="BA994">
        <v>7.5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6</v>
      </c>
      <c r="AM995" s="5">
        <v>86</v>
      </c>
      <c r="AN995" s="5">
        <v>3.9</v>
      </c>
      <c r="AO995" s="5">
        <v>6</v>
      </c>
      <c r="AP995" s="5">
        <v>4</v>
      </c>
      <c r="AQ995" s="5">
        <v>5</v>
      </c>
      <c r="AR995" s="5">
        <v>1029.0999999999999</v>
      </c>
      <c r="AS995" s="5">
        <v>2370</v>
      </c>
      <c r="AT995" s="5">
        <v>0</v>
      </c>
      <c r="AU995" s="5">
        <v>0</v>
      </c>
      <c r="AV995" s="5">
        <v>0</v>
      </c>
      <c r="AW995" s="5">
        <v>0</v>
      </c>
      <c r="AX995">
        <v>232</v>
      </c>
      <c r="AY995">
        <v>1088</v>
      </c>
      <c r="AZ995">
        <v>7.3</v>
      </c>
      <c r="BA995">
        <v>7.5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6</v>
      </c>
      <c r="AM996" s="5">
        <v>86</v>
      </c>
      <c r="AN996" s="5">
        <v>3.9</v>
      </c>
      <c r="AO996" s="5">
        <v>6</v>
      </c>
      <c r="AP996" s="5">
        <v>3.6</v>
      </c>
      <c r="AQ996" s="5">
        <v>6.8</v>
      </c>
      <c r="AR996" s="5">
        <v>1029.0999999999999</v>
      </c>
      <c r="AS996" s="5">
        <v>2330</v>
      </c>
      <c r="AT996" s="5">
        <v>0</v>
      </c>
      <c r="AU996" s="5">
        <v>0</v>
      </c>
      <c r="AV996" s="5">
        <v>0</v>
      </c>
      <c r="AW996" s="5">
        <v>0</v>
      </c>
      <c r="AX996">
        <v>232</v>
      </c>
      <c r="AY996">
        <v>1088</v>
      </c>
      <c r="AZ996">
        <v>7.3</v>
      </c>
      <c r="BA996">
        <v>7.5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5.9</v>
      </c>
      <c r="AM997" s="5">
        <v>86</v>
      </c>
      <c r="AN997" s="5">
        <v>3.8</v>
      </c>
      <c r="AO997" s="5">
        <v>4.8</v>
      </c>
      <c r="AP997" s="5">
        <v>5.8</v>
      </c>
      <c r="AQ997" s="5">
        <v>7.9</v>
      </c>
      <c r="AR997" s="5">
        <v>1028.8</v>
      </c>
      <c r="AS997" s="5">
        <v>2350</v>
      </c>
      <c r="AT997" s="5">
        <v>0</v>
      </c>
      <c r="AU997" s="5">
        <v>0</v>
      </c>
      <c r="AV997" s="5">
        <v>0</v>
      </c>
      <c r="AW997" s="5">
        <v>0</v>
      </c>
      <c r="AX997">
        <v>232</v>
      </c>
      <c r="AY997">
        <v>1088</v>
      </c>
      <c r="AZ997">
        <v>7.3</v>
      </c>
      <c r="BA997">
        <v>7.5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5.9</v>
      </c>
      <c r="AM998" s="5">
        <v>86</v>
      </c>
      <c r="AN998" s="5">
        <v>3.8</v>
      </c>
      <c r="AO998" s="5">
        <v>4.7</v>
      </c>
      <c r="AP998" s="5">
        <v>6.1</v>
      </c>
      <c r="AQ998" s="5">
        <v>6.5</v>
      </c>
      <c r="AR998" s="5">
        <v>1029.0999999999999</v>
      </c>
      <c r="AS998" s="5">
        <v>2400</v>
      </c>
      <c r="AT998" s="5">
        <v>0</v>
      </c>
      <c r="AU998" s="5">
        <v>0</v>
      </c>
      <c r="AV998" s="5">
        <v>0</v>
      </c>
      <c r="AW998" s="5">
        <v>0</v>
      </c>
      <c r="AX998">
        <v>232</v>
      </c>
      <c r="AY998">
        <v>1088</v>
      </c>
      <c r="AZ998">
        <v>7.3</v>
      </c>
      <c r="BA998">
        <v>7.4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5.9</v>
      </c>
      <c r="AM999" s="5">
        <v>86</v>
      </c>
      <c r="AN999" s="5">
        <v>3.8</v>
      </c>
      <c r="AO999" s="5">
        <v>5.9</v>
      </c>
      <c r="AP999" s="5">
        <v>4.3</v>
      </c>
      <c r="AQ999" s="5">
        <v>4.3</v>
      </c>
      <c r="AR999" s="5">
        <v>1029</v>
      </c>
      <c r="AS999" s="5">
        <v>2300</v>
      </c>
      <c r="AT999" s="5">
        <v>0</v>
      </c>
      <c r="AU999" s="5">
        <v>0</v>
      </c>
      <c r="AV999" s="5">
        <v>0</v>
      </c>
      <c r="AW999" s="5">
        <v>0</v>
      </c>
      <c r="AX999">
        <v>232</v>
      </c>
      <c r="AY999">
        <v>1088</v>
      </c>
      <c r="AZ999">
        <v>7.2</v>
      </c>
      <c r="BA999">
        <v>7.4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5.9</v>
      </c>
      <c r="AM1000" s="5">
        <v>87</v>
      </c>
      <c r="AN1000" s="5">
        <v>3.9</v>
      </c>
      <c r="AO1000" s="5">
        <v>5.9</v>
      </c>
      <c r="AP1000" s="5">
        <v>3.6</v>
      </c>
      <c r="AQ1000" s="5">
        <v>4</v>
      </c>
      <c r="AR1000" s="5">
        <v>1029.2</v>
      </c>
      <c r="AS1000" s="5">
        <v>2120</v>
      </c>
      <c r="AT1000" s="5">
        <v>0</v>
      </c>
      <c r="AU1000" s="5">
        <v>0</v>
      </c>
      <c r="AV1000" s="5">
        <v>0</v>
      </c>
      <c r="AW1000" s="5">
        <v>0</v>
      </c>
      <c r="AX1000">
        <v>232</v>
      </c>
      <c r="AY1000">
        <v>1088</v>
      </c>
      <c r="AZ1000">
        <v>7.2</v>
      </c>
      <c r="BA1000">
        <v>7.4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6</v>
      </c>
      <c r="AM1001" s="5">
        <v>87</v>
      </c>
      <c r="AN1001" s="5">
        <v>4</v>
      </c>
      <c r="AO1001" s="5">
        <v>6</v>
      </c>
      <c r="AP1001" s="5">
        <v>4.3</v>
      </c>
      <c r="AQ1001" s="5">
        <v>5.4</v>
      </c>
      <c r="AR1001" s="5">
        <v>1028.9000000000001</v>
      </c>
      <c r="AS1001" s="5">
        <v>2010</v>
      </c>
      <c r="AT1001" s="5">
        <v>0</v>
      </c>
      <c r="AU1001" s="5">
        <v>0</v>
      </c>
      <c r="AV1001" s="5">
        <v>0</v>
      </c>
      <c r="AW1001" s="5">
        <v>0</v>
      </c>
      <c r="AX1001">
        <v>232</v>
      </c>
      <c r="AY1001">
        <v>1088</v>
      </c>
      <c r="AZ1001">
        <v>7.2</v>
      </c>
      <c r="BA1001">
        <v>7.4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6</v>
      </c>
      <c r="AM1002" s="5">
        <v>87</v>
      </c>
      <c r="AN1002" s="5">
        <v>4</v>
      </c>
      <c r="AO1002" s="5">
        <v>6</v>
      </c>
      <c r="AP1002" s="5">
        <v>2.2000000000000002</v>
      </c>
      <c r="AQ1002" s="5">
        <v>3.2</v>
      </c>
      <c r="AR1002" s="5">
        <v>1028.9000000000001</v>
      </c>
      <c r="AS1002" s="5">
        <v>2040</v>
      </c>
      <c r="AT1002" s="5">
        <v>0</v>
      </c>
      <c r="AU1002" s="5">
        <v>0</v>
      </c>
      <c r="AV1002" s="5">
        <v>0</v>
      </c>
      <c r="AW1002" s="5">
        <v>0</v>
      </c>
      <c r="AX1002">
        <v>232</v>
      </c>
      <c r="AY1002">
        <v>1088</v>
      </c>
      <c r="AZ1002">
        <v>7.2</v>
      </c>
      <c r="BA1002">
        <v>7.4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6</v>
      </c>
      <c r="AM1003" s="5">
        <v>87</v>
      </c>
      <c r="AN1003" s="5">
        <v>4</v>
      </c>
      <c r="AO1003" s="5">
        <v>6</v>
      </c>
      <c r="AP1003" s="5">
        <v>3.2</v>
      </c>
      <c r="AQ1003" s="5">
        <v>5</v>
      </c>
      <c r="AR1003" s="5">
        <v>1029</v>
      </c>
      <c r="AS1003" s="5">
        <v>2120</v>
      </c>
      <c r="AT1003" s="5">
        <v>0</v>
      </c>
      <c r="AU1003" s="5">
        <v>0</v>
      </c>
      <c r="AV1003" s="5">
        <v>0</v>
      </c>
      <c r="AW1003" s="5">
        <v>0</v>
      </c>
      <c r="AX1003">
        <v>232</v>
      </c>
      <c r="AY1003">
        <v>1088</v>
      </c>
      <c r="AZ1003">
        <v>7.2</v>
      </c>
      <c r="BA1003">
        <v>7.4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6</v>
      </c>
      <c r="AM1004" s="5">
        <v>86</v>
      </c>
      <c r="AN1004" s="5">
        <v>3.9</v>
      </c>
      <c r="AO1004" s="5">
        <v>5.2</v>
      </c>
      <c r="AP1004" s="5">
        <v>5</v>
      </c>
      <c r="AQ1004" s="5">
        <v>5.4</v>
      </c>
      <c r="AR1004" s="5">
        <v>1028.9000000000001</v>
      </c>
      <c r="AS1004" s="5">
        <v>2150</v>
      </c>
      <c r="AT1004" s="5">
        <v>0</v>
      </c>
      <c r="AU1004" s="5">
        <v>0</v>
      </c>
      <c r="AV1004" s="5">
        <v>0</v>
      </c>
      <c r="AW1004" s="5">
        <v>0</v>
      </c>
      <c r="AX1004">
        <v>232</v>
      </c>
      <c r="AY1004">
        <v>1088</v>
      </c>
      <c r="AZ1004">
        <v>7.2</v>
      </c>
      <c r="BA1004">
        <v>7.4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5.9</v>
      </c>
      <c r="AM1005" s="5">
        <v>87</v>
      </c>
      <c r="AN1005" s="5">
        <v>3.9</v>
      </c>
      <c r="AO1005" s="5">
        <v>5.9</v>
      </c>
      <c r="AP1005" s="5">
        <v>4.7</v>
      </c>
      <c r="AQ1005" s="5">
        <v>5</v>
      </c>
      <c r="AR1005" s="5">
        <v>1028.9000000000001</v>
      </c>
      <c r="AS1005" s="5">
        <v>2130</v>
      </c>
      <c r="AT1005" s="5">
        <v>0</v>
      </c>
      <c r="AU1005" s="5">
        <v>0</v>
      </c>
      <c r="AV1005" s="5">
        <v>0</v>
      </c>
      <c r="AW1005" s="5">
        <v>0</v>
      </c>
      <c r="AX1005">
        <v>232</v>
      </c>
      <c r="AY1005">
        <v>1088</v>
      </c>
      <c r="AZ1005">
        <v>7.1</v>
      </c>
      <c r="BA1005">
        <v>7.3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5.9</v>
      </c>
      <c r="AM1006" s="5">
        <v>87</v>
      </c>
      <c r="AN1006" s="5">
        <v>3.9</v>
      </c>
      <c r="AO1006" s="5">
        <v>5.0999999999999996</v>
      </c>
      <c r="AP1006" s="5">
        <v>5</v>
      </c>
      <c r="AQ1006" s="5">
        <v>6.1</v>
      </c>
      <c r="AR1006" s="5">
        <v>1028.9000000000001</v>
      </c>
      <c r="AS1006" s="5">
        <v>2160</v>
      </c>
      <c r="AT1006" s="5">
        <v>0</v>
      </c>
      <c r="AU1006" s="5">
        <v>0</v>
      </c>
      <c r="AV1006" s="5">
        <v>0</v>
      </c>
      <c r="AW1006" s="5">
        <v>0</v>
      </c>
      <c r="AX1006">
        <v>232</v>
      </c>
      <c r="AY1006">
        <v>1088</v>
      </c>
      <c r="AZ1006">
        <v>7.1</v>
      </c>
      <c r="BA1006">
        <v>7.3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6</v>
      </c>
      <c r="AM1007" s="5">
        <v>87</v>
      </c>
      <c r="AN1007" s="5">
        <v>4</v>
      </c>
      <c r="AO1007" s="5">
        <v>6</v>
      </c>
      <c r="AP1007" s="5">
        <v>4.3</v>
      </c>
      <c r="AQ1007" s="5">
        <v>4.3</v>
      </c>
      <c r="AR1007" s="5">
        <v>1029</v>
      </c>
      <c r="AS1007" s="5">
        <v>2240</v>
      </c>
      <c r="AT1007" s="5">
        <v>0</v>
      </c>
      <c r="AU1007" s="5">
        <v>0</v>
      </c>
      <c r="AV1007" s="5">
        <v>0</v>
      </c>
      <c r="AW1007" s="5">
        <v>0</v>
      </c>
      <c r="AX1007">
        <v>232</v>
      </c>
      <c r="AY1007">
        <v>1088</v>
      </c>
      <c r="AZ1007">
        <v>7.1</v>
      </c>
      <c r="BA1007">
        <v>7.3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6</v>
      </c>
      <c r="AM1008" s="5">
        <v>87</v>
      </c>
      <c r="AN1008" s="5">
        <v>4</v>
      </c>
      <c r="AO1008" s="5">
        <v>6</v>
      </c>
      <c r="AP1008" s="5">
        <v>3.2</v>
      </c>
      <c r="AQ1008" s="5">
        <v>4</v>
      </c>
      <c r="AR1008" s="5">
        <v>1029</v>
      </c>
      <c r="AS1008" s="5">
        <v>2300</v>
      </c>
      <c r="AT1008" s="5">
        <v>0</v>
      </c>
      <c r="AU1008" s="5">
        <v>0</v>
      </c>
      <c r="AV1008" s="5">
        <v>0</v>
      </c>
      <c r="AW1008" s="5">
        <v>0</v>
      </c>
      <c r="AX1008">
        <v>232</v>
      </c>
      <c r="AY1008">
        <v>1088</v>
      </c>
      <c r="AZ1008">
        <v>7.1</v>
      </c>
      <c r="BA1008">
        <v>7.3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6</v>
      </c>
      <c r="AM1009" s="5">
        <v>87</v>
      </c>
      <c r="AN1009" s="5">
        <v>4</v>
      </c>
      <c r="AO1009" s="5">
        <v>6</v>
      </c>
      <c r="AP1009" s="5">
        <v>4.3</v>
      </c>
      <c r="AQ1009" s="5">
        <v>5.8</v>
      </c>
      <c r="AR1009" s="5">
        <v>1029</v>
      </c>
      <c r="AS1009" s="5">
        <v>2330</v>
      </c>
      <c r="AT1009" s="5">
        <v>0</v>
      </c>
      <c r="AU1009" s="5">
        <v>0</v>
      </c>
      <c r="AV1009" s="5">
        <v>0</v>
      </c>
      <c r="AW1009" s="5">
        <v>0</v>
      </c>
      <c r="AX1009">
        <v>232</v>
      </c>
      <c r="AY1009">
        <v>1088</v>
      </c>
      <c r="AZ1009">
        <v>7.1</v>
      </c>
      <c r="BA1009">
        <v>7.3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5.9</v>
      </c>
      <c r="AM1010" s="5">
        <v>87</v>
      </c>
      <c r="AN1010" s="5">
        <v>3.9</v>
      </c>
      <c r="AO1010" s="5">
        <v>5.9</v>
      </c>
      <c r="AP1010" s="5">
        <v>4.3</v>
      </c>
      <c r="AQ1010" s="5">
        <v>6.1</v>
      </c>
      <c r="AR1010" s="5">
        <v>1028.8</v>
      </c>
      <c r="AS1010" s="5">
        <v>2350</v>
      </c>
      <c r="AT1010" s="5">
        <v>0</v>
      </c>
      <c r="AU1010" s="5">
        <v>0</v>
      </c>
      <c r="AV1010" s="5">
        <v>0</v>
      </c>
      <c r="AW1010" s="5">
        <v>0</v>
      </c>
      <c r="AX1010">
        <v>232</v>
      </c>
      <c r="AY1010">
        <v>1088</v>
      </c>
      <c r="AZ1010">
        <v>7.1</v>
      </c>
      <c r="BA1010">
        <v>7.3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6</v>
      </c>
      <c r="AM1011" s="5">
        <v>87</v>
      </c>
      <c r="AN1011" s="5">
        <v>4</v>
      </c>
      <c r="AO1011" s="5">
        <v>6</v>
      </c>
      <c r="AP1011" s="5">
        <v>4.3</v>
      </c>
      <c r="AQ1011" s="5">
        <v>5.4</v>
      </c>
      <c r="AR1011" s="5">
        <v>1028.8</v>
      </c>
      <c r="AS1011" s="5">
        <v>2420</v>
      </c>
      <c r="AT1011" s="5">
        <v>0</v>
      </c>
      <c r="AU1011" s="5">
        <v>0</v>
      </c>
      <c r="AV1011" s="5">
        <v>0</v>
      </c>
      <c r="AW1011" s="5">
        <v>0</v>
      </c>
      <c r="AX1011">
        <v>232</v>
      </c>
      <c r="AY1011">
        <v>1088</v>
      </c>
      <c r="AZ1011">
        <v>7.1</v>
      </c>
      <c r="BA1011">
        <v>7.3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5.9</v>
      </c>
      <c r="AM1012" s="5">
        <v>87</v>
      </c>
      <c r="AN1012" s="5">
        <v>3.9</v>
      </c>
      <c r="AO1012" s="5">
        <v>5.9</v>
      </c>
      <c r="AP1012" s="5">
        <v>4.3</v>
      </c>
      <c r="AQ1012" s="5">
        <v>5.4</v>
      </c>
      <c r="AR1012" s="5">
        <v>1029</v>
      </c>
      <c r="AS1012" s="5">
        <v>2410</v>
      </c>
      <c r="AT1012" s="5">
        <v>0</v>
      </c>
      <c r="AU1012" s="5">
        <v>0</v>
      </c>
      <c r="AV1012" s="5">
        <v>0</v>
      </c>
      <c r="AW1012" s="5">
        <v>0</v>
      </c>
      <c r="AX1012">
        <v>232</v>
      </c>
      <c r="AY1012">
        <v>1088</v>
      </c>
      <c r="AZ1012">
        <v>7</v>
      </c>
      <c r="BA1012">
        <v>7.3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5.9</v>
      </c>
      <c r="AM1013" s="5">
        <v>87</v>
      </c>
      <c r="AN1013" s="5">
        <v>3.9</v>
      </c>
      <c r="AO1013" s="5">
        <v>4.5</v>
      </c>
      <c r="AP1013" s="5">
        <v>6.8</v>
      </c>
      <c r="AQ1013" s="5">
        <v>7.9</v>
      </c>
      <c r="AR1013" s="5">
        <v>1028.7</v>
      </c>
      <c r="AS1013" s="5">
        <v>2340</v>
      </c>
      <c r="AT1013" s="5">
        <v>0</v>
      </c>
      <c r="AU1013" s="5">
        <v>0</v>
      </c>
      <c r="AV1013" s="5">
        <v>0</v>
      </c>
      <c r="AW1013" s="5">
        <v>0</v>
      </c>
      <c r="AX1013">
        <v>232</v>
      </c>
      <c r="AY1013">
        <v>1088</v>
      </c>
      <c r="AZ1013">
        <v>7</v>
      </c>
      <c r="BA1013">
        <v>7.3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5.9</v>
      </c>
      <c r="AM1014" s="5">
        <v>87</v>
      </c>
      <c r="AN1014" s="5">
        <v>3.9</v>
      </c>
      <c r="AO1014" s="5">
        <v>4.8</v>
      </c>
      <c r="AP1014" s="5">
        <v>5.8</v>
      </c>
      <c r="AQ1014" s="5">
        <v>7.9</v>
      </c>
      <c r="AR1014" s="5">
        <v>1028.7</v>
      </c>
      <c r="AS1014" s="5">
        <v>2140</v>
      </c>
      <c r="AT1014" s="5">
        <v>0</v>
      </c>
      <c r="AU1014" s="5">
        <v>0</v>
      </c>
      <c r="AV1014" s="5">
        <v>0</v>
      </c>
      <c r="AW1014" s="5">
        <v>0</v>
      </c>
      <c r="AX1014">
        <v>232</v>
      </c>
      <c r="AY1014">
        <v>1088</v>
      </c>
      <c r="AZ1014">
        <v>7</v>
      </c>
      <c r="BA1014">
        <v>7.3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5.9</v>
      </c>
      <c r="AM1015" s="5">
        <v>87</v>
      </c>
      <c r="AN1015" s="5">
        <v>3.9</v>
      </c>
      <c r="AO1015" s="5">
        <v>5.9</v>
      </c>
      <c r="AP1015" s="5">
        <v>3.6</v>
      </c>
      <c r="AQ1015" s="5">
        <v>4</v>
      </c>
      <c r="AR1015" s="5">
        <v>1028.7</v>
      </c>
      <c r="AS1015" s="5">
        <v>1940</v>
      </c>
      <c r="AT1015" s="5">
        <v>0</v>
      </c>
      <c r="AU1015" s="5">
        <v>0</v>
      </c>
      <c r="AV1015" s="5">
        <v>0</v>
      </c>
      <c r="AW1015" s="5">
        <v>0</v>
      </c>
      <c r="AX1015">
        <v>232</v>
      </c>
      <c r="AY1015">
        <v>1088</v>
      </c>
      <c r="AZ1015">
        <v>7</v>
      </c>
      <c r="BA1015">
        <v>7.3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5.9</v>
      </c>
      <c r="AM1016" s="5">
        <v>87</v>
      </c>
      <c r="AN1016" s="5">
        <v>3.9</v>
      </c>
      <c r="AO1016" s="5">
        <v>5.9</v>
      </c>
      <c r="AP1016" s="5">
        <v>4</v>
      </c>
      <c r="AQ1016" s="5">
        <v>5</v>
      </c>
      <c r="AR1016" s="5">
        <v>1028.5999999999999</v>
      </c>
      <c r="AS1016" s="5">
        <v>1770</v>
      </c>
      <c r="AT1016" s="5">
        <v>0</v>
      </c>
      <c r="AU1016" s="5">
        <v>0</v>
      </c>
      <c r="AV1016" s="5">
        <v>0</v>
      </c>
      <c r="AW1016" s="5">
        <v>0</v>
      </c>
      <c r="AX1016">
        <v>232</v>
      </c>
      <c r="AY1016">
        <v>1088</v>
      </c>
      <c r="AZ1016">
        <v>7</v>
      </c>
      <c r="BA1016">
        <v>7.3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5.9</v>
      </c>
      <c r="AM1017" s="5">
        <v>87</v>
      </c>
      <c r="AN1017" s="5">
        <v>3.9</v>
      </c>
      <c r="AO1017" s="5">
        <v>5.9</v>
      </c>
      <c r="AP1017" s="5">
        <v>3.6</v>
      </c>
      <c r="AQ1017" s="5">
        <v>5.8</v>
      </c>
      <c r="AR1017" s="5">
        <v>1028.8</v>
      </c>
      <c r="AS1017" s="5">
        <v>1660</v>
      </c>
      <c r="AT1017" s="5">
        <v>0</v>
      </c>
      <c r="AU1017" s="5">
        <v>0</v>
      </c>
      <c r="AV1017" s="5">
        <v>0</v>
      </c>
      <c r="AW1017" s="5">
        <v>0</v>
      </c>
      <c r="AX1017">
        <v>232</v>
      </c>
      <c r="AY1017">
        <v>1088</v>
      </c>
      <c r="AZ1017">
        <v>7</v>
      </c>
      <c r="BA1017">
        <v>7.3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5.9</v>
      </c>
      <c r="AM1018" s="5">
        <v>87</v>
      </c>
      <c r="AN1018" s="5">
        <v>3.9</v>
      </c>
      <c r="AO1018" s="5">
        <v>5.9</v>
      </c>
      <c r="AP1018" s="5">
        <v>1.8</v>
      </c>
      <c r="AQ1018" s="5">
        <v>4.7</v>
      </c>
      <c r="AR1018" s="5">
        <v>1028.5999999999999</v>
      </c>
      <c r="AS1018" s="5">
        <v>1560</v>
      </c>
      <c r="AT1018" s="5">
        <v>0</v>
      </c>
      <c r="AU1018" s="5">
        <v>0</v>
      </c>
      <c r="AV1018" s="5">
        <v>0</v>
      </c>
      <c r="AW1018" s="5">
        <v>0</v>
      </c>
      <c r="AX1018">
        <v>232</v>
      </c>
      <c r="AY1018">
        <v>1088</v>
      </c>
      <c r="AZ1018">
        <v>7</v>
      </c>
      <c r="BA1018">
        <v>7.2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5.9</v>
      </c>
      <c r="AM1019" s="5">
        <v>87</v>
      </c>
      <c r="AN1019" s="5">
        <v>3.9</v>
      </c>
      <c r="AO1019" s="5">
        <v>5.9</v>
      </c>
      <c r="AP1019" s="5">
        <v>4.3</v>
      </c>
      <c r="AQ1019" s="5">
        <v>6.1</v>
      </c>
      <c r="AR1019" s="5">
        <v>1028.5999999999999</v>
      </c>
      <c r="AS1019" s="5">
        <v>1460</v>
      </c>
      <c r="AT1019" s="5">
        <v>0</v>
      </c>
      <c r="AU1019" s="5">
        <v>0</v>
      </c>
      <c r="AV1019" s="5">
        <v>0</v>
      </c>
      <c r="AW1019" s="5">
        <v>0</v>
      </c>
      <c r="AX1019">
        <v>232</v>
      </c>
      <c r="AY1019">
        <v>1088</v>
      </c>
      <c r="AZ1019">
        <v>6.9</v>
      </c>
      <c r="BA1019">
        <v>7.2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5.9</v>
      </c>
      <c r="AM1020" s="5">
        <v>87</v>
      </c>
      <c r="AN1020" s="5">
        <v>3.9</v>
      </c>
      <c r="AO1020" s="5">
        <v>5.9</v>
      </c>
      <c r="AP1020" s="5">
        <v>4</v>
      </c>
      <c r="AQ1020" s="5">
        <v>5</v>
      </c>
      <c r="AR1020" s="5">
        <v>1028.8</v>
      </c>
      <c r="AS1020" s="5">
        <v>1340</v>
      </c>
      <c r="AT1020" s="5">
        <v>0</v>
      </c>
      <c r="AU1020" s="5">
        <v>0</v>
      </c>
      <c r="AV1020" s="5">
        <v>0</v>
      </c>
      <c r="AW1020" s="5">
        <v>0</v>
      </c>
      <c r="AX1020">
        <v>232</v>
      </c>
      <c r="AY1020">
        <v>1088</v>
      </c>
      <c r="AZ1020">
        <v>6.9</v>
      </c>
      <c r="BA1020">
        <v>7.2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5.9</v>
      </c>
      <c r="AM1021" s="5">
        <v>87</v>
      </c>
      <c r="AN1021" s="5">
        <v>3.9</v>
      </c>
      <c r="AO1021" s="5">
        <v>4.3</v>
      </c>
      <c r="AP1021" s="5">
        <v>7.6</v>
      </c>
      <c r="AQ1021" s="5">
        <v>7.6</v>
      </c>
      <c r="AR1021" s="5">
        <v>1028.8</v>
      </c>
      <c r="AS1021" s="5">
        <v>1280</v>
      </c>
      <c r="AT1021" s="5">
        <v>0</v>
      </c>
      <c r="AU1021" s="5">
        <v>0</v>
      </c>
      <c r="AV1021" s="5">
        <v>0</v>
      </c>
      <c r="AW1021" s="5">
        <v>0</v>
      </c>
      <c r="AX1021">
        <v>232</v>
      </c>
      <c r="AY1021">
        <v>1088</v>
      </c>
      <c r="AZ1021">
        <v>6.9</v>
      </c>
      <c r="BA1021">
        <v>7.2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5.9</v>
      </c>
      <c r="AM1022" s="5">
        <v>87</v>
      </c>
      <c r="AN1022" s="5">
        <v>3.9</v>
      </c>
      <c r="AO1022" s="5">
        <v>5.9</v>
      </c>
      <c r="AP1022" s="5">
        <v>2.9</v>
      </c>
      <c r="AQ1022" s="5">
        <v>3.2</v>
      </c>
      <c r="AR1022" s="5">
        <v>1028.7</v>
      </c>
      <c r="AS1022" s="5">
        <v>1240</v>
      </c>
      <c r="AT1022" s="5">
        <v>0</v>
      </c>
      <c r="AU1022" s="5">
        <v>0</v>
      </c>
      <c r="AV1022" s="5">
        <v>0</v>
      </c>
      <c r="AW1022" s="5">
        <v>0</v>
      </c>
      <c r="AX1022">
        <v>232</v>
      </c>
      <c r="AY1022">
        <v>1088</v>
      </c>
      <c r="AZ1022">
        <v>6.9</v>
      </c>
      <c r="BA1022">
        <v>7.2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5.9</v>
      </c>
      <c r="AM1023" s="5">
        <v>87</v>
      </c>
      <c r="AN1023" s="5">
        <v>3.9</v>
      </c>
      <c r="AO1023" s="5">
        <v>5.9</v>
      </c>
      <c r="AP1023" s="5">
        <v>4</v>
      </c>
      <c r="AQ1023" s="5">
        <v>4.3</v>
      </c>
      <c r="AR1023" s="5">
        <v>1028.8</v>
      </c>
      <c r="AS1023" s="5">
        <v>1160</v>
      </c>
      <c r="AT1023" s="5">
        <v>0</v>
      </c>
      <c r="AU1023" s="5">
        <v>0</v>
      </c>
      <c r="AV1023" s="5">
        <v>0</v>
      </c>
      <c r="AW1023" s="5">
        <v>0</v>
      </c>
      <c r="AX1023">
        <v>232</v>
      </c>
      <c r="AY1023">
        <v>1088</v>
      </c>
      <c r="AZ1023">
        <v>6.9</v>
      </c>
      <c r="BA1023">
        <v>7.2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5.9</v>
      </c>
      <c r="AM1024" s="5">
        <v>87</v>
      </c>
      <c r="AN1024" s="5">
        <v>3.9</v>
      </c>
      <c r="AO1024" s="5">
        <v>5.9</v>
      </c>
      <c r="AP1024" s="5">
        <v>3.2</v>
      </c>
      <c r="AQ1024" s="5">
        <v>3.6</v>
      </c>
      <c r="AR1024" s="5">
        <v>1028.7</v>
      </c>
      <c r="AS1024" s="5">
        <v>1100</v>
      </c>
      <c r="AT1024" s="5">
        <v>0</v>
      </c>
      <c r="AU1024" s="5">
        <v>0</v>
      </c>
      <c r="AV1024" s="5">
        <v>0</v>
      </c>
      <c r="AW1024" s="5">
        <v>0</v>
      </c>
      <c r="AX1024">
        <v>232</v>
      </c>
      <c r="AY1024">
        <v>1088</v>
      </c>
      <c r="AZ1024">
        <v>6.8</v>
      </c>
      <c r="BA1024">
        <v>7.2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5.9</v>
      </c>
      <c r="AM1025" s="5">
        <v>87</v>
      </c>
      <c r="AN1025" s="5">
        <v>3.9</v>
      </c>
      <c r="AO1025" s="5">
        <v>4.5999999999999996</v>
      </c>
      <c r="AP1025" s="5">
        <v>6.5</v>
      </c>
      <c r="AQ1025" s="5">
        <v>6.8</v>
      </c>
      <c r="AR1025" s="5">
        <v>1028.8</v>
      </c>
      <c r="AS1025" s="5">
        <v>1060</v>
      </c>
      <c r="AT1025" s="5">
        <v>0</v>
      </c>
      <c r="AU1025" s="5">
        <v>0</v>
      </c>
      <c r="AV1025" s="5">
        <v>0</v>
      </c>
      <c r="AW1025" s="5">
        <v>0</v>
      </c>
      <c r="AX1025">
        <v>232</v>
      </c>
      <c r="AY1025">
        <v>1088</v>
      </c>
      <c r="AZ1025">
        <v>6.8</v>
      </c>
      <c r="BA1025">
        <v>7.2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5.9</v>
      </c>
      <c r="AM1026" s="5">
        <v>87</v>
      </c>
      <c r="AN1026" s="5">
        <v>3.9</v>
      </c>
      <c r="AO1026" s="5">
        <v>5.9</v>
      </c>
      <c r="AP1026" s="5">
        <v>4.3</v>
      </c>
      <c r="AQ1026" s="5">
        <v>6.5</v>
      </c>
      <c r="AR1026" s="5">
        <v>1028.5999999999999</v>
      </c>
      <c r="AS1026" s="5">
        <v>1020</v>
      </c>
      <c r="AT1026" s="5">
        <v>0</v>
      </c>
      <c r="AU1026" s="5">
        <v>0</v>
      </c>
      <c r="AV1026" s="5">
        <v>0</v>
      </c>
      <c r="AW1026" s="5">
        <v>0</v>
      </c>
      <c r="AX1026">
        <v>232</v>
      </c>
      <c r="AY1026">
        <v>1088</v>
      </c>
      <c r="AZ1026">
        <v>6.8</v>
      </c>
      <c r="BA1026">
        <v>7.1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5.9</v>
      </c>
      <c r="AM1027" s="5">
        <v>87</v>
      </c>
      <c r="AN1027" s="5">
        <v>3.9</v>
      </c>
      <c r="AO1027" s="5">
        <v>5.0999999999999996</v>
      </c>
      <c r="AP1027" s="5">
        <v>5</v>
      </c>
      <c r="AQ1027" s="5">
        <v>6.8</v>
      </c>
      <c r="AR1027" s="5">
        <v>1028.5999999999999</v>
      </c>
      <c r="AS1027" s="5">
        <v>960</v>
      </c>
      <c r="AT1027" s="5">
        <v>0</v>
      </c>
      <c r="AU1027" s="5">
        <v>0</v>
      </c>
      <c r="AV1027" s="5">
        <v>0</v>
      </c>
      <c r="AW1027" s="5">
        <v>0</v>
      </c>
      <c r="AX1027">
        <v>232</v>
      </c>
      <c r="AY1027">
        <v>1088</v>
      </c>
      <c r="AZ1027">
        <v>6.8</v>
      </c>
      <c r="BA1027">
        <v>7.1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5.8</v>
      </c>
      <c r="AM1028" s="5">
        <v>87</v>
      </c>
      <c r="AN1028" s="5">
        <v>3.8</v>
      </c>
      <c r="AO1028" s="5">
        <v>5.8</v>
      </c>
      <c r="AP1028" s="5">
        <v>3.2</v>
      </c>
      <c r="AQ1028" s="5">
        <v>4.7</v>
      </c>
      <c r="AR1028" s="5">
        <v>1028.4000000000001</v>
      </c>
      <c r="AS1028" s="5">
        <v>940</v>
      </c>
      <c r="AT1028" s="5">
        <v>0</v>
      </c>
      <c r="AU1028" s="5">
        <v>0</v>
      </c>
      <c r="AV1028" s="5">
        <v>0</v>
      </c>
      <c r="AW1028" s="5">
        <v>0</v>
      </c>
      <c r="AX1028">
        <v>232</v>
      </c>
      <c r="AY1028">
        <v>1088</v>
      </c>
      <c r="AZ1028">
        <v>6.8</v>
      </c>
      <c r="BA1028">
        <v>7.1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5.8</v>
      </c>
      <c r="AM1029" s="5">
        <v>87</v>
      </c>
      <c r="AN1029" s="5">
        <v>3.8</v>
      </c>
      <c r="AO1029" s="5">
        <v>4.7</v>
      </c>
      <c r="AP1029" s="5">
        <v>5.8</v>
      </c>
      <c r="AQ1029" s="5">
        <v>5.8</v>
      </c>
      <c r="AR1029" s="5">
        <v>1028.5999999999999</v>
      </c>
      <c r="AS1029" s="5">
        <v>890</v>
      </c>
      <c r="AT1029" s="5">
        <v>0</v>
      </c>
      <c r="AU1029" s="5">
        <v>0</v>
      </c>
      <c r="AV1029" s="5">
        <v>0</v>
      </c>
      <c r="AW1029" s="5">
        <v>0</v>
      </c>
      <c r="AX1029">
        <v>232</v>
      </c>
      <c r="AY1029">
        <v>1088</v>
      </c>
      <c r="AZ1029">
        <v>6.7</v>
      </c>
      <c r="BA1029">
        <v>7.1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5.8</v>
      </c>
      <c r="AM1030" s="5">
        <v>87</v>
      </c>
      <c r="AN1030" s="5">
        <v>3.8</v>
      </c>
      <c r="AO1030" s="5">
        <v>4.5999999999999996</v>
      </c>
      <c r="AP1030" s="5">
        <v>6.1</v>
      </c>
      <c r="AQ1030" s="5">
        <v>7.2</v>
      </c>
      <c r="AR1030" s="5">
        <v>1028.5</v>
      </c>
      <c r="AS1030" s="5">
        <v>840</v>
      </c>
      <c r="AT1030" s="5">
        <v>0</v>
      </c>
      <c r="AU1030" s="5">
        <v>0</v>
      </c>
      <c r="AV1030" s="5">
        <v>0</v>
      </c>
      <c r="AW1030" s="5">
        <v>0</v>
      </c>
      <c r="AX1030">
        <v>232</v>
      </c>
      <c r="AY1030">
        <v>1088</v>
      </c>
      <c r="AZ1030">
        <v>6.7</v>
      </c>
      <c r="BA1030">
        <v>7.1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5.9</v>
      </c>
      <c r="AM1031" s="5">
        <v>87</v>
      </c>
      <c r="AN1031" s="5">
        <v>3.9</v>
      </c>
      <c r="AO1031" s="5">
        <v>5</v>
      </c>
      <c r="AP1031" s="5">
        <v>5.4</v>
      </c>
      <c r="AQ1031" s="5">
        <v>5.4</v>
      </c>
      <c r="AR1031" s="5">
        <v>1028.5999999999999</v>
      </c>
      <c r="AS1031" s="5">
        <v>780</v>
      </c>
      <c r="AT1031" s="5">
        <v>0</v>
      </c>
      <c r="AU1031" s="5">
        <v>0</v>
      </c>
      <c r="AV1031" s="5">
        <v>0</v>
      </c>
      <c r="AW1031" s="5">
        <v>0</v>
      </c>
      <c r="AX1031">
        <v>232</v>
      </c>
      <c r="AY1031">
        <v>1088</v>
      </c>
      <c r="AZ1031">
        <v>6.7</v>
      </c>
      <c r="BA1031">
        <v>7.1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5.8</v>
      </c>
      <c r="AM1032" s="5">
        <v>87</v>
      </c>
      <c r="AN1032" s="5">
        <v>3.8</v>
      </c>
      <c r="AO1032" s="5">
        <v>4.4000000000000004</v>
      </c>
      <c r="AP1032" s="5">
        <v>6.8</v>
      </c>
      <c r="AQ1032" s="5">
        <v>6.8</v>
      </c>
      <c r="AR1032" s="5">
        <v>1028.5</v>
      </c>
      <c r="AS1032" s="5">
        <v>760</v>
      </c>
      <c r="AT1032" s="5">
        <v>0</v>
      </c>
      <c r="AU1032" s="5">
        <v>0</v>
      </c>
      <c r="AV1032" s="5">
        <v>0</v>
      </c>
      <c r="AW1032" s="5">
        <v>0</v>
      </c>
      <c r="AX1032">
        <v>232</v>
      </c>
      <c r="AY1032">
        <v>1088</v>
      </c>
      <c r="AZ1032">
        <v>6.7</v>
      </c>
      <c r="BA1032">
        <v>7.1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5.8</v>
      </c>
      <c r="AM1033" s="5">
        <v>87</v>
      </c>
      <c r="AN1033" s="5">
        <v>3.8</v>
      </c>
      <c r="AO1033" s="5">
        <v>4.2</v>
      </c>
      <c r="AP1033" s="5">
        <v>7.6</v>
      </c>
      <c r="AQ1033" s="5">
        <v>7.6</v>
      </c>
      <c r="AR1033" s="5">
        <v>1028.7</v>
      </c>
      <c r="AS1033" s="5">
        <v>710</v>
      </c>
      <c r="AT1033" s="5">
        <v>0</v>
      </c>
      <c r="AU1033" s="5">
        <v>0</v>
      </c>
      <c r="AV1033" s="5">
        <v>0</v>
      </c>
      <c r="AW1033" s="5">
        <v>0</v>
      </c>
      <c r="AX1033">
        <v>232</v>
      </c>
      <c r="AY1033">
        <v>1088</v>
      </c>
      <c r="AZ1033">
        <v>6.7</v>
      </c>
      <c r="BA1033">
        <v>7.1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5.8</v>
      </c>
      <c r="AM1034" s="5">
        <v>87</v>
      </c>
      <c r="AN1034" s="5">
        <v>3.8</v>
      </c>
      <c r="AO1034" s="5">
        <v>5.8</v>
      </c>
      <c r="AP1034" s="5">
        <v>4.3</v>
      </c>
      <c r="AQ1034" s="5">
        <v>4.3</v>
      </c>
      <c r="AR1034" s="5">
        <v>1028.5</v>
      </c>
      <c r="AS1034" s="5">
        <v>660</v>
      </c>
      <c r="AT1034" s="5">
        <v>0</v>
      </c>
      <c r="AU1034" s="5">
        <v>0</v>
      </c>
      <c r="AV1034" s="5">
        <v>0</v>
      </c>
      <c r="AW1034" s="5">
        <v>0</v>
      </c>
      <c r="AX1034">
        <v>232</v>
      </c>
      <c r="AY1034">
        <v>1088</v>
      </c>
      <c r="AZ1034">
        <v>6.7</v>
      </c>
      <c r="BA1034">
        <v>7.1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5.8</v>
      </c>
      <c r="AM1035" s="5">
        <v>87</v>
      </c>
      <c r="AN1035" s="5">
        <v>3.8</v>
      </c>
      <c r="AO1035" s="5">
        <v>5.8</v>
      </c>
      <c r="AP1035" s="5">
        <v>1.8</v>
      </c>
      <c r="AQ1035" s="5">
        <v>5</v>
      </c>
      <c r="AR1035" s="5">
        <v>1028.5</v>
      </c>
      <c r="AS1035" s="5">
        <v>630</v>
      </c>
      <c r="AT1035" s="5">
        <v>0</v>
      </c>
      <c r="AU1035" s="5">
        <v>0</v>
      </c>
      <c r="AV1035" s="5">
        <v>0</v>
      </c>
      <c r="AW1035" s="5">
        <v>0</v>
      </c>
      <c r="AX1035">
        <v>232</v>
      </c>
      <c r="AY1035">
        <v>1088</v>
      </c>
      <c r="AZ1035">
        <v>6.7</v>
      </c>
      <c r="BA1035">
        <v>7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5.8</v>
      </c>
      <c r="AM1036" s="5">
        <v>87</v>
      </c>
      <c r="AN1036" s="5">
        <v>3.8</v>
      </c>
      <c r="AO1036" s="5">
        <v>5.8</v>
      </c>
      <c r="AP1036" s="5">
        <v>4</v>
      </c>
      <c r="AQ1036" s="5">
        <v>4.3</v>
      </c>
      <c r="AR1036" s="5">
        <v>1028.7</v>
      </c>
      <c r="AS1036" s="5">
        <v>620</v>
      </c>
      <c r="AT1036" s="5">
        <v>0</v>
      </c>
      <c r="AU1036" s="5">
        <v>0</v>
      </c>
      <c r="AV1036" s="5">
        <v>0</v>
      </c>
      <c r="AW1036" s="5">
        <v>0</v>
      </c>
      <c r="AX1036">
        <v>232</v>
      </c>
      <c r="AY1036">
        <v>1088</v>
      </c>
      <c r="AZ1036">
        <v>6.6</v>
      </c>
      <c r="BA1036">
        <v>7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5.8</v>
      </c>
      <c r="AM1037" s="5">
        <v>87</v>
      </c>
      <c r="AN1037" s="5">
        <v>3.8</v>
      </c>
      <c r="AO1037" s="5">
        <v>5.8</v>
      </c>
      <c r="AP1037" s="5">
        <v>2.5</v>
      </c>
      <c r="AQ1037" s="5">
        <v>2.9</v>
      </c>
      <c r="AR1037" s="5">
        <v>1028.7</v>
      </c>
      <c r="AS1037" s="5">
        <v>610</v>
      </c>
      <c r="AT1037" s="5">
        <v>0</v>
      </c>
      <c r="AU1037" s="5">
        <v>0</v>
      </c>
      <c r="AV1037" s="5">
        <v>0</v>
      </c>
      <c r="AW1037" s="5">
        <v>0</v>
      </c>
      <c r="AX1037">
        <v>232</v>
      </c>
      <c r="AY1037">
        <v>1088</v>
      </c>
      <c r="AZ1037">
        <v>6.6</v>
      </c>
      <c r="BA1037">
        <v>7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5.8</v>
      </c>
      <c r="AM1038" s="5">
        <v>87</v>
      </c>
      <c r="AN1038" s="5">
        <v>3.8</v>
      </c>
      <c r="AO1038" s="5">
        <v>5.8</v>
      </c>
      <c r="AP1038" s="5">
        <v>3.2</v>
      </c>
      <c r="AQ1038" s="5">
        <v>4</v>
      </c>
      <c r="AR1038" s="5">
        <v>1028.5999999999999</v>
      </c>
      <c r="AS1038" s="5">
        <v>610</v>
      </c>
      <c r="AT1038" s="5">
        <v>0</v>
      </c>
      <c r="AU1038" s="5">
        <v>0</v>
      </c>
      <c r="AV1038" s="5">
        <v>0</v>
      </c>
      <c r="AW1038" s="5">
        <v>0</v>
      </c>
      <c r="AX1038">
        <v>232</v>
      </c>
      <c r="AY1038">
        <v>1088</v>
      </c>
      <c r="AZ1038">
        <v>6.6</v>
      </c>
      <c r="BA1038">
        <v>7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5.9</v>
      </c>
      <c r="AM1039" s="5">
        <v>87</v>
      </c>
      <c r="AN1039" s="5">
        <v>3.9</v>
      </c>
      <c r="AO1039" s="5">
        <v>4.2</v>
      </c>
      <c r="AP1039" s="5">
        <v>8.3000000000000007</v>
      </c>
      <c r="AQ1039" s="5">
        <v>8.6</v>
      </c>
      <c r="AR1039" s="5">
        <v>1028.5</v>
      </c>
      <c r="AS1039" s="5">
        <v>570</v>
      </c>
      <c r="AT1039" s="5">
        <v>0</v>
      </c>
      <c r="AU1039" s="5">
        <v>0</v>
      </c>
      <c r="AV1039" s="5">
        <v>0</v>
      </c>
      <c r="AW1039" s="5">
        <v>0</v>
      </c>
      <c r="AX1039">
        <v>232</v>
      </c>
      <c r="AY1039">
        <v>1088</v>
      </c>
      <c r="AZ1039">
        <v>6.6</v>
      </c>
      <c r="BA1039">
        <v>6.9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5.8</v>
      </c>
      <c r="AM1040" s="5">
        <v>87</v>
      </c>
      <c r="AN1040" s="5">
        <v>3.8</v>
      </c>
      <c r="AO1040" s="5">
        <v>4.4000000000000004</v>
      </c>
      <c r="AP1040" s="5">
        <v>6.8</v>
      </c>
      <c r="AQ1040" s="5">
        <v>9</v>
      </c>
      <c r="AR1040" s="5">
        <v>1028.5</v>
      </c>
      <c r="AS1040" s="5">
        <v>520</v>
      </c>
      <c r="AT1040" s="5">
        <v>0</v>
      </c>
      <c r="AU1040" s="5">
        <v>0</v>
      </c>
      <c r="AV1040" s="5">
        <v>0</v>
      </c>
      <c r="AW1040" s="5">
        <v>0</v>
      </c>
      <c r="AX1040">
        <v>232</v>
      </c>
      <c r="AY1040">
        <v>1088</v>
      </c>
      <c r="AZ1040">
        <v>6.5</v>
      </c>
      <c r="BA1040">
        <v>6.9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5.8</v>
      </c>
      <c r="AM1041" s="5">
        <v>87</v>
      </c>
      <c r="AN1041" s="5">
        <v>3.8</v>
      </c>
      <c r="AO1041" s="5">
        <v>5.8</v>
      </c>
      <c r="AP1041" s="5">
        <v>4.7</v>
      </c>
      <c r="AQ1041" s="5">
        <v>6.8</v>
      </c>
      <c r="AR1041" s="5">
        <v>1028.4000000000001</v>
      </c>
      <c r="AS1041" s="5">
        <v>490</v>
      </c>
      <c r="AT1041" s="5">
        <v>0</v>
      </c>
      <c r="AU1041" s="5">
        <v>0</v>
      </c>
      <c r="AV1041" s="5">
        <v>0</v>
      </c>
      <c r="AW1041" s="5">
        <v>0</v>
      </c>
      <c r="AX1041">
        <v>232</v>
      </c>
      <c r="AY1041">
        <v>1088</v>
      </c>
      <c r="AZ1041">
        <v>6.5</v>
      </c>
      <c r="BA1041">
        <v>6.9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5.8</v>
      </c>
      <c r="AM1042" s="5">
        <v>87</v>
      </c>
      <c r="AN1042" s="5">
        <v>3.8</v>
      </c>
      <c r="AO1042" s="5">
        <v>5.8</v>
      </c>
      <c r="AP1042" s="5">
        <v>0</v>
      </c>
      <c r="AQ1042" s="5">
        <v>7.6</v>
      </c>
      <c r="AR1042" s="5">
        <v>1028.4000000000001</v>
      </c>
      <c r="AS1042" s="5">
        <v>450</v>
      </c>
      <c r="AT1042" s="5">
        <v>0</v>
      </c>
      <c r="AU1042" s="5">
        <v>0</v>
      </c>
      <c r="AV1042" s="5">
        <v>0</v>
      </c>
      <c r="AW1042" s="5">
        <v>0</v>
      </c>
      <c r="AX1042">
        <v>232</v>
      </c>
      <c r="AY1042">
        <v>1088</v>
      </c>
      <c r="AZ1042">
        <v>6.5</v>
      </c>
      <c r="BA1042">
        <v>6.9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5.8</v>
      </c>
      <c r="AM1043" s="5">
        <v>87</v>
      </c>
      <c r="AN1043" s="5">
        <v>3.8</v>
      </c>
      <c r="AO1043" s="5">
        <v>5.8</v>
      </c>
      <c r="AP1043" s="5">
        <v>2.5</v>
      </c>
      <c r="AQ1043" s="5">
        <v>4.7</v>
      </c>
      <c r="AR1043" s="5">
        <v>1028.4000000000001</v>
      </c>
      <c r="AS1043" s="5">
        <v>420</v>
      </c>
      <c r="AT1043" s="5">
        <v>0</v>
      </c>
      <c r="AU1043" s="5">
        <v>0</v>
      </c>
      <c r="AV1043" s="5">
        <v>0</v>
      </c>
      <c r="AW1043" s="5">
        <v>0</v>
      </c>
      <c r="AX1043">
        <v>232</v>
      </c>
      <c r="AY1043">
        <v>1088</v>
      </c>
      <c r="AZ1043">
        <v>6.5</v>
      </c>
      <c r="BA1043">
        <v>6.9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5.8</v>
      </c>
      <c r="AM1044" s="5">
        <v>87</v>
      </c>
      <c r="AN1044" s="5">
        <v>3.8</v>
      </c>
      <c r="AO1044" s="5">
        <v>5.8</v>
      </c>
      <c r="AP1044" s="5">
        <v>3.6</v>
      </c>
      <c r="AQ1044" s="5">
        <v>4</v>
      </c>
      <c r="AR1044" s="5">
        <v>1028.4000000000001</v>
      </c>
      <c r="AS1044" s="5">
        <v>420</v>
      </c>
      <c r="AT1044" s="5">
        <v>0</v>
      </c>
      <c r="AU1044" s="5">
        <v>0</v>
      </c>
      <c r="AV1044" s="5">
        <v>0</v>
      </c>
      <c r="AW1044" s="5">
        <v>0</v>
      </c>
      <c r="AX1044">
        <v>232</v>
      </c>
      <c r="AY1044">
        <v>1088</v>
      </c>
      <c r="AZ1044">
        <v>6.5</v>
      </c>
      <c r="BA1044">
        <v>6.9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5.9</v>
      </c>
      <c r="AM1045" s="5">
        <v>87</v>
      </c>
      <c r="AN1045" s="5">
        <v>3.9</v>
      </c>
      <c r="AO1045" s="5">
        <v>5.9</v>
      </c>
      <c r="AP1045" s="5">
        <v>4</v>
      </c>
      <c r="AQ1045" s="5">
        <v>5.8</v>
      </c>
      <c r="AR1045" s="5">
        <v>1028.4000000000001</v>
      </c>
      <c r="AS1045" s="5">
        <v>420</v>
      </c>
      <c r="AT1045" s="5">
        <v>0</v>
      </c>
      <c r="AU1045" s="5">
        <v>0</v>
      </c>
      <c r="AV1045" s="5">
        <v>0</v>
      </c>
      <c r="AW1045" s="5">
        <v>0</v>
      </c>
      <c r="AX1045">
        <v>232</v>
      </c>
      <c r="AY1045">
        <v>1088</v>
      </c>
      <c r="AZ1045">
        <v>6.5</v>
      </c>
      <c r="BA1045">
        <v>6.9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5.8</v>
      </c>
      <c r="AM1046" s="5">
        <v>87</v>
      </c>
      <c r="AN1046" s="5">
        <v>3.8</v>
      </c>
      <c r="AO1046" s="5">
        <v>5.8</v>
      </c>
      <c r="AP1046" s="5">
        <v>3.6</v>
      </c>
      <c r="AQ1046" s="5">
        <v>5</v>
      </c>
      <c r="AR1046" s="5">
        <v>1028.5</v>
      </c>
      <c r="AS1046" s="5">
        <v>400</v>
      </c>
      <c r="AT1046" s="5">
        <v>0</v>
      </c>
      <c r="AU1046" s="5">
        <v>0</v>
      </c>
      <c r="AV1046" s="5">
        <v>0</v>
      </c>
      <c r="AW1046" s="5">
        <v>0</v>
      </c>
      <c r="AX1046">
        <v>232</v>
      </c>
      <c r="AY1046">
        <v>1088</v>
      </c>
      <c r="AZ1046">
        <v>6.5</v>
      </c>
      <c r="BA1046">
        <v>6.8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5.9</v>
      </c>
      <c r="AM1047" s="5">
        <v>87</v>
      </c>
      <c r="AN1047" s="5">
        <v>3.9</v>
      </c>
      <c r="AO1047" s="5">
        <v>4.5</v>
      </c>
      <c r="AP1047" s="5">
        <v>6.8</v>
      </c>
      <c r="AQ1047" s="5">
        <v>8.3000000000000007</v>
      </c>
      <c r="AR1047" s="5">
        <v>1028.5</v>
      </c>
      <c r="AS1047" s="5">
        <v>360</v>
      </c>
      <c r="AT1047" s="5">
        <v>0</v>
      </c>
      <c r="AU1047" s="5">
        <v>0</v>
      </c>
      <c r="AV1047" s="5">
        <v>0</v>
      </c>
      <c r="AW1047" s="5">
        <v>0</v>
      </c>
      <c r="AX1047">
        <v>232</v>
      </c>
      <c r="AY1047">
        <v>1088</v>
      </c>
      <c r="AZ1047">
        <v>6.4</v>
      </c>
      <c r="BA1047">
        <v>6.8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5.9</v>
      </c>
      <c r="AM1048" s="5">
        <v>87</v>
      </c>
      <c r="AN1048" s="5">
        <v>3.9</v>
      </c>
      <c r="AO1048" s="5">
        <v>4.5</v>
      </c>
      <c r="AP1048" s="5">
        <v>6.8</v>
      </c>
      <c r="AQ1048" s="5">
        <v>7.2</v>
      </c>
      <c r="AR1048" s="5">
        <v>1028.3</v>
      </c>
      <c r="AS1048" s="5">
        <v>340</v>
      </c>
      <c r="AT1048" s="5">
        <v>0</v>
      </c>
      <c r="AU1048" s="5">
        <v>0</v>
      </c>
      <c r="AV1048" s="5">
        <v>0</v>
      </c>
      <c r="AW1048" s="5">
        <v>0</v>
      </c>
      <c r="AX1048">
        <v>232</v>
      </c>
      <c r="AY1048">
        <v>1088</v>
      </c>
      <c r="AZ1048">
        <v>6.4</v>
      </c>
      <c r="BA1048">
        <v>6.8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5.9</v>
      </c>
      <c r="AM1049" s="5">
        <v>87</v>
      </c>
      <c r="AN1049" s="5">
        <v>3.9</v>
      </c>
      <c r="AO1049" s="5">
        <v>5.9</v>
      </c>
      <c r="AP1049" s="5">
        <v>4.7</v>
      </c>
      <c r="AQ1049" s="5">
        <v>6.8</v>
      </c>
      <c r="AR1049" s="5">
        <v>1028.5999999999999</v>
      </c>
      <c r="AS1049" s="5">
        <v>320</v>
      </c>
      <c r="AT1049" s="5">
        <v>0</v>
      </c>
      <c r="AU1049" s="5">
        <v>0</v>
      </c>
      <c r="AV1049" s="5">
        <v>0</v>
      </c>
      <c r="AW1049" s="5">
        <v>0</v>
      </c>
      <c r="AX1049">
        <v>232</v>
      </c>
      <c r="AY1049">
        <v>1088</v>
      </c>
      <c r="AZ1049">
        <v>6.4</v>
      </c>
      <c r="BA1049">
        <v>6.8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5.9</v>
      </c>
      <c r="AM1050" s="5">
        <v>87</v>
      </c>
      <c r="AN1050" s="5">
        <v>3.9</v>
      </c>
      <c r="AO1050" s="5">
        <v>5.9</v>
      </c>
      <c r="AP1050" s="5">
        <v>3.6</v>
      </c>
      <c r="AQ1050" s="5">
        <v>4.3</v>
      </c>
      <c r="AR1050" s="5">
        <v>1028.4000000000001</v>
      </c>
      <c r="AS1050" s="5">
        <v>290</v>
      </c>
      <c r="AT1050" s="5">
        <v>0</v>
      </c>
      <c r="AU1050" s="5">
        <v>0</v>
      </c>
      <c r="AV1050" s="5">
        <v>0</v>
      </c>
      <c r="AW1050" s="5">
        <v>0</v>
      </c>
      <c r="AX1050">
        <v>232</v>
      </c>
      <c r="AY1050">
        <v>1088</v>
      </c>
      <c r="AZ1050">
        <v>6.4</v>
      </c>
      <c r="BA1050">
        <v>6.8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5.9</v>
      </c>
      <c r="AM1051" s="5">
        <v>87</v>
      </c>
      <c r="AN1051" s="5">
        <v>3.9</v>
      </c>
      <c r="AO1051" s="5">
        <v>4.8</v>
      </c>
      <c r="AP1051" s="5">
        <v>5.8</v>
      </c>
      <c r="AQ1051" s="5">
        <v>5.8</v>
      </c>
      <c r="AR1051" s="5">
        <v>1028.5</v>
      </c>
      <c r="AS1051" s="5">
        <v>270</v>
      </c>
      <c r="AT1051" s="5">
        <v>0</v>
      </c>
      <c r="AU1051" s="5">
        <v>0</v>
      </c>
      <c r="AV1051" s="5">
        <v>0</v>
      </c>
      <c r="AW1051" s="5">
        <v>0</v>
      </c>
      <c r="AX1051">
        <v>232</v>
      </c>
      <c r="AY1051">
        <v>1088</v>
      </c>
      <c r="AZ1051">
        <v>6.4</v>
      </c>
      <c r="BA1051">
        <v>6.7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5.9</v>
      </c>
      <c r="AM1052" s="5">
        <v>87</v>
      </c>
      <c r="AN1052" s="5">
        <v>3.9</v>
      </c>
      <c r="AO1052" s="5">
        <v>5</v>
      </c>
      <c r="AP1052" s="5">
        <v>5.4</v>
      </c>
      <c r="AQ1052" s="5">
        <v>7.2</v>
      </c>
      <c r="AR1052" s="5">
        <v>1028.5</v>
      </c>
      <c r="AS1052" s="5">
        <v>260</v>
      </c>
      <c r="AT1052" s="5">
        <v>0</v>
      </c>
      <c r="AU1052" s="5">
        <v>0</v>
      </c>
      <c r="AV1052" s="5">
        <v>0</v>
      </c>
      <c r="AW1052" s="5">
        <v>0</v>
      </c>
      <c r="AX1052">
        <v>232</v>
      </c>
      <c r="AY1052">
        <v>1088</v>
      </c>
      <c r="AZ1052">
        <v>6.4</v>
      </c>
      <c r="BA1052">
        <v>6.7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5.9</v>
      </c>
      <c r="AM1053" s="5">
        <v>87</v>
      </c>
      <c r="AN1053" s="5">
        <v>3.9</v>
      </c>
      <c r="AO1053" s="5">
        <v>5.9</v>
      </c>
      <c r="AP1053" s="5">
        <v>4.7</v>
      </c>
      <c r="AQ1053" s="5">
        <v>6.1</v>
      </c>
      <c r="AR1053" s="5">
        <v>1028.5</v>
      </c>
      <c r="AS1053" s="5">
        <v>240</v>
      </c>
      <c r="AT1053" s="5">
        <v>0</v>
      </c>
      <c r="AU1053" s="5">
        <v>0</v>
      </c>
      <c r="AV1053" s="5">
        <v>0</v>
      </c>
      <c r="AW1053" s="5">
        <v>0</v>
      </c>
      <c r="AX1053">
        <v>232</v>
      </c>
      <c r="AY1053">
        <v>1088</v>
      </c>
      <c r="AZ1053">
        <v>6.4</v>
      </c>
      <c r="BA1053">
        <v>6.7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5.9</v>
      </c>
      <c r="AM1054" s="5">
        <v>87</v>
      </c>
      <c r="AN1054" s="5">
        <v>3.9</v>
      </c>
      <c r="AO1054" s="5">
        <v>5.9</v>
      </c>
      <c r="AP1054" s="5">
        <v>0</v>
      </c>
      <c r="AQ1054" s="5">
        <v>6.5</v>
      </c>
      <c r="AR1054" s="5">
        <v>1028.3</v>
      </c>
      <c r="AS1054" s="5">
        <v>230</v>
      </c>
      <c r="AT1054" s="5">
        <v>0</v>
      </c>
      <c r="AU1054" s="5">
        <v>0</v>
      </c>
      <c r="AV1054" s="5">
        <v>0</v>
      </c>
      <c r="AW1054" s="5">
        <v>0</v>
      </c>
      <c r="AX1054">
        <v>232</v>
      </c>
      <c r="AY1054">
        <v>1088</v>
      </c>
      <c r="AZ1054">
        <v>6.4</v>
      </c>
      <c r="BA1054">
        <v>6.7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5.9</v>
      </c>
      <c r="AM1055" s="5">
        <v>87</v>
      </c>
      <c r="AN1055" s="5">
        <v>3.9</v>
      </c>
      <c r="AO1055" s="5">
        <v>5.9</v>
      </c>
      <c r="AP1055" s="5">
        <v>2.5</v>
      </c>
      <c r="AQ1055" s="5">
        <v>4</v>
      </c>
      <c r="AR1055" s="5">
        <v>1028.5</v>
      </c>
      <c r="AS1055" s="5">
        <v>210</v>
      </c>
      <c r="AT1055" s="5">
        <v>0</v>
      </c>
      <c r="AU1055" s="5">
        <v>0</v>
      </c>
      <c r="AV1055" s="5">
        <v>0</v>
      </c>
      <c r="AW1055" s="5">
        <v>0</v>
      </c>
      <c r="AX1055">
        <v>232</v>
      </c>
      <c r="AY1055">
        <v>1088</v>
      </c>
      <c r="AZ1055">
        <v>6.4</v>
      </c>
      <c r="BA1055">
        <v>6.7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5.9</v>
      </c>
      <c r="AM1056" s="5">
        <v>87</v>
      </c>
      <c r="AN1056" s="5">
        <v>3.9</v>
      </c>
      <c r="AO1056" s="5">
        <v>5.9</v>
      </c>
      <c r="AP1056" s="5">
        <v>2.9</v>
      </c>
      <c r="AQ1056" s="5">
        <v>7.6</v>
      </c>
      <c r="AR1056" s="5">
        <v>1028.5</v>
      </c>
      <c r="AS1056" s="5">
        <v>190</v>
      </c>
      <c r="AT1056" s="5">
        <v>0</v>
      </c>
      <c r="AU1056" s="5">
        <v>0</v>
      </c>
      <c r="AV1056" s="5">
        <v>0</v>
      </c>
      <c r="AW1056" s="5">
        <v>0</v>
      </c>
      <c r="AX1056">
        <v>232</v>
      </c>
      <c r="AY1056">
        <v>1088</v>
      </c>
      <c r="AZ1056">
        <v>6.3</v>
      </c>
      <c r="BA1056">
        <v>6.7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5.9</v>
      </c>
      <c r="AM1057" s="5">
        <v>87</v>
      </c>
      <c r="AN1057" s="5">
        <v>3.9</v>
      </c>
      <c r="AO1057" s="5">
        <v>5.9</v>
      </c>
      <c r="AP1057" s="5">
        <v>2.5</v>
      </c>
      <c r="AQ1057" s="5">
        <v>8.6</v>
      </c>
      <c r="AR1057" s="5">
        <v>1028.4000000000001</v>
      </c>
      <c r="AS1057" s="5">
        <v>170</v>
      </c>
      <c r="AT1057" s="5">
        <v>0</v>
      </c>
      <c r="AU1057" s="5">
        <v>0</v>
      </c>
      <c r="AV1057" s="5">
        <v>0</v>
      </c>
      <c r="AW1057" s="5">
        <v>0</v>
      </c>
      <c r="AX1057">
        <v>232</v>
      </c>
      <c r="AY1057">
        <v>1088</v>
      </c>
      <c r="AZ1057">
        <v>6.3</v>
      </c>
      <c r="BA1057">
        <v>6.7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5.8</v>
      </c>
      <c r="AM1058" s="5">
        <v>87</v>
      </c>
      <c r="AN1058" s="5">
        <v>3.8</v>
      </c>
      <c r="AO1058" s="5">
        <v>5.8</v>
      </c>
      <c r="AP1058" s="5">
        <v>3.2</v>
      </c>
      <c r="AQ1058" s="5">
        <v>4.7</v>
      </c>
      <c r="AR1058" s="5">
        <v>1028.5</v>
      </c>
      <c r="AS1058" s="5">
        <v>160</v>
      </c>
      <c r="AT1058" s="5">
        <v>0</v>
      </c>
      <c r="AU1058" s="5">
        <v>0</v>
      </c>
      <c r="AV1058" s="5">
        <v>0</v>
      </c>
      <c r="AW1058" s="5">
        <v>0</v>
      </c>
      <c r="AX1058">
        <v>232</v>
      </c>
      <c r="AY1058">
        <v>1088</v>
      </c>
      <c r="AZ1058">
        <v>6.3</v>
      </c>
      <c r="BA1058">
        <v>6.6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5.8</v>
      </c>
      <c r="AM1059" s="5">
        <v>87</v>
      </c>
      <c r="AN1059" s="5">
        <v>3.8</v>
      </c>
      <c r="AO1059" s="5">
        <v>5.8</v>
      </c>
      <c r="AP1059" s="5">
        <v>4.7</v>
      </c>
      <c r="AQ1059" s="5">
        <v>4.7</v>
      </c>
      <c r="AR1059" s="5">
        <v>1028.3</v>
      </c>
      <c r="AS1059" s="5">
        <v>150</v>
      </c>
      <c r="AT1059" s="5">
        <v>0</v>
      </c>
      <c r="AU1059" s="5">
        <v>0</v>
      </c>
      <c r="AV1059" s="5">
        <v>0</v>
      </c>
      <c r="AW1059" s="5">
        <v>0</v>
      </c>
      <c r="AX1059">
        <v>232</v>
      </c>
      <c r="AY1059">
        <v>1088</v>
      </c>
      <c r="AZ1059">
        <v>6.3</v>
      </c>
      <c r="BA1059">
        <v>6.7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5.8</v>
      </c>
      <c r="AM1060" s="5">
        <v>87</v>
      </c>
      <c r="AN1060" s="5">
        <v>3.8</v>
      </c>
      <c r="AO1060" s="5">
        <v>5.8</v>
      </c>
      <c r="AP1060" s="5">
        <v>4</v>
      </c>
      <c r="AQ1060" s="5">
        <v>4.3</v>
      </c>
      <c r="AR1060" s="5">
        <v>1028.3</v>
      </c>
      <c r="AS1060" s="5">
        <v>130</v>
      </c>
      <c r="AT1060" s="5">
        <v>0</v>
      </c>
      <c r="AU1060" s="5">
        <v>0</v>
      </c>
      <c r="AV1060" s="5">
        <v>0</v>
      </c>
      <c r="AW1060" s="5">
        <v>0</v>
      </c>
      <c r="AX1060">
        <v>232</v>
      </c>
      <c r="AY1060">
        <v>1088</v>
      </c>
      <c r="AZ1060">
        <v>6.3</v>
      </c>
      <c r="BA1060">
        <v>6.7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5.8</v>
      </c>
      <c r="AM1061" s="5">
        <v>87</v>
      </c>
      <c r="AN1061" s="5">
        <v>3.8</v>
      </c>
      <c r="AO1061" s="5">
        <v>5.8</v>
      </c>
      <c r="AP1061" s="5">
        <v>4</v>
      </c>
      <c r="AQ1061" s="5">
        <v>4</v>
      </c>
      <c r="AR1061" s="5">
        <v>1028.4000000000001</v>
      </c>
      <c r="AS1061" s="5">
        <v>120</v>
      </c>
      <c r="AT1061" s="5">
        <v>0</v>
      </c>
      <c r="AU1061" s="5">
        <v>0</v>
      </c>
      <c r="AV1061" s="5">
        <v>0</v>
      </c>
      <c r="AW1061" s="5">
        <v>0</v>
      </c>
      <c r="AX1061">
        <v>232</v>
      </c>
      <c r="AY1061">
        <v>1088</v>
      </c>
      <c r="AZ1061">
        <v>6.3</v>
      </c>
      <c r="BA1061">
        <v>6.6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5.8</v>
      </c>
      <c r="AM1062" s="5">
        <v>87</v>
      </c>
      <c r="AN1062" s="5">
        <v>3.8</v>
      </c>
      <c r="AO1062" s="5">
        <v>4.3</v>
      </c>
      <c r="AP1062" s="5">
        <v>7.2</v>
      </c>
      <c r="AQ1062" s="5">
        <v>9.4</v>
      </c>
      <c r="AR1062" s="5">
        <v>1028.2</v>
      </c>
      <c r="AS1062" s="5">
        <v>120</v>
      </c>
      <c r="AT1062" s="5">
        <v>0</v>
      </c>
      <c r="AU1062" s="5">
        <v>0</v>
      </c>
      <c r="AV1062" s="5">
        <v>0</v>
      </c>
      <c r="AW1062" s="5">
        <v>0</v>
      </c>
      <c r="AX1062">
        <v>232</v>
      </c>
      <c r="AY1062">
        <v>1088</v>
      </c>
      <c r="AZ1062">
        <v>6.3</v>
      </c>
      <c r="BA1062">
        <v>6.6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5.8</v>
      </c>
      <c r="AM1063" s="5">
        <v>87</v>
      </c>
      <c r="AN1063" s="5">
        <v>3.8</v>
      </c>
      <c r="AO1063" s="5">
        <v>4.7</v>
      </c>
      <c r="AP1063" s="5">
        <v>5.8</v>
      </c>
      <c r="AQ1063" s="5">
        <v>6.1</v>
      </c>
      <c r="AR1063" s="5">
        <v>1028.4000000000001</v>
      </c>
      <c r="AS1063" s="5">
        <v>100</v>
      </c>
      <c r="AT1063" s="5">
        <v>0</v>
      </c>
      <c r="AU1063" s="5">
        <v>0</v>
      </c>
      <c r="AV1063" s="5">
        <v>0</v>
      </c>
      <c r="AW1063" s="5">
        <v>0</v>
      </c>
      <c r="AX1063">
        <v>232</v>
      </c>
      <c r="AY1063">
        <v>1088</v>
      </c>
      <c r="AZ1063">
        <v>6.3</v>
      </c>
      <c r="BA1063">
        <v>6.6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5.8</v>
      </c>
      <c r="AM1064" s="5">
        <v>87</v>
      </c>
      <c r="AN1064" s="5">
        <v>3.8</v>
      </c>
      <c r="AO1064" s="5">
        <v>5</v>
      </c>
      <c r="AP1064" s="5">
        <v>5</v>
      </c>
      <c r="AQ1064" s="5">
        <v>5</v>
      </c>
      <c r="AR1064" s="5">
        <v>1028.2</v>
      </c>
      <c r="AS1064" s="5">
        <v>90</v>
      </c>
      <c r="AT1064" s="5">
        <v>0</v>
      </c>
      <c r="AU1064" s="5">
        <v>0</v>
      </c>
      <c r="AV1064" s="5">
        <v>0</v>
      </c>
      <c r="AW1064" s="5">
        <v>0</v>
      </c>
      <c r="AX1064">
        <v>232</v>
      </c>
      <c r="AY1064">
        <v>1088</v>
      </c>
      <c r="AZ1064">
        <v>6.3</v>
      </c>
      <c r="BA1064">
        <v>6.6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5.8</v>
      </c>
      <c r="AM1065" s="5">
        <v>87</v>
      </c>
      <c r="AN1065" s="5">
        <v>3.8</v>
      </c>
      <c r="AO1065" s="5">
        <v>5.8</v>
      </c>
      <c r="AP1065" s="5">
        <v>4.3</v>
      </c>
      <c r="AQ1065" s="5">
        <v>5.4</v>
      </c>
      <c r="AR1065" s="5">
        <v>1028.2</v>
      </c>
      <c r="AS1065" s="5">
        <v>80</v>
      </c>
      <c r="AT1065" s="5">
        <v>0</v>
      </c>
      <c r="AU1065" s="5">
        <v>0</v>
      </c>
      <c r="AV1065" s="5">
        <v>0</v>
      </c>
      <c r="AW1065" s="5">
        <v>0</v>
      </c>
      <c r="AX1065">
        <v>232</v>
      </c>
      <c r="AY1065">
        <v>1088</v>
      </c>
      <c r="AZ1065">
        <v>6.3</v>
      </c>
      <c r="BA1065">
        <v>6.6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5.8</v>
      </c>
      <c r="AM1066" s="5">
        <v>87</v>
      </c>
      <c r="AN1066" s="5">
        <v>3.8</v>
      </c>
      <c r="AO1066" s="5">
        <v>5.8</v>
      </c>
      <c r="AP1066" s="5">
        <v>4.7</v>
      </c>
      <c r="AQ1066" s="5">
        <v>5</v>
      </c>
      <c r="AR1066" s="5">
        <v>1028.4000000000001</v>
      </c>
      <c r="AS1066" s="5">
        <v>70</v>
      </c>
      <c r="AT1066" s="5">
        <v>0</v>
      </c>
      <c r="AU1066" s="5">
        <v>0</v>
      </c>
      <c r="AV1066" s="5">
        <v>0</v>
      </c>
      <c r="AW1066" s="5">
        <v>0</v>
      </c>
      <c r="AX1066">
        <v>232</v>
      </c>
      <c r="AY1066">
        <v>1088</v>
      </c>
      <c r="AZ1066">
        <v>6.2</v>
      </c>
      <c r="BA1066">
        <v>6.6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5.8</v>
      </c>
      <c r="AM1067" s="5">
        <v>87</v>
      </c>
      <c r="AN1067" s="5">
        <v>3.8</v>
      </c>
      <c r="AO1067" s="5">
        <v>5.8</v>
      </c>
      <c r="AP1067" s="5">
        <v>2.9</v>
      </c>
      <c r="AQ1067" s="5">
        <v>3.2</v>
      </c>
      <c r="AR1067" s="5">
        <v>1028.3</v>
      </c>
      <c r="AS1067" s="5">
        <v>60</v>
      </c>
      <c r="AT1067" s="5">
        <v>0</v>
      </c>
      <c r="AU1067" s="5">
        <v>0</v>
      </c>
      <c r="AV1067" s="5">
        <v>0</v>
      </c>
      <c r="AW1067" s="5">
        <v>0</v>
      </c>
      <c r="AX1067">
        <v>232</v>
      </c>
      <c r="AY1067">
        <v>1088</v>
      </c>
      <c r="AZ1067">
        <v>6.2</v>
      </c>
      <c r="BA1067">
        <v>6.6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5.8</v>
      </c>
      <c r="AM1068" s="5">
        <v>87</v>
      </c>
      <c r="AN1068" s="5">
        <v>3.8</v>
      </c>
      <c r="AO1068" s="5">
        <v>5.8</v>
      </c>
      <c r="AP1068" s="5">
        <v>3.6</v>
      </c>
      <c r="AQ1068" s="5">
        <v>5.4</v>
      </c>
      <c r="AR1068" s="5">
        <v>1028.4000000000001</v>
      </c>
      <c r="AS1068" s="5">
        <v>50</v>
      </c>
      <c r="AT1068" s="5">
        <v>0</v>
      </c>
      <c r="AU1068" s="5">
        <v>0</v>
      </c>
      <c r="AV1068" s="5">
        <v>0</v>
      </c>
      <c r="AW1068" s="5">
        <v>0</v>
      </c>
      <c r="AX1068">
        <v>232</v>
      </c>
      <c r="AY1068">
        <v>1088</v>
      </c>
      <c r="AZ1068">
        <v>6.2</v>
      </c>
      <c r="BA1068">
        <v>6.5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5.8</v>
      </c>
      <c r="AM1069" s="5">
        <v>87</v>
      </c>
      <c r="AN1069" s="5">
        <v>3.8</v>
      </c>
      <c r="AO1069" s="5">
        <v>5</v>
      </c>
      <c r="AP1069" s="5">
        <v>5</v>
      </c>
      <c r="AQ1069" s="5">
        <v>5</v>
      </c>
      <c r="AR1069" s="5">
        <v>1028.5</v>
      </c>
      <c r="AS1069" s="5">
        <v>40</v>
      </c>
      <c r="AT1069" s="5">
        <v>0</v>
      </c>
      <c r="AU1069" s="5">
        <v>0</v>
      </c>
      <c r="AV1069" s="5">
        <v>0</v>
      </c>
      <c r="AW1069" s="5">
        <v>0</v>
      </c>
      <c r="AX1069">
        <v>232</v>
      </c>
      <c r="AY1069">
        <v>1088</v>
      </c>
      <c r="AZ1069">
        <v>6.2</v>
      </c>
      <c r="BA1069">
        <v>6.5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5.8</v>
      </c>
      <c r="AM1070" s="5">
        <v>87</v>
      </c>
      <c r="AN1070" s="5">
        <v>3.8</v>
      </c>
      <c r="AO1070" s="5">
        <v>5.8</v>
      </c>
      <c r="AP1070" s="5">
        <v>2.9</v>
      </c>
      <c r="AQ1070" s="5">
        <v>5.8</v>
      </c>
      <c r="AR1070" s="5">
        <v>1028.3</v>
      </c>
      <c r="AS1070" s="5">
        <v>40</v>
      </c>
      <c r="AT1070" s="5">
        <v>0</v>
      </c>
      <c r="AU1070" s="5">
        <v>0</v>
      </c>
      <c r="AV1070" s="5">
        <v>0</v>
      </c>
      <c r="AW1070" s="5">
        <v>0</v>
      </c>
      <c r="AX1070">
        <v>232</v>
      </c>
      <c r="AY1070">
        <v>1088</v>
      </c>
      <c r="AZ1070">
        <v>6.2</v>
      </c>
      <c r="BA1070">
        <v>6.5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5.8</v>
      </c>
      <c r="AM1071" s="5">
        <v>87</v>
      </c>
      <c r="AN1071" s="5">
        <v>3.8</v>
      </c>
      <c r="AO1071" s="5">
        <v>5</v>
      </c>
      <c r="AP1071" s="5">
        <v>5</v>
      </c>
      <c r="AQ1071" s="5">
        <v>9.6999999999999993</v>
      </c>
      <c r="AR1071" s="5">
        <v>1028.2</v>
      </c>
      <c r="AS1071" s="5">
        <v>30</v>
      </c>
      <c r="AT1071" s="5">
        <v>0</v>
      </c>
      <c r="AU1071" s="5">
        <v>0</v>
      </c>
      <c r="AV1071" s="5">
        <v>0</v>
      </c>
      <c r="AW1071" s="5">
        <v>0</v>
      </c>
      <c r="AX1071">
        <v>232</v>
      </c>
      <c r="AY1071">
        <v>1088</v>
      </c>
      <c r="AZ1071">
        <v>6.2</v>
      </c>
      <c r="BA1071">
        <v>6.5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5.8</v>
      </c>
      <c r="AM1072" s="5">
        <v>87</v>
      </c>
      <c r="AN1072" s="5">
        <v>3.8</v>
      </c>
      <c r="AO1072" s="5">
        <v>5.8</v>
      </c>
      <c r="AP1072" s="5">
        <v>2.2000000000000002</v>
      </c>
      <c r="AQ1072" s="5">
        <v>4.3</v>
      </c>
      <c r="AR1072" s="5">
        <v>1028.4000000000001</v>
      </c>
      <c r="AS1072" s="5">
        <v>30</v>
      </c>
      <c r="AT1072" s="5">
        <v>0</v>
      </c>
      <c r="AU1072" s="5">
        <v>0</v>
      </c>
      <c r="AV1072" s="5">
        <v>0</v>
      </c>
      <c r="AW1072" s="5">
        <v>0</v>
      </c>
      <c r="AX1072">
        <v>232</v>
      </c>
      <c r="AY1072">
        <v>1088</v>
      </c>
      <c r="AZ1072">
        <v>6.2</v>
      </c>
      <c r="BA1072">
        <v>6.5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5.8</v>
      </c>
      <c r="AM1073" s="5">
        <v>87</v>
      </c>
      <c r="AN1073" s="5">
        <v>3.8</v>
      </c>
      <c r="AO1073" s="5">
        <v>5.8</v>
      </c>
      <c r="AP1073" s="5">
        <v>4.7</v>
      </c>
      <c r="AQ1073" s="5">
        <v>5</v>
      </c>
      <c r="AR1073" s="5">
        <v>1028.4000000000001</v>
      </c>
      <c r="AS1073" s="5">
        <v>30</v>
      </c>
      <c r="AT1073" s="5">
        <v>0</v>
      </c>
      <c r="AU1073" s="5">
        <v>0</v>
      </c>
      <c r="AV1073" s="5">
        <v>0</v>
      </c>
      <c r="AW1073" s="5">
        <v>0</v>
      </c>
      <c r="AX1073">
        <v>232</v>
      </c>
      <c r="AY1073">
        <v>1088</v>
      </c>
      <c r="AZ1073">
        <v>6.2</v>
      </c>
      <c r="BA1073">
        <v>6.5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5.8</v>
      </c>
      <c r="AM1074" s="5">
        <v>87</v>
      </c>
      <c r="AN1074" s="5">
        <v>3.8</v>
      </c>
      <c r="AO1074" s="5">
        <v>4.3</v>
      </c>
      <c r="AP1074" s="5">
        <v>7.2</v>
      </c>
      <c r="AQ1074" s="5">
        <v>8.6</v>
      </c>
      <c r="AR1074" s="5">
        <v>1028.3</v>
      </c>
      <c r="AS1074" s="5">
        <v>20</v>
      </c>
      <c r="AT1074" s="5">
        <v>0</v>
      </c>
      <c r="AU1074" s="5">
        <v>0</v>
      </c>
      <c r="AV1074" s="5">
        <v>0</v>
      </c>
      <c r="AW1074" s="5">
        <v>0</v>
      </c>
      <c r="AX1074">
        <v>232</v>
      </c>
      <c r="AY1074">
        <v>1088</v>
      </c>
      <c r="AZ1074">
        <v>6.2</v>
      </c>
      <c r="BA1074">
        <v>6.5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5.8</v>
      </c>
      <c r="AM1075" s="5">
        <v>87</v>
      </c>
      <c r="AN1075" s="5">
        <v>3.8</v>
      </c>
      <c r="AO1075" s="5">
        <v>5.8</v>
      </c>
      <c r="AP1075" s="5">
        <v>4.3</v>
      </c>
      <c r="AQ1075" s="5">
        <v>6.1</v>
      </c>
      <c r="AR1075" s="5">
        <v>1028.0999999999999</v>
      </c>
      <c r="AS1075" s="5">
        <v>20</v>
      </c>
      <c r="AT1075" s="5">
        <v>0</v>
      </c>
      <c r="AU1075" s="5">
        <v>0</v>
      </c>
      <c r="AV1075" s="5">
        <v>0</v>
      </c>
      <c r="AW1075" s="5">
        <v>0</v>
      </c>
      <c r="AX1075">
        <v>232</v>
      </c>
      <c r="AY1075">
        <v>1088</v>
      </c>
      <c r="AZ1075">
        <v>6.2</v>
      </c>
      <c r="BA1075">
        <v>6.5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5.8</v>
      </c>
      <c r="AM1076" s="5">
        <v>87</v>
      </c>
      <c r="AN1076" s="5">
        <v>3.8</v>
      </c>
      <c r="AO1076" s="5">
        <v>5</v>
      </c>
      <c r="AP1076" s="5">
        <v>5</v>
      </c>
      <c r="AQ1076" s="5">
        <v>5</v>
      </c>
      <c r="AR1076" s="5">
        <v>1028.2</v>
      </c>
      <c r="AS1076" s="5">
        <v>20</v>
      </c>
      <c r="AT1076" s="5">
        <v>0</v>
      </c>
      <c r="AU1076" s="5">
        <v>0</v>
      </c>
      <c r="AV1076" s="5">
        <v>0</v>
      </c>
      <c r="AW1076" s="5">
        <v>0</v>
      </c>
      <c r="AX1076">
        <v>232</v>
      </c>
      <c r="AY1076">
        <v>1088</v>
      </c>
      <c r="AZ1076">
        <v>6.2</v>
      </c>
      <c r="BA1076">
        <v>6.4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5.8</v>
      </c>
      <c r="AM1077" s="5">
        <v>87</v>
      </c>
      <c r="AN1077" s="5">
        <v>3.8</v>
      </c>
      <c r="AO1077" s="5">
        <v>5.8</v>
      </c>
      <c r="AP1077" s="5">
        <v>2.9</v>
      </c>
      <c r="AQ1077" s="5">
        <v>7.2</v>
      </c>
      <c r="AR1077" s="5">
        <v>1028.4000000000001</v>
      </c>
      <c r="AS1077" s="5">
        <v>20</v>
      </c>
      <c r="AT1077" s="5">
        <v>0</v>
      </c>
      <c r="AU1077" s="5">
        <v>0</v>
      </c>
      <c r="AV1077" s="5">
        <v>0</v>
      </c>
      <c r="AW1077" s="5">
        <v>0</v>
      </c>
      <c r="AX1077">
        <v>232</v>
      </c>
      <c r="AY1077">
        <v>1088</v>
      </c>
      <c r="AZ1077">
        <v>6.2</v>
      </c>
      <c r="BA1077">
        <v>6.4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5.8</v>
      </c>
      <c r="AM1078" s="5">
        <v>87</v>
      </c>
      <c r="AN1078" s="5">
        <v>3.8</v>
      </c>
      <c r="AO1078" s="5">
        <v>4.2</v>
      </c>
      <c r="AP1078" s="5">
        <v>7.6</v>
      </c>
      <c r="AQ1078" s="5">
        <v>8.3000000000000007</v>
      </c>
      <c r="AR1078" s="5">
        <v>1028.0999999999999</v>
      </c>
      <c r="AS1078" s="5">
        <v>10</v>
      </c>
      <c r="AT1078" s="5">
        <v>0</v>
      </c>
      <c r="AU1078" s="5">
        <v>0</v>
      </c>
      <c r="AV1078" s="5">
        <v>0</v>
      </c>
      <c r="AW1078" s="5">
        <v>0</v>
      </c>
      <c r="AX1078">
        <v>232</v>
      </c>
      <c r="AY1078">
        <v>1088</v>
      </c>
      <c r="AZ1078">
        <v>6.2</v>
      </c>
      <c r="BA1078">
        <v>6.4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5.7</v>
      </c>
      <c r="AM1079" s="5">
        <v>87</v>
      </c>
      <c r="AN1079" s="5">
        <v>3.7</v>
      </c>
      <c r="AO1079" s="5">
        <v>5.7</v>
      </c>
      <c r="AP1079" s="5">
        <v>2.5</v>
      </c>
      <c r="AQ1079" s="5">
        <v>6.8</v>
      </c>
      <c r="AR1079" s="5">
        <v>1028.3</v>
      </c>
      <c r="AS1079" s="5">
        <v>10</v>
      </c>
      <c r="AT1079" s="5">
        <v>0</v>
      </c>
      <c r="AU1079" s="5">
        <v>0</v>
      </c>
      <c r="AV1079" s="5">
        <v>0</v>
      </c>
      <c r="AW1079" s="5">
        <v>0</v>
      </c>
      <c r="AX1079">
        <v>232</v>
      </c>
      <c r="AY1079">
        <v>1088</v>
      </c>
      <c r="AZ1079">
        <v>6.1</v>
      </c>
      <c r="BA1079">
        <v>6.4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5.7</v>
      </c>
      <c r="AM1080" s="5">
        <v>86</v>
      </c>
      <c r="AN1080" s="5">
        <v>3.6</v>
      </c>
      <c r="AO1080" s="5">
        <v>5.7</v>
      </c>
      <c r="AP1080" s="5">
        <v>2.2000000000000002</v>
      </c>
      <c r="AQ1080" s="5">
        <v>6.1</v>
      </c>
      <c r="AR1080" s="5">
        <v>1028.3</v>
      </c>
      <c r="AS1080" s="5">
        <v>10</v>
      </c>
      <c r="AT1080" s="5">
        <v>0</v>
      </c>
      <c r="AU1080" s="5">
        <v>0</v>
      </c>
      <c r="AV1080" s="5">
        <v>0</v>
      </c>
      <c r="AW1080" s="5">
        <v>0</v>
      </c>
      <c r="AX1080">
        <v>232</v>
      </c>
      <c r="AY1080">
        <v>1088</v>
      </c>
      <c r="AZ1080">
        <v>6.1</v>
      </c>
      <c r="BA1080">
        <v>6.4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5.7</v>
      </c>
      <c r="AM1081" s="5">
        <v>86</v>
      </c>
      <c r="AN1081" s="5">
        <v>3.6</v>
      </c>
      <c r="AO1081" s="5">
        <v>5.7</v>
      </c>
      <c r="AP1081" s="5">
        <v>4.7</v>
      </c>
      <c r="AQ1081" s="5">
        <v>5.4</v>
      </c>
      <c r="AR1081" s="5">
        <v>1028.3</v>
      </c>
      <c r="AS1081" s="5">
        <v>0</v>
      </c>
      <c r="AT1081" s="5">
        <v>0</v>
      </c>
      <c r="AU1081" s="5">
        <v>0</v>
      </c>
      <c r="AV1081" s="5">
        <v>0</v>
      </c>
      <c r="AW1081" s="5">
        <v>0</v>
      </c>
      <c r="AX1081">
        <v>232</v>
      </c>
      <c r="AY1081">
        <v>1088</v>
      </c>
      <c r="AZ1081">
        <v>6.1</v>
      </c>
      <c r="BA1081">
        <v>6.4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5.7</v>
      </c>
      <c r="AM1082" s="5">
        <v>86</v>
      </c>
      <c r="AN1082" s="5">
        <v>3.6</v>
      </c>
      <c r="AO1082" s="5">
        <v>5.7</v>
      </c>
      <c r="AP1082" s="5">
        <v>3.2</v>
      </c>
      <c r="AQ1082" s="5">
        <v>4</v>
      </c>
      <c r="AR1082" s="5">
        <v>1028.0999999999999</v>
      </c>
      <c r="AS1082" s="5">
        <v>0</v>
      </c>
      <c r="AT1082" s="5">
        <v>0</v>
      </c>
      <c r="AU1082" s="5">
        <v>0</v>
      </c>
      <c r="AV1082" s="5">
        <v>0</v>
      </c>
      <c r="AW1082" s="5">
        <v>0</v>
      </c>
      <c r="AX1082">
        <v>232</v>
      </c>
      <c r="AY1082">
        <v>1088</v>
      </c>
      <c r="AZ1082">
        <v>6.1</v>
      </c>
      <c r="BA1082">
        <v>6.4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5.7</v>
      </c>
      <c r="AM1083" s="5">
        <v>86</v>
      </c>
      <c r="AN1083" s="5">
        <v>3.6</v>
      </c>
      <c r="AO1083" s="5">
        <v>3.5</v>
      </c>
      <c r="AP1083" s="5">
        <v>10.1</v>
      </c>
      <c r="AQ1083" s="5">
        <v>10.8</v>
      </c>
      <c r="AR1083" s="5">
        <v>1028.4000000000001</v>
      </c>
      <c r="AS1083" s="5">
        <v>0</v>
      </c>
      <c r="AT1083" s="5">
        <v>0</v>
      </c>
      <c r="AU1083" s="5">
        <v>0</v>
      </c>
      <c r="AV1083" s="5">
        <v>0</v>
      </c>
      <c r="AW1083" s="5">
        <v>0</v>
      </c>
      <c r="AX1083">
        <v>232</v>
      </c>
      <c r="AY1083">
        <v>1088</v>
      </c>
      <c r="AZ1083">
        <v>6.1</v>
      </c>
      <c r="BA1083">
        <v>6.4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5.7</v>
      </c>
      <c r="AM1084" s="5">
        <v>86</v>
      </c>
      <c r="AN1084" s="5">
        <v>3.6</v>
      </c>
      <c r="AO1084" s="5">
        <v>5.7</v>
      </c>
      <c r="AP1084" s="5">
        <v>4</v>
      </c>
      <c r="AQ1084" s="5">
        <v>7.9</v>
      </c>
      <c r="AR1084" s="5">
        <v>1028.3</v>
      </c>
      <c r="AS1084" s="5">
        <v>0</v>
      </c>
      <c r="AT1084" s="5">
        <v>0</v>
      </c>
      <c r="AU1084" s="5">
        <v>0</v>
      </c>
      <c r="AV1084" s="5">
        <v>0</v>
      </c>
      <c r="AW1084" s="5">
        <v>0</v>
      </c>
      <c r="AX1084">
        <v>232</v>
      </c>
      <c r="AY1084">
        <v>1088</v>
      </c>
      <c r="AZ1084">
        <v>6.1</v>
      </c>
      <c r="BA1084">
        <v>6.4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5.7</v>
      </c>
      <c r="AM1085" s="5">
        <v>86</v>
      </c>
      <c r="AN1085" s="5">
        <v>3.6</v>
      </c>
      <c r="AO1085" s="5">
        <v>3.3</v>
      </c>
      <c r="AP1085" s="5">
        <v>11.2</v>
      </c>
      <c r="AQ1085" s="5">
        <v>11.9</v>
      </c>
      <c r="AR1085" s="5">
        <v>1028.4000000000001</v>
      </c>
      <c r="AS1085" s="5">
        <v>0</v>
      </c>
      <c r="AT1085" s="5">
        <v>0</v>
      </c>
      <c r="AU1085" s="5">
        <v>0</v>
      </c>
      <c r="AV1085" s="5">
        <v>0</v>
      </c>
      <c r="AW1085" s="5">
        <v>0</v>
      </c>
      <c r="AX1085">
        <v>232</v>
      </c>
      <c r="AY1085">
        <v>1088</v>
      </c>
      <c r="AZ1085">
        <v>6.1</v>
      </c>
      <c r="BA1085">
        <v>6.3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5.7</v>
      </c>
      <c r="AM1086" s="5">
        <v>86</v>
      </c>
      <c r="AN1086" s="5">
        <v>3.6</v>
      </c>
      <c r="AO1086" s="5">
        <v>4</v>
      </c>
      <c r="AP1086" s="5">
        <v>7.6</v>
      </c>
      <c r="AQ1086" s="5">
        <v>8.6</v>
      </c>
      <c r="AR1086" s="5">
        <v>1028.3</v>
      </c>
      <c r="AS1086" s="5">
        <v>0</v>
      </c>
      <c r="AT1086" s="5">
        <v>0</v>
      </c>
      <c r="AU1086" s="5">
        <v>0</v>
      </c>
      <c r="AV1086" s="5">
        <v>0</v>
      </c>
      <c r="AW1086" s="5">
        <v>0</v>
      </c>
      <c r="AX1086">
        <v>232</v>
      </c>
      <c r="AY1086">
        <v>1088</v>
      </c>
      <c r="AZ1086">
        <v>6.1</v>
      </c>
      <c r="BA1086">
        <v>6.4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5.7</v>
      </c>
      <c r="AM1087" s="5">
        <v>86</v>
      </c>
      <c r="AN1087" s="5">
        <v>3.6</v>
      </c>
      <c r="AO1087" s="5">
        <v>3.6</v>
      </c>
      <c r="AP1087" s="5">
        <v>9.6999999999999993</v>
      </c>
      <c r="AQ1087" s="5">
        <v>9.6999999999999993</v>
      </c>
      <c r="AR1087" s="5">
        <v>1028.0999999999999</v>
      </c>
      <c r="AS1087" s="5">
        <v>0</v>
      </c>
      <c r="AT1087" s="5">
        <v>0</v>
      </c>
      <c r="AU1087" s="5">
        <v>0</v>
      </c>
      <c r="AV1087" s="5">
        <v>0</v>
      </c>
      <c r="AW1087" s="5">
        <v>0</v>
      </c>
      <c r="AX1087">
        <v>232</v>
      </c>
      <c r="AY1087">
        <v>1088</v>
      </c>
      <c r="AZ1087">
        <v>6</v>
      </c>
      <c r="BA1087">
        <v>6.3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5.7</v>
      </c>
      <c r="AM1088" s="5">
        <v>86</v>
      </c>
      <c r="AN1088" s="5">
        <v>3.6</v>
      </c>
      <c r="AO1088" s="5">
        <v>4.3</v>
      </c>
      <c r="AP1088" s="5">
        <v>6.5</v>
      </c>
      <c r="AQ1088" s="5">
        <v>8.6</v>
      </c>
      <c r="AR1088" s="5">
        <v>1028.0999999999999</v>
      </c>
      <c r="AS1088" s="5">
        <v>0</v>
      </c>
      <c r="AT1088" s="5">
        <v>0</v>
      </c>
      <c r="AU1088" s="5">
        <v>0</v>
      </c>
      <c r="AV1088" s="5">
        <v>0</v>
      </c>
      <c r="AW1088" s="5">
        <v>0</v>
      </c>
      <c r="AX1088">
        <v>232</v>
      </c>
      <c r="AY1088">
        <v>1088</v>
      </c>
      <c r="AZ1088">
        <v>6.1</v>
      </c>
      <c r="BA1088">
        <v>6.3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5.7</v>
      </c>
      <c r="AM1089" s="5">
        <v>86</v>
      </c>
      <c r="AN1089" s="5">
        <v>3.6</v>
      </c>
      <c r="AO1089" s="5">
        <v>5.7</v>
      </c>
      <c r="AP1089" s="5">
        <v>2.9</v>
      </c>
      <c r="AQ1089" s="5">
        <v>5</v>
      </c>
      <c r="AR1089" s="5">
        <v>1028.3</v>
      </c>
      <c r="AS1089" s="5">
        <v>0</v>
      </c>
      <c r="AT1089" s="5">
        <v>0</v>
      </c>
      <c r="AU1089" s="5">
        <v>0</v>
      </c>
      <c r="AV1089" s="5">
        <v>0</v>
      </c>
      <c r="AW1089" s="5">
        <v>0</v>
      </c>
      <c r="AX1089">
        <v>232</v>
      </c>
      <c r="AY1089">
        <v>1088</v>
      </c>
      <c r="AZ1089">
        <v>6.1</v>
      </c>
      <c r="BA1089">
        <v>6.3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5.7</v>
      </c>
      <c r="AM1090" s="5">
        <v>86</v>
      </c>
      <c r="AN1090" s="5">
        <v>3.6</v>
      </c>
      <c r="AO1090" s="5">
        <v>4.5</v>
      </c>
      <c r="AP1090" s="5">
        <v>6.1</v>
      </c>
      <c r="AQ1090" s="5">
        <v>7.2</v>
      </c>
      <c r="AR1090" s="5">
        <v>1028.5</v>
      </c>
      <c r="AS1090" s="5">
        <v>0</v>
      </c>
      <c r="AT1090" s="5">
        <v>0</v>
      </c>
      <c r="AU1090" s="5">
        <v>0</v>
      </c>
      <c r="AV1090" s="5">
        <v>0</v>
      </c>
      <c r="AW1090" s="5">
        <v>0</v>
      </c>
      <c r="AX1090">
        <v>232</v>
      </c>
      <c r="AY1090">
        <v>1088</v>
      </c>
      <c r="AZ1090">
        <v>6</v>
      </c>
      <c r="BA1090">
        <v>6.3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5.7</v>
      </c>
      <c r="AM1091" s="5">
        <v>87</v>
      </c>
      <c r="AN1091" s="5">
        <v>3.7</v>
      </c>
      <c r="AO1091" s="5">
        <v>5.7</v>
      </c>
      <c r="AP1091" s="5">
        <v>2.2000000000000002</v>
      </c>
      <c r="AQ1091" s="5">
        <v>3.2</v>
      </c>
      <c r="AR1091" s="5">
        <v>1028.4000000000001</v>
      </c>
      <c r="AS1091" s="5">
        <v>0</v>
      </c>
      <c r="AT1091" s="5">
        <v>0</v>
      </c>
      <c r="AU1091" s="5">
        <v>0</v>
      </c>
      <c r="AV1091" s="5">
        <v>0</v>
      </c>
      <c r="AW1091" s="5">
        <v>0</v>
      </c>
      <c r="AX1091">
        <v>232</v>
      </c>
      <c r="AY1091">
        <v>1088</v>
      </c>
      <c r="AZ1091">
        <v>6</v>
      </c>
      <c r="BA1091">
        <v>6.3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5.7</v>
      </c>
      <c r="AM1092" s="5">
        <v>86</v>
      </c>
      <c r="AN1092" s="5">
        <v>3.6</v>
      </c>
      <c r="AO1092" s="5">
        <v>5.7</v>
      </c>
      <c r="AP1092" s="5">
        <v>0</v>
      </c>
      <c r="AQ1092" s="5">
        <v>5</v>
      </c>
      <c r="AR1092" s="5">
        <v>1028.5</v>
      </c>
      <c r="AS1092" s="5">
        <v>0</v>
      </c>
      <c r="AT1092" s="5">
        <v>0</v>
      </c>
      <c r="AU1092" s="5">
        <v>0</v>
      </c>
      <c r="AV1092" s="5">
        <v>0</v>
      </c>
      <c r="AW1092" s="5">
        <v>0</v>
      </c>
      <c r="AX1092">
        <v>232</v>
      </c>
      <c r="AY1092">
        <v>1088</v>
      </c>
      <c r="AZ1092">
        <v>6</v>
      </c>
      <c r="BA1092">
        <v>6.3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5.7</v>
      </c>
      <c r="AM1093" s="5">
        <v>86</v>
      </c>
      <c r="AN1093" s="5">
        <v>3.6</v>
      </c>
      <c r="AO1093" s="5">
        <v>4</v>
      </c>
      <c r="AP1093" s="5">
        <v>7.6</v>
      </c>
      <c r="AQ1093" s="5">
        <v>7.9</v>
      </c>
      <c r="AR1093" s="5">
        <v>1028.5</v>
      </c>
      <c r="AS1093" s="5">
        <v>0</v>
      </c>
      <c r="AT1093" s="5">
        <v>0</v>
      </c>
      <c r="AU1093" s="5">
        <v>0</v>
      </c>
      <c r="AV1093" s="5">
        <v>0</v>
      </c>
      <c r="AW1093" s="5">
        <v>0</v>
      </c>
      <c r="AX1093">
        <v>232</v>
      </c>
      <c r="AY1093">
        <v>1088</v>
      </c>
      <c r="AZ1093">
        <v>6</v>
      </c>
      <c r="BA1093">
        <v>6.3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5.7</v>
      </c>
      <c r="AM1094" s="5">
        <v>86</v>
      </c>
      <c r="AN1094" s="5">
        <v>3.6</v>
      </c>
      <c r="AO1094" s="5">
        <v>5.7</v>
      </c>
      <c r="AP1094" s="5">
        <v>2.9</v>
      </c>
      <c r="AQ1094" s="5">
        <v>4.7</v>
      </c>
      <c r="AR1094" s="5">
        <v>1028.5</v>
      </c>
      <c r="AS1094" s="5">
        <v>0</v>
      </c>
      <c r="AT1094" s="5">
        <v>0</v>
      </c>
      <c r="AU1094" s="5">
        <v>0</v>
      </c>
      <c r="AV1094" s="5">
        <v>0</v>
      </c>
      <c r="AW1094" s="5">
        <v>0</v>
      </c>
      <c r="AX1094">
        <v>232</v>
      </c>
      <c r="AY1094">
        <v>1088</v>
      </c>
      <c r="AZ1094">
        <v>6</v>
      </c>
      <c r="BA1094">
        <v>6.3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5.7</v>
      </c>
      <c r="AM1095" s="5">
        <v>86</v>
      </c>
      <c r="AN1095" s="5">
        <v>3.6</v>
      </c>
      <c r="AO1095" s="5">
        <v>5.7</v>
      </c>
      <c r="AP1095" s="5">
        <v>0</v>
      </c>
      <c r="AQ1095" s="5">
        <v>4</v>
      </c>
      <c r="AR1095" s="5">
        <v>1028.4000000000001</v>
      </c>
      <c r="AS1095" s="5">
        <v>0</v>
      </c>
      <c r="AT1095" s="5">
        <v>0</v>
      </c>
      <c r="AU1095" s="5">
        <v>0</v>
      </c>
      <c r="AV1095" s="5">
        <v>0</v>
      </c>
      <c r="AW1095" s="5">
        <v>0</v>
      </c>
      <c r="AX1095">
        <v>232</v>
      </c>
      <c r="AY1095">
        <v>1088</v>
      </c>
      <c r="AZ1095">
        <v>6</v>
      </c>
      <c r="BA1095">
        <v>6.3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5.7</v>
      </c>
      <c r="AM1096" s="5">
        <v>86</v>
      </c>
      <c r="AN1096" s="5">
        <v>3.6</v>
      </c>
      <c r="AO1096" s="5">
        <v>4.5999999999999996</v>
      </c>
      <c r="AP1096" s="5">
        <v>5.8</v>
      </c>
      <c r="AQ1096" s="5">
        <v>7.2</v>
      </c>
      <c r="AR1096" s="5">
        <v>1028.2</v>
      </c>
      <c r="AS1096" s="5">
        <v>0</v>
      </c>
      <c r="AT1096" s="5">
        <v>0</v>
      </c>
      <c r="AU1096" s="5">
        <v>0</v>
      </c>
      <c r="AV1096" s="5">
        <v>0</v>
      </c>
      <c r="AW1096" s="5">
        <v>0</v>
      </c>
      <c r="AX1096">
        <v>232</v>
      </c>
      <c r="AY1096">
        <v>1088</v>
      </c>
      <c r="AZ1096">
        <v>6</v>
      </c>
      <c r="BA1096">
        <v>6.3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5.7</v>
      </c>
      <c r="AM1097" s="5">
        <v>86</v>
      </c>
      <c r="AN1097" s="5">
        <v>3.6</v>
      </c>
      <c r="AO1097" s="5">
        <v>5.7</v>
      </c>
      <c r="AP1097" s="5">
        <v>3.2</v>
      </c>
      <c r="AQ1097" s="5">
        <v>4</v>
      </c>
      <c r="AR1097" s="5">
        <v>1028.5</v>
      </c>
      <c r="AS1097" s="5">
        <v>0</v>
      </c>
      <c r="AT1097" s="5">
        <v>0</v>
      </c>
      <c r="AU1097" s="5">
        <v>0</v>
      </c>
      <c r="AV1097" s="5">
        <v>0</v>
      </c>
      <c r="AW1097" s="5">
        <v>0</v>
      </c>
      <c r="AX1097">
        <v>232</v>
      </c>
      <c r="AY1097">
        <v>1088</v>
      </c>
      <c r="AZ1097">
        <v>6</v>
      </c>
      <c r="BA1097">
        <v>6.3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5.7</v>
      </c>
      <c r="AM1098" s="5">
        <v>86</v>
      </c>
      <c r="AN1098" s="5">
        <v>3.6</v>
      </c>
      <c r="AO1098" s="5">
        <v>5.7</v>
      </c>
      <c r="AP1098" s="5">
        <v>0</v>
      </c>
      <c r="AQ1098" s="5">
        <v>4.3</v>
      </c>
      <c r="AR1098" s="5">
        <v>1028.3</v>
      </c>
      <c r="AS1098" s="5">
        <v>0</v>
      </c>
      <c r="AT1098" s="5">
        <v>0</v>
      </c>
      <c r="AU1098" s="5">
        <v>0</v>
      </c>
      <c r="AV1098" s="5">
        <v>0</v>
      </c>
      <c r="AW1098" s="5">
        <v>0</v>
      </c>
      <c r="AX1098">
        <v>232</v>
      </c>
      <c r="AY1098">
        <v>1088</v>
      </c>
      <c r="AZ1098">
        <v>6</v>
      </c>
      <c r="BA1098">
        <v>6.3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5.8</v>
      </c>
      <c r="AM1099" s="5">
        <v>86</v>
      </c>
      <c r="AN1099" s="5">
        <v>3.7</v>
      </c>
      <c r="AO1099" s="5">
        <v>5.8</v>
      </c>
      <c r="AP1099" s="5">
        <v>3.2</v>
      </c>
      <c r="AQ1099" s="5">
        <v>3.6</v>
      </c>
      <c r="AR1099" s="5">
        <v>1028.5</v>
      </c>
      <c r="AS1099" s="5">
        <v>0</v>
      </c>
      <c r="AT1099" s="5">
        <v>0</v>
      </c>
      <c r="AU1099" s="5">
        <v>0</v>
      </c>
      <c r="AV1099" s="5">
        <v>0</v>
      </c>
      <c r="AW1099" s="5">
        <v>0</v>
      </c>
      <c r="AX1099">
        <v>232</v>
      </c>
      <c r="AY1099">
        <v>1088</v>
      </c>
      <c r="AZ1099">
        <v>6</v>
      </c>
      <c r="BA1099">
        <v>6.3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5.8</v>
      </c>
      <c r="AM1100" s="5">
        <v>86</v>
      </c>
      <c r="AN1100" s="5">
        <v>3.7</v>
      </c>
      <c r="AO1100" s="5">
        <v>5.8</v>
      </c>
      <c r="AP1100" s="5">
        <v>0</v>
      </c>
      <c r="AQ1100" s="5">
        <v>2.2000000000000002</v>
      </c>
      <c r="AR1100" s="5">
        <v>1028.4000000000001</v>
      </c>
      <c r="AS1100" s="5">
        <v>0</v>
      </c>
      <c r="AT1100" s="5">
        <v>0</v>
      </c>
      <c r="AU1100" s="5">
        <v>0</v>
      </c>
      <c r="AV1100" s="5">
        <v>0</v>
      </c>
      <c r="AW1100" s="5">
        <v>0</v>
      </c>
      <c r="AX1100">
        <v>232</v>
      </c>
      <c r="AY1100">
        <v>1088</v>
      </c>
      <c r="AZ1100">
        <v>6</v>
      </c>
      <c r="BA1100">
        <v>6.3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5.8</v>
      </c>
      <c r="AM1101" s="5">
        <v>87</v>
      </c>
      <c r="AN1101" s="5">
        <v>3.8</v>
      </c>
      <c r="AO1101" s="5">
        <v>5.8</v>
      </c>
      <c r="AP1101" s="5">
        <v>2.2000000000000002</v>
      </c>
      <c r="AQ1101" s="5">
        <v>3.2</v>
      </c>
      <c r="AR1101" s="5">
        <v>1028.5</v>
      </c>
      <c r="AS1101" s="5">
        <v>0</v>
      </c>
      <c r="AT1101" s="5">
        <v>0</v>
      </c>
      <c r="AU1101" s="5">
        <v>0</v>
      </c>
      <c r="AV1101" s="5">
        <v>0</v>
      </c>
      <c r="AW1101" s="5">
        <v>0</v>
      </c>
      <c r="AX1101">
        <v>232</v>
      </c>
      <c r="AY1101">
        <v>1088</v>
      </c>
      <c r="AZ1101">
        <v>6</v>
      </c>
      <c r="BA1101">
        <v>6.3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5.8</v>
      </c>
      <c r="AM1102" s="5">
        <v>87</v>
      </c>
      <c r="AN1102" s="5">
        <v>3.8</v>
      </c>
      <c r="AO1102" s="5">
        <v>5.8</v>
      </c>
      <c r="AP1102" s="5">
        <v>0</v>
      </c>
      <c r="AQ1102" s="5">
        <v>3.2</v>
      </c>
      <c r="AR1102" s="5">
        <v>1028.5999999999999</v>
      </c>
      <c r="AS1102" s="5">
        <v>0</v>
      </c>
      <c r="AT1102" s="5">
        <v>0</v>
      </c>
      <c r="AU1102" s="5">
        <v>0</v>
      </c>
      <c r="AV1102" s="5">
        <v>0</v>
      </c>
      <c r="AW1102" s="5">
        <v>0</v>
      </c>
      <c r="AX1102">
        <v>232</v>
      </c>
      <c r="AY1102">
        <v>1088</v>
      </c>
      <c r="AZ1102">
        <v>6</v>
      </c>
      <c r="BA1102">
        <v>6.3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5.8</v>
      </c>
      <c r="AM1103" s="5">
        <v>86</v>
      </c>
      <c r="AN1103" s="5">
        <v>3.7</v>
      </c>
      <c r="AO1103" s="5">
        <v>5.8</v>
      </c>
      <c r="AP1103" s="5">
        <v>3.2</v>
      </c>
      <c r="AQ1103" s="5">
        <v>4</v>
      </c>
      <c r="AR1103" s="5">
        <v>1028.4000000000001</v>
      </c>
      <c r="AS1103" s="5">
        <v>0</v>
      </c>
      <c r="AT1103" s="5">
        <v>0</v>
      </c>
      <c r="AU1103" s="5">
        <v>0</v>
      </c>
      <c r="AV1103" s="5">
        <v>0</v>
      </c>
      <c r="AW1103" s="5">
        <v>0</v>
      </c>
      <c r="AX1103">
        <v>232</v>
      </c>
      <c r="AY1103">
        <v>1088</v>
      </c>
      <c r="AZ1103">
        <v>6</v>
      </c>
      <c r="BA1103">
        <v>6.3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5.8</v>
      </c>
      <c r="AM1104" s="5">
        <v>86</v>
      </c>
      <c r="AN1104" s="5">
        <v>3.7</v>
      </c>
      <c r="AO1104" s="5">
        <v>4.0999999999999996</v>
      </c>
      <c r="AP1104" s="5">
        <v>7.9</v>
      </c>
      <c r="AQ1104" s="5">
        <v>8.3000000000000007</v>
      </c>
      <c r="AR1104" s="5">
        <v>1028.3</v>
      </c>
      <c r="AS1104" s="5">
        <v>0</v>
      </c>
      <c r="AT1104" s="5">
        <v>0</v>
      </c>
      <c r="AU1104" s="5">
        <v>0</v>
      </c>
      <c r="AV1104" s="5">
        <v>0</v>
      </c>
      <c r="AW1104" s="5">
        <v>0</v>
      </c>
      <c r="AX1104">
        <v>232</v>
      </c>
      <c r="AY1104">
        <v>1088</v>
      </c>
      <c r="AZ1104">
        <v>6</v>
      </c>
      <c r="BA1104">
        <v>6.3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5.8</v>
      </c>
      <c r="AM1105" s="5">
        <v>86</v>
      </c>
      <c r="AN1105" s="5">
        <v>3.7</v>
      </c>
      <c r="AO1105" s="5">
        <v>4.5999999999999996</v>
      </c>
      <c r="AP1105" s="5">
        <v>6.1</v>
      </c>
      <c r="AQ1105" s="5">
        <v>6.8</v>
      </c>
      <c r="AR1105" s="5">
        <v>1028.5</v>
      </c>
      <c r="AS1105" s="5">
        <v>0</v>
      </c>
      <c r="AT1105" s="5">
        <v>0</v>
      </c>
      <c r="AU1105" s="5">
        <v>0</v>
      </c>
      <c r="AV1105" s="5">
        <v>0</v>
      </c>
      <c r="AW1105" s="5">
        <v>0</v>
      </c>
      <c r="AX1105">
        <v>232</v>
      </c>
      <c r="AY1105">
        <v>1088</v>
      </c>
      <c r="AZ1105">
        <v>6</v>
      </c>
      <c r="BA1105">
        <v>6.3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5.8</v>
      </c>
      <c r="AM1106" s="5">
        <v>86</v>
      </c>
      <c r="AN1106" s="5">
        <v>3.7</v>
      </c>
      <c r="AO1106" s="5">
        <v>5.8</v>
      </c>
      <c r="AP1106" s="5">
        <v>0</v>
      </c>
      <c r="AQ1106" s="5">
        <v>2.5</v>
      </c>
      <c r="AR1106" s="5">
        <v>1028.4000000000001</v>
      </c>
      <c r="AS1106" s="5">
        <v>0</v>
      </c>
      <c r="AT1106" s="5">
        <v>0</v>
      </c>
      <c r="AU1106" s="5">
        <v>0</v>
      </c>
      <c r="AV1106" s="5">
        <v>0</v>
      </c>
      <c r="AW1106" s="5">
        <v>0</v>
      </c>
      <c r="AX1106">
        <v>232</v>
      </c>
      <c r="AY1106">
        <v>1088</v>
      </c>
      <c r="AZ1106">
        <v>6</v>
      </c>
      <c r="BA1106">
        <v>6.3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5.8</v>
      </c>
      <c r="AM1107" s="5">
        <v>86</v>
      </c>
      <c r="AN1107" s="5">
        <v>3.7</v>
      </c>
      <c r="AO1107" s="5">
        <v>4.4000000000000004</v>
      </c>
      <c r="AP1107" s="5">
        <v>6.8</v>
      </c>
      <c r="AQ1107" s="5">
        <v>8.6</v>
      </c>
      <c r="AR1107" s="5">
        <v>1028.4000000000001</v>
      </c>
      <c r="AS1107" s="5">
        <v>0</v>
      </c>
      <c r="AT1107" s="5">
        <v>0</v>
      </c>
      <c r="AU1107" s="5">
        <v>0</v>
      </c>
      <c r="AV1107" s="5">
        <v>0</v>
      </c>
      <c r="AW1107" s="5">
        <v>0</v>
      </c>
      <c r="AX1107">
        <v>232</v>
      </c>
      <c r="AY1107">
        <v>1088</v>
      </c>
      <c r="AZ1107">
        <v>6</v>
      </c>
      <c r="BA1107">
        <v>6.3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5.8</v>
      </c>
      <c r="AM1108" s="5">
        <v>86</v>
      </c>
      <c r="AN1108" s="5">
        <v>3.7</v>
      </c>
      <c r="AO1108" s="5">
        <v>4.5999999999999996</v>
      </c>
      <c r="AP1108" s="5">
        <v>6.1</v>
      </c>
      <c r="AQ1108" s="5">
        <v>10.1</v>
      </c>
      <c r="AR1108" s="5">
        <v>1028.3</v>
      </c>
      <c r="AS1108" s="5">
        <v>0</v>
      </c>
      <c r="AT1108" s="5">
        <v>0</v>
      </c>
      <c r="AU1108" s="5">
        <v>0</v>
      </c>
      <c r="AV1108" s="5">
        <v>0</v>
      </c>
      <c r="AW1108" s="5">
        <v>0</v>
      </c>
      <c r="AX1108">
        <v>232</v>
      </c>
      <c r="AY1108">
        <v>1088</v>
      </c>
      <c r="AZ1108">
        <v>6</v>
      </c>
      <c r="BA1108">
        <v>6.3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5.8</v>
      </c>
      <c r="AM1109" s="5">
        <v>86</v>
      </c>
      <c r="AN1109" s="5">
        <v>3.7</v>
      </c>
      <c r="AO1109" s="5">
        <v>5.8</v>
      </c>
      <c r="AP1109" s="5">
        <v>3.2</v>
      </c>
      <c r="AQ1109" s="5">
        <v>4.7</v>
      </c>
      <c r="AR1109" s="5">
        <v>1028.5</v>
      </c>
      <c r="AS1109" s="5">
        <v>0</v>
      </c>
      <c r="AT1109" s="5">
        <v>0</v>
      </c>
      <c r="AU1109" s="5">
        <v>0</v>
      </c>
      <c r="AV1109" s="5">
        <v>0</v>
      </c>
      <c r="AW1109" s="5">
        <v>0</v>
      </c>
      <c r="AX1109">
        <v>232</v>
      </c>
      <c r="AY1109">
        <v>1088</v>
      </c>
      <c r="AZ1109">
        <v>6</v>
      </c>
      <c r="BA1109">
        <v>6.3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5.8</v>
      </c>
      <c r="AM1110" s="5">
        <v>86</v>
      </c>
      <c r="AN1110" s="5">
        <v>3.7</v>
      </c>
      <c r="AO1110" s="5">
        <v>5.8</v>
      </c>
      <c r="AP1110" s="5">
        <v>4.3</v>
      </c>
      <c r="AQ1110" s="5">
        <v>6.1</v>
      </c>
      <c r="AR1110" s="5">
        <v>1028.4000000000001</v>
      </c>
      <c r="AS1110" s="5">
        <v>0</v>
      </c>
      <c r="AT1110" s="5">
        <v>0</v>
      </c>
      <c r="AU1110" s="5">
        <v>0</v>
      </c>
      <c r="AV1110" s="5">
        <v>0</v>
      </c>
      <c r="AW1110" s="5">
        <v>0</v>
      </c>
      <c r="AX1110">
        <v>232</v>
      </c>
      <c r="AY1110">
        <v>1088</v>
      </c>
      <c r="AZ1110">
        <v>6</v>
      </c>
      <c r="BA1110">
        <v>6.3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5.8</v>
      </c>
      <c r="AM1111" s="5">
        <v>86</v>
      </c>
      <c r="AN1111" s="5">
        <v>3.7</v>
      </c>
      <c r="AO1111" s="5">
        <v>5.8</v>
      </c>
      <c r="AP1111" s="5">
        <v>4.3</v>
      </c>
      <c r="AQ1111" s="5">
        <v>5.4</v>
      </c>
      <c r="AR1111" s="5">
        <v>1028.4000000000001</v>
      </c>
      <c r="AS1111" s="5">
        <v>0</v>
      </c>
      <c r="AT1111" s="5">
        <v>0</v>
      </c>
      <c r="AU1111" s="5">
        <v>0</v>
      </c>
      <c r="AV1111" s="5">
        <v>0</v>
      </c>
      <c r="AW1111" s="5">
        <v>0</v>
      </c>
      <c r="AX1111">
        <v>232</v>
      </c>
      <c r="AY1111">
        <v>1088</v>
      </c>
      <c r="AZ1111">
        <v>6</v>
      </c>
      <c r="BA1111">
        <v>6.3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5.8</v>
      </c>
      <c r="AM1112" s="5">
        <v>86</v>
      </c>
      <c r="AN1112" s="5">
        <v>3.7</v>
      </c>
      <c r="AO1112" s="5">
        <v>5.8</v>
      </c>
      <c r="AP1112" s="5">
        <v>2.2000000000000002</v>
      </c>
      <c r="AQ1112" s="5">
        <v>4.3</v>
      </c>
      <c r="AR1112" s="5">
        <v>1028.3</v>
      </c>
      <c r="AS1112" s="5">
        <v>0</v>
      </c>
      <c r="AT1112" s="5">
        <v>0</v>
      </c>
      <c r="AU1112" s="5">
        <v>0</v>
      </c>
      <c r="AV1112" s="5">
        <v>0</v>
      </c>
      <c r="AW1112" s="5">
        <v>0</v>
      </c>
      <c r="AX1112">
        <v>232</v>
      </c>
      <c r="AY1112">
        <v>1088</v>
      </c>
      <c r="AZ1112">
        <v>6</v>
      </c>
      <c r="BA1112">
        <v>6.3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5.8</v>
      </c>
      <c r="AM1113" s="5">
        <v>86</v>
      </c>
      <c r="AN1113" s="5">
        <v>3.7</v>
      </c>
      <c r="AO1113" s="5">
        <v>5.8</v>
      </c>
      <c r="AP1113" s="5">
        <v>0</v>
      </c>
      <c r="AQ1113" s="5">
        <v>4.3</v>
      </c>
      <c r="AR1113" s="5">
        <v>1028.4000000000001</v>
      </c>
      <c r="AS1113" s="5">
        <v>0</v>
      </c>
      <c r="AT1113" s="5">
        <v>0</v>
      </c>
      <c r="AU1113" s="5">
        <v>0</v>
      </c>
      <c r="AV1113" s="5">
        <v>0</v>
      </c>
      <c r="AW1113" s="5">
        <v>0</v>
      </c>
      <c r="AX1113">
        <v>232</v>
      </c>
      <c r="AY1113">
        <v>1088</v>
      </c>
      <c r="AZ1113">
        <v>6</v>
      </c>
      <c r="BA1113">
        <v>6.3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5.8</v>
      </c>
      <c r="AM1114" s="5">
        <v>86</v>
      </c>
      <c r="AN1114" s="5">
        <v>3.7</v>
      </c>
      <c r="AO1114" s="5">
        <v>5.8</v>
      </c>
      <c r="AP1114" s="5">
        <v>4</v>
      </c>
      <c r="AQ1114" s="5">
        <v>4.3</v>
      </c>
      <c r="AR1114" s="5">
        <v>1028.5</v>
      </c>
      <c r="AS1114" s="5">
        <v>0</v>
      </c>
      <c r="AT1114" s="5">
        <v>0</v>
      </c>
      <c r="AU1114" s="5">
        <v>0</v>
      </c>
      <c r="AV1114" s="5">
        <v>0</v>
      </c>
      <c r="AW1114" s="5">
        <v>0</v>
      </c>
      <c r="AX1114">
        <v>232</v>
      </c>
      <c r="AY1114">
        <v>1088</v>
      </c>
      <c r="AZ1114">
        <v>6</v>
      </c>
      <c r="BA1114">
        <v>6.3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5.8</v>
      </c>
      <c r="AM1115" s="5">
        <v>86</v>
      </c>
      <c r="AN1115" s="5">
        <v>3.7</v>
      </c>
      <c r="AO1115" s="5">
        <v>5.8</v>
      </c>
      <c r="AP1115" s="5">
        <v>2.5</v>
      </c>
      <c r="AQ1115" s="5">
        <v>3.2</v>
      </c>
      <c r="AR1115" s="5">
        <v>1028.5999999999999</v>
      </c>
      <c r="AS1115" s="5">
        <v>0</v>
      </c>
      <c r="AT1115" s="5">
        <v>0</v>
      </c>
      <c r="AU1115" s="5">
        <v>0</v>
      </c>
      <c r="AV1115" s="5">
        <v>0</v>
      </c>
      <c r="AW1115" s="5">
        <v>0</v>
      </c>
      <c r="AX1115">
        <v>232</v>
      </c>
      <c r="AY1115">
        <v>1088</v>
      </c>
      <c r="AZ1115">
        <v>6</v>
      </c>
      <c r="BA1115">
        <v>6.3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5.8</v>
      </c>
      <c r="AM1116" s="5">
        <v>86</v>
      </c>
      <c r="AN1116" s="5">
        <v>3.7</v>
      </c>
      <c r="AO1116" s="5">
        <v>4.8</v>
      </c>
      <c r="AP1116" s="5">
        <v>5.4</v>
      </c>
      <c r="AQ1116" s="5">
        <v>7.2</v>
      </c>
      <c r="AR1116" s="5">
        <v>1028.4000000000001</v>
      </c>
      <c r="AS1116" s="5">
        <v>0</v>
      </c>
      <c r="AT1116" s="5">
        <v>0</v>
      </c>
      <c r="AU1116" s="5">
        <v>0</v>
      </c>
      <c r="AV1116" s="5">
        <v>0</v>
      </c>
      <c r="AW1116" s="5">
        <v>0</v>
      </c>
      <c r="AX1116">
        <v>232</v>
      </c>
      <c r="AY1116">
        <v>1088</v>
      </c>
      <c r="AZ1116">
        <v>6</v>
      </c>
      <c r="BA1116">
        <v>6.3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5.8</v>
      </c>
      <c r="AM1117" s="5">
        <v>86</v>
      </c>
      <c r="AN1117" s="5">
        <v>3.7</v>
      </c>
      <c r="AO1117" s="5">
        <v>5.8</v>
      </c>
      <c r="AP1117" s="5">
        <v>4.3</v>
      </c>
      <c r="AQ1117" s="5">
        <v>5.8</v>
      </c>
      <c r="AR1117" s="5">
        <v>1028.7</v>
      </c>
      <c r="AS1117" s="5">
        <v>0</v>
      </c>
      <c r="AT1117" s="5">
        <v>0</v>
      </c>
      <c r="AU1117" s="5">
        <v>0</v>
      </c>
      <c r="AV1117" s="5">
        <v>0</v>
      </c>
      <c r="AW1117" s="5">
        <v>0</v>
      </c>
      <c r="AX1117">
        <v>232</v>
      </c>
      <c r="AY1117">
        <v>1088</v>
      </c>
      <c r="AZ1117">
        <v>6</v>
      </c>
      <c r="BA1117">
        <v>6.3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5.8</v>
      </c>
      <c r="AM1118" s="5">
        <v>86</v>
      </c>
      <c r="AN1118" s="5">
        <v>3.7</v>
      </c>
      <c r="AO1118" s="5">
        <v>5.8</v>
      </c>
      <c r="AP1118" s="5">
        <v>2.9</v>
      </c>
      <c r="AQ1118" s="5">
        <v>3.2</v>
      </c>
      <c r="AR1118" s="5">
        <v>1028.7</v>
      </c>
      <c r="AS1118" s="5">
        <v>0</v>
      </c>
      <c r="AT1118" s="5">
        <v>0</v>
      </c>
      <c r="AU1118" s="5">
        <v>0</v>
      </c>
      <c r="AV1118" s="5">
        <v>0</v>
      </c>
      <c r="AW1118" s="5">
        <v>0</v>
      </c>
      <c r="AX1118">
        <v>232</v>
      </c>
      <c r="AY1118">
        <v>1088</v>
      </c>
      <c r="AZ1118">
        <v>6</v>
      </c>
      <c r="BA1118">
        <v>6.3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5.8</v>
      </c>
      <c r="AM1119" s="5">
        <v>86</v>
      </c>
      <c r="AN1119" s="5">
        <v>3.7</v>
      </c>
      <c r="AO1119" s="5">
        <v>5.8</v>
      </c>
      <c r="AP1119" s="5">
        <v>4.7</v>
      </c>
      <c r="AQ1119" s="5">
        <v>6.5</v>
      </c>
      <c r="AR1119" s="5">
        <v>1028.3</v>
      </c>
      <c r="AS1119" s="5">
        <v>0</v>
      </c>
      <c r="AT1119" s="5">
        <v>0</v>
      </c>
      <c r="AU1119" s="5">
        <v>0</v>
      </c>
      <c r="AV1119" s="5">
        <v>0</v>
      </c>
      <c r="AW1119" s="5">
        <v>0</v>
      </c>
      <c r="AX1119">
        <v>232</v>
      </c>
      <c r="AY1119">
        <v>1088</v>
      </c>
      <c r="AZ1119">
        <v>6</v>
      </c>
      <c r="BA1119">
        <v>6.3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5.9</v>
      </c>
      <c r="AM1120" s="5">
        <v>86</v>
      </c>
      <c r="AN1120" s="5">
        <v>3.8</v>
      </c>
      <c r="AO1120" s="5">
        <v>5.9</v>
      </c>
      <c r="AP1120" s="5">
        <v>3.2</v>
      </c>
      <c r="AQ1120" s="5">
        <v>4.3</v>
      </c>
      <c r="AR1120" s="5">
        <v>1028.5999999999999</v>
      </c>
      <c r="AS1120" s="5">
        <v>0</v>
      </c>
      <c r="AT1120" s="5">
        <v>0</v>
      </c>
      <c r="AU1120" s="5">
        <v>0</v>
      </c>
      <c r="AV1120" s="5">
        <v>0</v>
      </c>
      <c r="AW1120" s="5">
        <v>0</v>
      </c>
      <c r="AX1120">
        <v>232</v>
      </c>
      <c r="AY1120">
        <v>1088</v>
      </c>
      <c r="AZ1120">
        <v>6</v>
      </c>
      <c r="BA1120">
        <v>6.3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5.9</v>
      </c>
      <c r="AM1121" s="5">
        <v>86</v>
      </c>
      <c r="AN1121" s="5">
        <v>3.8</v>
      </c>
      <c r="AO1121" s="5">
        <v>5.9</v>
      </c>
      <c r="AP1121" s="5">
        <v>1.8</v>
      </c>
      <c r="AQ1121" s="5">
        <v>3.6</v>
      </c>
      <c r="AR1121" s="5">
        <v>1028.3</v>
      </c>
      <c r="AS1121" s="5">
        <v>0</v>
      </c>
      <c r="AT1121" s="5">
        <v>0</v>
      </c>
      <c r="AU1121" s="5">
        <v>0</v>
      </c>
      <c r="AV1121" s="5">
        <v>0</v>
      </c>
      <c r="AW1121" s="5">
        <v>0</v>
      </c>
      <c r="AX1121">
        <v>232</v>
      </c>
      <c r="AY1121">
        <v>1088</v>
      </c>
      <c r="AZ1121">
        <v>6</v>
      </c>
      <c r="BA1121">
        <v>6.3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5.9</v>
      </c>
      <c r="AM1122" s="5">
        <v>86</v>
      </c>
      <c r="AN1122" s="5">
        <v>3.8</v>
      </c>
      <c r="AO1122" s="5">
        <v>5.9</v>
      </c>
      <c r="AP1122" s="5">
        <v>4.3</v>
      </c>
      <c r="AQ1122" s="5">
        <v>4.7</v>
      </c>
      <c r="AR1122" s="5">
        <v>1028.7</v>
      </c>
      <c r="AS1122" s="5">
        <v>0</v>
      </c>
      <c r="AT1122" s="5">
        <v>0</v>
      </c>
      <c r="AU1122" s="5">
        <v>0</v>
      </c>
      <c r="AV1122" s="5">
        <v>0</v>
      </c>
      <c r="AW1122" s="5">
        <v>0</v>
      </c>
      <c r="AX1122">
        <v>232</v>
      </c>
      <c r="AY1122">
        <v>1088</v>
      </c>
      <c r="AZ1122">
        <v>6</v>
      </c>
      <c r="BA1122">
        <v>6.3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5.9</v>
      </c>
      <c r="AM1123" s="5">
        <v>86</v>
      </c>
      <c r="AN1123" s="5">
        <v>3.8</v>
      </c>
      <c r="AO1123" s="5">
        <v>5.9</v>
      </c>
      <c r="AP1123" s="5">
        <v>4.3</v>
      </c>
      <c r="AQ1123" s="5">
        <v>4.3</v>
      </c>
      <c r="AR1123" s="5">
        <v>1028.5</v>
      </c>
      <c r="AS1123" s="5">
        <v>0</v>
      </c>
      <c r="AT1123" s="5">
        <v>0</v>
      </c>
      <c r="AU1123" s="5">
        <v>0</v>
      </c>
      <c r="AV1123" s="5">
        <v>0</v>
      </c>
      <c r="AW1123" s="5">
        <v>0</v>
      </c>
      <c r="AX1123">
        <v>232</v>
      </c>
      <c r="AY1123">
        <v>1088</v>
      </c>
      <c r="AZ1123">
        <v>6</v>
      </c>
      <c r="BA1123">
        <v>6.3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5.9</v>
      </c>
      <c r="AM1124" s="5">
        <v>86</v>
      </c>
      <c r="AN1124" s="5">
        <v>3.8</v>
      </c>
      <c r="AO1124" s="5">
        <v>5.9</v>
      </c>
      <c r="AP1124" s="5">
        <v>2.2000000000000002</v>
      </c>
      <c r="AQ1124" s="5">
        <v>4.3</v>
      </c>
      <c r="AR1124" s="5">
        <v>1028.5999999999999</v>
      </c>
      <c r="AS1124" s="5">
        <v>0</v>
      </c>
      <c r="AT1124" s="5">
        <v>0</v>
      </c>
      <c r="AU1124" s="5">
        <v>0</v>
      </c>
      <c r="AV1124" s="5">
        <v>0</v>
      </c>
      <c r="AW1124" s="5">
        <v>0</v>
      </c>
      <c r="AX1124">
        <v>232</v>
      </c>
      <c r="AY1124">
        <v>1088</v>
      </c>
      <c r="AZ1124">
        <v>6</v>
      </c>
      <c r="BA1124">
        <v>6.3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5.9</v>
      </c>
      <c r="AM1125" s="5">
        <v>86</v>
      </c>
      <c r="AN1125" s="5">
        <v>3.8</v>
      </c>
      <c r="AO1125" s="5">
        <v>5.9</v>
      </c>
      <c r="AP1125" s="5">
        <v>0</v>
      </c>
      <c r="AQ1125" s="5">
        <v>1.8</v>
      </c>
      <c r="AR1125" s="5">
        <v>1028.5999999999999</v>
      </c>
      <c r="AS1125" s="5">
        <v>0</v>
      </c>
      <c r="AT1125" s="5">
        <v>0</v>
      </c>
      <c r="AU1125" s="5">
        <v>0</v>
      </c>
      <c r="AV1125" s="5">
        <v>0</v>
      </c>
      <c r="AW1125" s="5">
        <v>0</v>
      </c>
      <c r="AX1125">
        <v>232</v>
      </c>
      <c r="AY1125">
        <v>1088</v>
      </c>
      <c r="AZ1125">
        <v>6</v>
      </c>
      <c r="BA1125">
        <v>6.3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5.9</v>
      </c>
      <c r="AM1126" s="5">
        <v>86</v>
      </c>
      <c r="AN1126" s="5">
        <v>3.8</v>
      </c>
      <c r="AO1126" s="5">
        <v>5.9</v>
      </c>
      <c r="AP1126" s="5">
        <v>0</v>
      </c>
      <c r="AQ1126" s="5">
        <v>1.8</v>
      </c>
      <c r="AR1126" s="5">
        <v>1028.5</v>
      </c>
      <c r="AS1126" s="5">
        <v>0</v>
      </c>
      <c r="AT1126" s="5">
        <v>0</v>
      </c>
      <c r="AU1126" s="5">
        <v>0</v>
      </c>
      <c r="AV1126" s="5">
        <v>0</v>
      </c>
      <c r="AW1126" s="5">
        <v>0</v>
      </c>
      <c r="AX1126">
        <v>232</v>
      </c>
      <c r="AY1126">
        <v>1088</v>
      </c>
      <c r="AZ1126">
        <v>6</v>
      </c>
      <c r="BA1126">
        <v>6.3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5.9</v>
      </c>
      <c r="AM1127" s="5">
        <v>86</v>
      </c>
      <c r="AN1127" s="5">
        <v>3.8</v>
      </c>
      <c r="AO1127" s="5">
        <v>5.9</v>
      </c>
      <c r="AP1127" s="5">
        <v>4.7</v>
      </c>
      <c r="AQ1127" s="5">
        <v>9</v>
      </c>
      <c r="AR1127" s="5">
        <v>1028.5999999999999</v>
      </c>
      <c r="AS1127" s="5">
        <v>0</v>
      </c>
      <c r="AT1127" s="5">
        <v>0</v>
      </c>
      <c r="AU1127" s="5">
        <v>0</v>
      </c>
      <c r="AV1127" s="5">
        <v>0</v>
      </c>
      <c r="AW1127" s="5">
        <v>0</v>
      </c>
      <c r="AX1127">
        <v>232</v>
      </c>
      <c r="AY1127">
        <v>1088</v>
      </c>
      <c r="AZ1127">
        <v>6</v>
      </c>
      <c r="BA1127">
        <v>6.3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5.9</v>
      </c>
      <c r="AM1128" s="5">
        <v>86</v>
      </c>
      <c r="AN1128" s="5">
        <v>3.8</v>
      </c>
      <c r="AO1128" s="5">
        <v>5.9</v>
      </c>
      <c r="AP1128" s="5">
        <v>3.2</v>
      </c>
      <c r="AQ1128" s="5">
        <v>5.4</v>
      </c>
      <c r="AR1128" s="5">
        <v>1028.5</v>
      </c>
      <c r="AS1128" s="5">
        <v>0</v>
      </c>
      <c r="AT1128" s="5">
        <v>0</v>
      </c>
      <c r="AU1128" s="5">
        <v>0</v>
      </c>
      <c r="AV1128" s="5">
        <v>0</v>
      </c>
      <c r="AW1128" s="5">
        <v>0</v>
      </c>
      <c r="AX1128">
        <v>232</v>
      </c>
      <c r="AY1128">
        <v>1088</v>
      </c>
      <c r="AZ1128">
        <v>6</v>
      </c>
      <c r="BA1128">
        <v>6.3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6</v>
      </c>
      <c r="AM1129" s="5">
        <v>86</v>
      </c>
      <c r="AN1129" s="5">
        <v>3.9</v>
      </c>
      <c r="AO1129" s="5">
        <v>6</v>
      </c>
      <c r="AP1129" s="5">
        <v>2.2000000000000002</v>
      </c>
      <c r="AQ1129" s="5">
        <v>2.5</v>
      </c>
      <c r="AR1129" s="5">
        <v>1028.7</v>
      </c>
      <c r="AS1129" s="5">
        <v>0</v>
      </c>
      <c r="AT1129" s="5">
        <v>0</v>
      </c>
      <c r="AU1129" s="5">
        <v>0</v>
      </c>
      <c r="AV1129" s="5">
        <v>0</v>
      </c>
      <c r="AW1129" s="5">
        <v>0</v>
      </c>
      <c r="AX1129">
        <v>232</v>
      </c>
      <c r="AY1129">
        <v>1088</v>
      </c>
      <c r="AZ1129">
        <v>6</v>
      </c>
      <c r="BA1129">
        <v>6.3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6</v>
      </c>
      <c r="AM1130" s="5">
        <v>86</v>
      </c>
      <c r="AN1130" s="5">
        <v>3.9</v>
      </c>
      <c r="AO1130" s="5">
        <v>6</v>
      </c>
      <c r="AP1130" s="5">
        <v>3.6</v>
      </c>
      <c r="AQ1130" s="5">
        <v>4.7</v>
      </c>
      <c r="AR1130" s="5">
        <v>1028.7</v>
      </c>
      <c r="AS1130" s="5">
        <v>0</v>
      </c>
      <c r="AT1130" s="5">
        <v>0</v>
      </c>
      <c r="AU1130" s="5">
        <v>0</v>
      </c>
      <c r="AV1130" s="5">
        <v>0</v>
      </c>
      <c r="AW1130" s="5">
        <v>0</v>
      </c>
      <c r="AX1130">
        <v>232</v>
      </c>
      <c r="AY1130">
        <v>1088</v>
      </c>
      <c r="AZ1130">
        <v>6</v>
      </c>
      <c r="BA1130">
        <v>6.3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6</v>
      </c>
      <c r="AM1131" s="5">
        <v>86</v>
      </c>
      <c r="AN1131" s="5">
        <v>3.9</v>
      </c>
      <c r="AO1131" s="5">
        <v>6</v>
      </c>
      <c r="AP1131" s="5">
        <v>4</v>
      </c>
      <c r="AQ1131" s="5">
        <v>4</v>
      </c>
      <c r="AR1131" s="5">
        <v>1028.5999999999999</v>
      </c>
      <c r="AS1131" s="5">
        <v>0</v>
      </c>
      <c r="AT1131" s="5">
        <v>0</v>
      </c>
      <c r="AU1131" s="5">
        <v>0</v>
      </c>
      <c r="AV1131" s="5">
        <v>0</v>
      </c>
      <c r="AW1131" s="5">
        <v>0</v>
      </c>
      <c r="AX1131">
        <v>232</v>
      </c>
      <c r="AY1131">
        <v>1088</v>
      </c>
      <c r="AZ1131">
        <v>6.1</v>
      </c>
      <c r="BA1131">
        <v>6.3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6</v>
      </c>
      <c r="AM1132" s="5">
        <v>86</v>
      </c>
      <c r="AN1132" s="5">
        <v>3.9</v>
      </c>
      <c r="AO1132" s="5">
        <v>5.0999999999999996</v>
      </c>
      <c r="AP1132" s="5">
        <v>5.4</v>
      </c>
      <c r="AQ1132" s="5">
        <v>5.8</v>
      </c>
      <c r="AR1132" s="5">
        <v>1028.8</v>
      </c>
      <c r="AS1132" s="5">
        <v>0</v>
      </c>
      <c r="AT1132" s="5">
        <v>0</v>
      </c>
      <c r="AU1132" s="5">
        <v>0</v>
      </c>
      <c r="AV1132" s="5">
        <v>0</v>
      </c>
      <c r="AW1132" s="5">
        <v>0</v>
      </c>
      <c r="AX1132">
        <v>232</v>
      </c>
      <c r="AY1132">
        <v>1088</v>
      </c>
      <c r="AZ1132">
        <v>6.1</v>
      </c>
      <c r="BA1132">
        <v>6.3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6</v>
      </c>
      <c r="AM1133" s="5">
        <v>86</v>
      </c>
      <c r="AN1133" s="5">
        <v>3.9</v>
      </c>
      <c r="AO1133" s="5">
        <v>6</v>
      </c>
      <c r="AP1133" s="5">
        <v>3.2</v>
      </c>
      <c r="AQ1133" s="5">
        <v>3.6</v>
      </c>
      <c r="AR1133" s="5">
        <v>1028.5</v>
      </c>
      <c r="AS1133" s="5">
        <v>0</v>
      </c>
      <c r="AT1133" s="5">
        <v>0</v>
      </c>
      <c r="AU1133" s="5">
        <v>0</v>
      </c>
      <c r="AV1133" s="5">
        <v>0</v>
      </c>
      <c r="AW1133" s="5">
        <v>0</v>
      </c>
      <c r="AX1133">
        <v>232</v>
      </c>
      <c r="AY1133">
        <v>1088</v>
      </c>
      <c r="AZ1133">
        <v>6.1</v>
      </c>
      <c r="BA1133">
        <v>6.3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6</v>
      </c>
      <c r="AM1134" s="5">
        <v>86</v>
      </c>
      <c r="AN1134" s="5">
        <v>3.9</v>
      </c>
      <c r="AO1134" s="5">
        <v>6</v>
      </c>
      <c r="AP1134" s="5">
        <v>2.9</v>
      </c>
      <c r="AQ1134" s="5">
        <v>4</v>
      </c>
      <c r="AR1134" s="5">
        <v>1028.7</v>
      </c>
      <c r="AS1134" s="5">
        <v>0</v>
      </c>
      <c r="AT1134" s="5">
        <v>0</v>
      </c>
      <c r="AU1134" s="5">
        <v>0</v>
      </c>
      <c r="AV1134" s="5">
        <v>0</v>
      </c>
      <c r="AW1134" s="5">
        <v>0</v>
      </c>
      <c r="AX1134">
        <v>232</v>
      </c>
      <c r="AY1134">
        <v>1088</v>
      </c>
      <c r="AZ1134">
        <v>6.1</v>
      </c>
      <c r="BA1134">
        <v>6.3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6</v>
      </c>
      <c r="AM1135" s="5">
        <v>86</v>
      </c>
      <c r="AN1135" s="5">
        <v>3.9</v>
      </c>
      <c r="AO1135" s="5">
        <v>6</v>
      </c>
      <c r="AP1135" s="5">
        <v>1.8</v>
      </c>
      <c r="AQ1135" s="5">
        <v>3.2</v>
      </c>
      <c r="AR1135" s="5">
        <v>1028.7</v>
      </c>
      <c r="AS1135" s="5">
        <v>0</v>
      </c>
      <c r="AT1135" s="5">
        <v>0</v>
      </c>
      <c r="AU1135" s="5">
        <v>0</v>
      </c>
      <c r="AV1135" s="5">
        <v>0</v>
      </c>
      <c r="AW1135" s="5">
        <v>0</v>
      </c>
      <c r="AX1135">
        <v>232</v>
      </c>
      <c r="AY1135">
        <v>1088</v>
      </c>
      <c r="AZ1135">
        <v>6.1</v>
      </c>
      <c r="BA1135">
        <v>6.3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6</v>
      </c>
      <c r="AM1136" s="5">
        <v>86</v>
      </c>
      <c r="AN1136" s="5">
        <v>3.9</v>
      </c>
      <c r="AO1136" s="5">
        <v>6</v>
      </c>
      <c r="AP1136" s="5">
        <v>2.9</v>
      </c>
      <c r="AQ1136" s="5">
        <v>4.7</v>
      </c>
      <c r="AR1136" s="5">
        <v>1028.5999999999999</v>
      </c>
      <c r="AS1136" s="5">
        <v>0</v>
      </c>
      <c r="AT1136" s="5">
        <v>0</v>
      </c>
      <c r="AU1136" s="5">
        <v>0</v>
      </c>
      <c r="AV1136" s="5">
        <v>0</v>
      </c>
      <c r="AW1136" s="5">
        <v>0</v>
      </c>
      <c r="AX1136">
        <v>232</v>
      </c>
      <c r="AY1136">
        <v>1088</v>
      </c>
      <c r="AZ1136">
        <v>6.1</v>
      </c>
      <c r="BA1136">
        <v>6.3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6</v>
      </c>
      <c r="AM1137" s="5">
        <v>86</v>
      </c>
      <c r="AN1137" s="5">
        <v>3.9</v>
      </c>
      <c r="AO1137" s="5">
        <v>4.5999999999999996</v>
      </c>
      <c r="AP1137" s="5">
        <v>6.8</v>
      </c>
      <c r="AQ1137" s="5">
        <v>7.2</v>
      </c>
      <c r="AR1137" s="5">
        <v>1028.5999999999999</v>
      </c>
      <c r="AS1137" s="5">
        <v>0</v>
      </c>
      <c r="AT1137" s="5">
        <v>0</v>
      </c>
      <c r="AU1137" s="5">
        <v>0</v>
      </c>
      <c r="AV1137" s="5">
        <v>0</v>
      </c>
      <c r="AW1137" s="5">
        <v>0</v>
      </c>
      <c r="AX1137">
        <v>232</v>
      </c>
      <c r="AY1137">
        <v>1088</v>
      </c>
      <c r="AZ1137">
        <v>6.1</v>
      </c>
      <c r="BA1137">
        <v>6.3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6.1</v>
      </c>
      <c r="AM1138" s="5">
        <v>86</v>
      </c>
      <c r="AN1138" s="5">
        <v>4</v>
      </c>
      <c r="AO1138" s="5">
        <v>6.1</v>
      </c>
      <c r="AP1138" s="5">
        <v>4.3</v>
      </c>
      <c r="AQ1138" s="5">
        <v>5.8</v>
      </c>
      <c r="AR1138" s="5">
        <v>1028.5</v>
      </c>
      <c r="AS1138" s="5">
        <v>0</v>
      </c>
      <c r="AT1138" s="5">
        <v>0</v>
      </c>
      <c r="AU1138" s="5">
        <v>0</v>
      </c>
      <c r="AV1138" s="5">
        <v>0</v>
      </c>
      <c r="AW1138" s="5">
        <v>0</v>
      </c>
      <c r="AX1138">
        <v>232</v>
      </c>
      <c r="AY1138">
        <v>1088</v>
      </c>
      <c r="AZ1138">
        <v>6.1</v>
      </c>
      <c r="BA1138">
        <v>6.3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6.1</v>
      </c>
      <c r="AM1139" s="5">
        <v>85</v>
      </c>
      <c r="AN1139" s="5">
        <v>3.8</v>
      </c>
      <c r="AO1139" s="5">
        <v>5</v>
      </c>
      <c r="AP1139" s="5">
        <v>5.8</v>
      </c>
      <c r="AQ1139" s="5">
        <v>8.3000000000000007</v>
      </c>
      <c r="AR1139" s="5">
        <v>1028.8</v>
      </c>
      <c r="AS1139" s="5">
        <v>0</v>
      </c>
      <c r="AT1139" s="5">
        <v>0</v>
      </c>
      <c r="AU1139" s="5">
        <v>0</v>
      </c>
      <c r="AV1139" s="5">
        <v>0</v>
      </c>
      <c r="AW1139" s="5">
        <v>0</v>
      </c>
      <c r="AX1139">
        <v>232</v>
      </c>
      <c r="AY1139">
        <v>1088</v>
      </c>
      <c r="AZ1139">
        <v>6.1</v>
      </c>
      <c r="BA1139">
        <v>6.3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6.1</v>
      </c>
      <c r="AM1140" s="5">
        <v>85</v>
      </c>
      <c r="AN1140" s="5">
        <v>3.8</v>
      </c>
      <c r="AO1140" s="5">
        <v>6.1</v>
      </c>
      <c r="AP1140" s="5">
        <v>3.6</v>
      </c>
      <c r="AQ1140" s="5">
        <v>4.3</v>
      </c>
      <c r="AR1140" s="5">
        <v>1028.5</v>
      </c>
      <c r="AS1140" s="5">
        <v>0</v>
      </c>
      <c r="AT1140" s="5">
        <v>0</v>
      </c>
      <c r="AU1140" s="5">
        <v>0</v>
      </c>
      <c r="AV1140" s="5">
        <v>0</v>
      </c>
      <c r="AW1140" s="5">
        <v>0</v>
      </c>
      <c r="AX1140">
        <v>232</v>
      </c>
      <c r="AY1140">
        <v>1088</v>
      </c>
      <c r="AZ1140">
        <v>6.1</v>
      </c>
      <c r="BA1140">
        <v>6.3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6</v>
      </c>
      <c r="AM1141" s="5">
        <v>85</v>
      </c>
      <c r="AN1141" s="5">
        <v>3.7</v>
      </c>
      <c r="AO1141" s="5">
        <v>6</v>
      </c>
      <c r="AP1141" s="5">
        <v>4.7</v>
      </c>
      <c r="AQ1141" s="5">
        <v>8.3000000000000007</v>
      </c>
      <c r="AR1141" s="5">
        <v>1028.5</v>
      </c>
      <c r="AS1141" s="5">
        <v>0</v>
      </c>
      <c r="AT1141" s="5">
        <v>0</v>
      </c>
      <c r="AU1141" s="5">
        <v>0</v>
      </c>
      <c r="AV1141" s="5">
        <v>0</v>
      </c>
      <c r="AW1141" s="5">
        <v>0</v>
      </c>
      <c r="AX1141">
        <v>232</v>
      </c>
      <c r="AY1141">
        <v>1088</v>
      </c>
      <c r="AZ1141">
        <v>6.1</v>
      </c>
      <c r="BA1141">
        <v>6.3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6.1</v>
      </c>
      <c r="AM1142" s="5">
        <v>85</v>
      </c>
      <c r="AN1142" s="5">
        <v>3.8</v>
      </c>
      <c r="AO1142" s="5">
        <v>6.1</v>
      </c>
      <c r="AP1142" s="5">
        <v>2.2000000000000002</v>
      </c>
      <c r="AQ1142" s="5">
        <v>2.9</v>
      </c>
      <c r="AR1142" s="5">
        <v>1028.5999999999999</v>
      </c>
      <c r="AS1142" s="5">
        <v>0</v>
      </c>
      <c r="AT1142" s="5">
        <v>0</v>
      </c>
      <c r="AU1142" s="5">
        <v>0</v>
      </c>
      <c r="AV1142" s="5">
        <v>0</v>
      </c>
      <c r="AW1142" s="5">
        <v>0</v>
      </c>
      <c r="AX1142">
        <v>232</v>
      </c>
      <c r="AY1142">
        <v>1088</v>
      </c>
      <c r="AZ1142">
        <v>6.1</v>
      </c>
      <c r="BA1142">
        <v>6.3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6.1</v>
      </c>
      <c r="AM1143" s="5">
        <v>85</v>
      </c>
      <c r="AN1143" s="5">
        <v>3.8</v>
      </c>
      <c r="AO1143" s="5">
        <v>6.1</v>
      </c>
      <c r="AP1143" s="5">
        <v>2.9</v>
      </c>
      <c r="AQ1143" s="5">
        <v>4.7</v>
      </c>
      <c r="AR1143" s="5">
        <v>1028.5999999999999</v>
      </c>
      <c r="AS1143" s="5">
        <v>0</v>
      </c>
      <c r="AT1143" s="5">
        <v>0</v>
      </c>
      <c r="AU1143" s="5">
        <v>0</v>
      </c>
      <c r="AV1143" s="5">
        <v>0</v>
      </c>
      <c r="AW1143" s="5">
        <v>0</v>
      </c>
      <c r="AX1143">
        <v>232</v>
      </c>
      <c r="AY1143">
        <v>1088</v>
      </c>
      <c r="AZ1143">
        <v>6.1</v>
      </c>
      <c r="BA1143">
        <v>6.3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6.1</v>
      </c>
      <c r="AM1144" s="5">
        <v>85</v>
      </c>
      <c r="AN1144" s="5">
        <v>3.8</v>
      </c>
      <c r="AO1144" s="5">
        <v>6.1</v>
      </c>
      <c r="AP1144" s="5">
        <v>4.7</v>
      </c>
      <c r="AQ1144" s="5">
        <v>5</v>
      </c>
      <c r="AR1144" s="5">
        <v>1028.3</v>
      </c>
      <c r="AS1144" s="5">
        <v>0</v>
      </c>
      <c r="AT1144" s="5">
        <v>0</v>
      </c>
      <c r="AU1144" s="5">
        <v>0</v>
      </c>
      <c r="AV1144" s="5">
        <v>0</v>
      </c>
      <c r="AW1144" s="5">
        <v>0</v>
      </c>
      <c r="AX1144">
        <v>232</v>
      </c>
      <c r="AY1144">
        <v>1088</v>
      </c>
      <c r="AZ1144">
        <v>6.2</v>
      </c>
      <c r="BA1144">
        <v>6.4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6.1</v>
      </c>
      <c r="AM1145" s="5">
        <v>85</v>
      </c>
      <c r="AN1145" s="5">
        <v>3.8</v>
      </c>
      <c r="AO1145" s="5">
        <v>6.1</v>
      </c>
      <c r="AP1145" s="5">
        <v>4.7</v>
      </c>
      <c r="AQ1145" s="5">
        <v>5.8</v>
      </c>
      <c r="AR1145" s="5">
        <v>1028.4000000000001</v>
      </c>
      <c r="AS1145" s="5">
        <v>0</v>
      </c>
      <c r="AT1145" s="5">
        <v>0</v>
      </c>
      <c r="AU1145" s="5">
        <v>0</v>
      </c>
      <c r="AV1145" s="5">
        <v>0</v>
      </c>
      <c r="AW1145" s="5">
        <v>0</v>
      </c>
      <c r="AX1145">
        <v>232</v>
      </c>
      <c r="AY1145">
        <v>1088</v>
      </c>
      <c r="AZ1145">
        <v>6.2</v>
      </c>
      <c r="BA1145">
        <v>6.4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6.1</v>
      </c>
      <c r="AM1146" s="5">
        <v>85</v>
      </c>
      <c r="AN1146" s="5">
        <v>3.8</v>
      </c>
      <c r="AO1146" s="5">
        <v>6.1</v>
      </c>
      <c r="AP1146" s="5">
        <v>1.8</v>
      </c>
      <c r="AQ1146" s="5">
        <v>4.7</v>
      </c>
      <c r="AR1146" s="5">
        <v>1028.3</v>
      </c>
      <c r="AS1146" s="5">
        <v>0</v>
      </c>
      <c r="AT1146" s="5">
        <v>0</v>
      </c>
      <c r="AU1146" s="5">
        <v>0</v>
      </c>
      <c r="AV1146" s="5">
        <v>0</v>
      </c>
      <c r="AW1146" s="5">
        <v>0</v>
      </c>
      <c r="AX1146">
        <v>232</v>
      </c>
      <c r="AY1146">
        <v>1088</v>
      </c>
      <c r="AZ1146">
        <v>6.2</v>
      </c>
      <c r="BA1146">
        <v>6.3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6.1</v>
      </c>
      <c r="AM1147" s="5">
        <v>85</v>
      </c>
      <c r="AN1147" s="5">
        <v>3.8</v>
      </c>
      <c r="AO1147" s="5">
        <v>6.1</v>
      </c>
      <c r="AP1147" s="5">
        <v>0</v>
      </c>
      <c r="AQ1147" s="5">
        <v>5.4</v>
      </c>
      <c r="AR1147" s="5">
        <v>1028.4000000000001</v>
      </c>
      <c r="AS1147" s="5">
        <v>0</v>
      </c>
      <c r="AT1147" s="5">
        <v>0</v>
      </c>
      <c r="AU1147" s="5">
        <v>0</v>
      </c>
      <c r="AV1147" s="5">
        <v>0</v>
      </c>
      <c r="AW1147" s="5">
        <v>0</v>
      </c>
      <c r="AX1147">
        <v>232</v>
      </c>
      <c r="AY1147">
        <v>1088</v>
      </c>
      <c r="AZ1147">
        <v>6.2</v>
      </c>
      <c r="BA1147">
        <v>6.4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6.1</v>
      </c>
      <c r="AM1148" s="5">
        <v>85</v>
      </c>
      <c r="AN1148" s="5">
        <v>3.8</v>
      </c>
      <c r="AO1148" s="5">
        <v>5</v>
      </c>
      <c r="AP1148" s="5">
        <v>6.1</v>
      </c>
      <c r="AQ1148" s="5">
        <v>6.5</v>
      </c>
      <c r="AR1148" s="5">
        <v>1028.4000000000001</v>
      </c>
      <c r="AS1148" s="5">
        <v>0</v>
      </c>
      <c r="AT1148" s="5">
        <v>0</v>
      </c>
      <c r="AU1148" s="5">
        <v>0</v>
      </c>
      <c r="AV1148" s="5">
        <v>0</v>
      </c>
      <c r="AW1148" s="5">
        <v>0</v>
      </c>
      <c r="AX1148">
        <v>232</v>
      </c>
      <c r="AY1148">
        <v>1088</v>
      </c>
      <c r="AZ1148">
        <v>6.2</v>
      </c>
      <c r="BA1148">
        <v>6.4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6.1</v>
      </c>
      <c r="AM1149" s="5">
        <v>85</v>
      </c>
      <c r="AN1149" s="5">
        <v>3.8</v>
      </c>
      <c r="AO1149" s="5">
        <v>5</v>
      </c>
      <c r="AP1149" s="5">
        <v>5.8</v>
      </c>
      <c r="AQ1149" s="5">
        <v>7.6</v>
      </c>
      <c r="AR1149" s="5">
        <v>1028.4000000000001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>
        <v>232</v>
      </c>
      <c r="AY1149">
        <v>1088</v>
      </c>
      <c r="AZ1149">
        <v>6.2</v>
      </c>
      <c r="BA1149">
        <v>6.4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6.1</v>
      </c>
      <c r="AM1150" s="5">
        <v>85</v>
      </c>
      <c r="AN1150" s="5">
        <v>3.8</v>
      </c>
      <c r="AO1150" s="5">
        <v>6.1</v>
      </c>
      <c r="AP1150" s="5">
        <v>3.2</v>
      </c>
      <c r="AQ1150" s="5">
        <v>3.2</v>
      </c>
      <c r="AR1150" s="5">
        <v>1028.2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>
        <v>232</v>
      </c>
      <c r="AY1150">
        <v>1088</v>
      </c>
      <c r="AZ1150">
        <v>6.2</v>
      </c>
      <c r="BA1150">
        <v>6.4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6.1</v>
      </c>
      <c r="AM1151" s="5">
        <v>85</v>
      </c>
      <c r="AN1151" s="5">
        <v>3.8</v>
      </c>
      <c r="AO1151" s="5">
        <v>5.2</v>
      </c>
      <c r="AP1151" s="5">
        <v>5.4</v>
      </c>
      <c r="AQ1151" s="5">
        <v>5.4</v>
      </c>
      <c r="AR1151" s="5">
        <v>1028.2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>
        <v>232</v>
      </c>
      <c r="AY1151">
        <v>1088</v>
      </c>
      <c r="AZ1151">
        <v>6.2</v>
      </c>
      <c r="BA1151">
        <v>6.4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6.1</v>
      </c>
      <c r="AM1152" s="5">
        <v>85</v>
      </c>
      <c r="AN1152" s="5">
        <v>3.8</v>
      </c>
      <c r="AO1152" s="5">
        <v>6.1</v>
      </c>
      <c r="AP1152" s="5">
        <v>2.9</v>
      </c>
      <c r="AQ1152" s="5">
        <v>7.2</v>
      </c>
      <c r="AR1152" s="5">
        <v>1028.4000000000001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>
        <v>232</v>
      </c>
      <c r="AY1152">
        <v>1088</v>
      </c>
      <c r="AZ1152">
        <v>6.2</v>
      </c>
      <c r="BA1152">
        <v>6.4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6.1</v>
      </c>
      <c r="AM1153" s="5">
        <v>85</v>
      </c>
      <c r="AN1153" s="5">
        <v>3.8</v>
      </c>
      <c r="AO1153" s="5">
        <v>6.1</v>
      </c>
      <c r="AP1153" s="5">
        <v>2.9</v>
      </c>
      <c r="AQ1153" s="5">
        <v>5.4</v>
      </c>
      <c r="AR1153" s="5">
        <v>1028.5999999999999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>
        <v>232</v>
      </c>
      <c r="AY1153">
        <v>1088</v>
      </c>
      <c r="AZ1153">
        <v>6.2</v>
      </c>
      <c r="BA1153">
        <v>6.4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6.1</v>
      </c>
      <c r="AM1154" s="5">
        <v>85</v>
      </c>
      <c r="AN1154" s="5">
        <v>3.8</v>
      </c>
      <c r="AO1154" s="5">
        <v>4.7</v>
      </c>
      <c r="AP1154" s="5">
        <v>6.8</v>
      </c>
      <c r="AQ1154" s="5">
        <v>6.8</v>
      </c>
      <c r="AR1154" s="5">
        <v>1028.4000000000001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>
        <v>232</v>
      </c>
      <c r="AY1154">
        <v>1088</v>
      </c>
      <c r="AZ1154">
        <v>6.2</v>
      </c>
      <c r="BA1154">
        <v>6.4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6.1</v>
      </c>
      <c r="AM1155" s="5">
        <v>84</v>
      </c>
      <c r="AN1155" s="5">
        <v>3.6</v>
      </c>
      <c r="AO1155" s="5">
        <v>6.1</v>
      </c>
      <c r="AP1155" s="5">
        <v>4.3</v>
      </c>
      <c r="AQ1155" s="5">
        <v>4.7</v>
      </c>
      <c r="AR1155" s="5">
        <v>1028.4000000000001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>
        <v>232</v>
      </c>
      <c r="AY1155">
        <v>1088</v>
      </c>
      <c r="AZ1155">
        <v>6.2</v>
      </c>
      <c r="BA1155">
        <v>6.4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6.1</v>
      </c>
      <c r="AM1156" s="5">
        <v>84</v>
      </c>
      <c r="AN1156" s="5">
        <v>3.6</v>
      </c>
      <c r="AO1156" s="5">
        <v>5.3</v>
      </c>
      <c r="AP1156" s="5">
        <v>5</v>
      </c>
      <c r="AQ1156" s="5">
        <v>6.5</v>
      </c>
      <c r="AR1156" s="5">
        <v>1028.4000000000001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>
        <v>232</v>
      </c>
      <c r="AY1156">
        <v>1088</v>
      </c>
      <c r="AZ1156">
        <v>6.2</v>
      </c>
      <c r="BA1156">
        <v>6.4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6.1</v>
      </c>
      <c r="AM1157" s="5">
        <v>84</v>
      </c>
      <c r="AN1157" s="5">
        <v>3.6</v>
      </c>
      <c r="AO1157" s="5">
        <v>4.5999999999999996</v>
      </c>
      <c r="AP1157" s="5">
        <v>7.2</v>
      </c>
      <c r="AQ1157" s="5">
        <v>7.2</v>
      </c>
      <c r="AR1157" s="5">
        <v>1028.3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>
        <v>232</v>
      </c>
      <c r="AY1157">
        <v>1088</v>
      </c>
      <c r="AZ1157">
        <v>6.2</v>
      </c>
      <c r="BA1157">
        <v>6.4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6.1</v>
      </c>
      <c r="AM1158" s="5">
        <v>84</v>
      </c>
      <c r="AN1158" s="5">
        <v>3.6</v>
      </c>
      <c r="AO1158" s="5">
        <v>6.1</v>
      </c>
      <c r="AP1158" s="5">
        <v>4</v>
      </c>
      <c r="AQ1158" s="5">
        <v>4.3</v>
      </c>
      <c r="AR1158" s="5">
        <v>1028.4000000000001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>
        <v>232</v>
      </c>
      <c r="AY1158">
        <v>1088</v>
      </c>
      <c r="AZ1158">
        <v>6.2</v>
      </c>
      <c r="BA1158">
        <v>6.4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6.1</v>
      </c>
      <c r="AM1159" s="5">
        <v>84</v>
      </c>
      <c r="AN1159" s="5">
        <v>3.6</v>
      </c>
      <c r="AO1159" s="5">
        <v>5.2</v>
      </c>
      <c r="AP1159" s="5">
        <v>5.4</v>
      </c>
      <c r="AQ1159" s="5">
        <v>6.5</v>
      </c>
      <c r="AR1159" s="5">
        <v>1028.5999999999999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>
        <v>232</v>
      </c>
      <c r="AY1159">
        <v>1088</v>
      </c>
      <c r="AZ1159">
        <v>6.2</v>
      </c>
      <c r="BA1159">
        <v>6.4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6.1</v>
      </c>
      <c r="AM1160" s="5">
        <v>84</v>
      </c>
      <c r="AN1160" s="5">
        <v>3.6</v>
      </c>
      <c r="AO1160" s="5">
        <v>4.3</v>
      </c>
      <c r="AP1160" s="5">
        <v>8.6</v>
      </c>
      <c r="AQ1160" s="5">
        <v>9.4</v>
      </c>
      <c r="AR1160" s="5">
        <v>1028.5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>
        <v>232</v>
      </c>
      <c r="AY1160">
        <v>1088</v>
      </c>
      <c r="AZ1160">
        <v>6.2</v>
      </c>
      <c r="BA1160">
        <v>6.4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6.1</v>
      </c>
      <c r="AM1161" s="5">
        <v>84</v>
      </c>
      <c r="AN1161" s="5">
        <v>3.6</v>
      </c>
      <c r="AO1161" s="5">
        <v>5.2</v>
      </c>
      <c r="AP1161" s="5">
        <v>5.4</v>
      </c>
      <c r="AQ1161" s="5">
        <v>5.8</v>
      </c>
      <c r="AR1161" s="5">
        <v>1028.5</v>
      </c>
      <c r="AS1161" s="5">
        <v>0</v>
      </c>
      <c r="AT1161" s="5">
        <v>0</v>
      </c>
      <c r="AU1161" s="5">
        <v>0</v>
      </c>
      <c r="AV1161" s="5">
        <v>0</v>
      </c>
      <c r="AW1161" s="5">
        <v>0</v>
      </c>
      <c r="AX1161">
        <v>232</v>
      </c>
      <c r="AY1161">
        <v>1088</v>
      </c>
      <c r="AZ1161">
        <v>6.2</v>
      </c>
      <c r="BA1161">
        <v>6.4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6.2</v>
      </c>
      <c r="AM1162" s="5">
        <v>84</v>
      </c>
      <c r="AN1162" s="5">
        <v>3.7</v>
      </c>
      <c r="AO1162" s="5">
        <v>5.3</v>
      </c>
      <c r="AP1162" s="5">
        <v>5.4</v>
      </c>
      <c r="AQ1162" s="5">
        <v>5.4</v>
      </c>
      <c r="AR1162" s="5">
        <v>1028.4000000000001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0</v>
      </c>
      <c r="AX1162">
        <v>232</v>
      </c>
      <c r="AY1162">
        <v>1088</v>
      </c>
      <c r="AZ1162">
        <v>6.2</v>
      </c>
      <c r="BA1162">
        <v>6.4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6.2</v>
      </c>
      <c r="AM1163" s="5">
        <v>84</v>
      </c>
      <c r="AN1163" s="5">
        <v>3.7</v>
      </c>
      <c r="AO1163" s="5">
        <v>6.2</v>
      </c>
      <c r="AP1163" s="5">
        <v>2.9</v>
      </c>
      <c r="AQ1163" s="5">
        <v>5.4</v>
      </c>
      <c r="AR1163" s="5">
        <v>1028.5999999999999</v>
      </c>
      <c r="AS1163" s="5">
        <v>0</v>
      </c>
      <c r="AT1163" s="5">
        <v>0</v>
      </c>
      <c r="AU1163" s="5">
        <v>0</v>
      </c>
      <c r="AV1163" s="5">
        <v>0</v>
      </c>
      <c r="AW1163" s="5">
        <v>0</v>
      </c>
      <c r="AX1163">
        <v>232</v>
      </c>
      <c r="AY1163">
        <v>1088</v>
      </c>
      <c r="AZ1163">
        <v>6.2</v>
      </c>
      <c r="BA1163">
        <v>6.4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6.2</v>
      </c>
      <c r="AM1164" s="5">
        <v>84</v>
      </c>
      <c r="AN1164" s="5">
        <v>3.7</v>
      </c>
      <c r="AO1164" s="5">
        <v>5.4</v>
      </c>
      <c r="AP1164" s="5">
        <v>5</v>
      </c>
      <c r="AQ1164" s="5">
        <v>5.4</v>
      </c>
      <c r="AR1164" s="5">
        <v>1028.4000000000001</v>
      </c>
      <c r="AS1164" s="5">
        <v>0</v>
      </c>
      <c r="AT1164" s="5">
        <v>0</v>
      </c>
      <c r="AU1164" s="5">
        <v>0</v>
      </c>
      <c r="AV1164" s="5">
        <v>0</v>
      </c>
      <c r="AW1164" s="5">
        <v>0</v>
      </c>
      <c r="AX1164">
        <v>232</v>
      </c>
      <c r="AY1164">
        <v>1088</v>
      </c>
      <c r="AZ1164">
        <v>6.3</v>
      </c>
      <c r="BA1164">
        <v>6.4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6.2</v>
      </c>
      <c r="AM1165" s="5">
        <v>84</v>
      </c>
      <c r="AN1165" s="5">
        <v>3.7</v>
      </c>
      <c r="AO1165" s="5">
        <v>4.7</v>
      </c>
      <c r="AP1165" s="5">
        <v>7.2</v>
      </c>
      <c r="AQ1165" s="5">
        <v>7.9</v>
      </c>
      <c r="AR1165" s="5">
        <v>1028.5999999999999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0</v>
      </c>
      <c r="AX1165">
        <v>232</v>
      </c>
      <c r="AY1165">
        <v>1088</v>
      </c>
      <c r="AZ1165">
        <v>6.3</v>
      </c>
      <c r="BA1165">
        <v>6.4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6.2</v>
      </c>
      <c r="AM1166" s="5">
        <v>83</v>
      </c>
      <c r="AN1166" s="5">
        <v>3.5</v>
      </c>
      <c r="AO1166" s="5">
        <v>4.5999999999999996</v>
      </c>
      <c r="AP1166" s="5">
        <v>7.6</v>
      </c>
      <c r="AQ1166" s="5">
        <v>7.6</v>
      </c>
      <c r="AR1166" s="5">
        <v>1028.5</v>
      </c>
      <c r="AS1166" s="5">
        <v>0</v>
      </c>
      <c r="AT1166" s="5">
        <v>0</v>
      </c>
      <c r="AU1166" s="5">
        <v>0</v>
      </c>
      <c r="AV1166" s="5">
        <v>0</v>
      </c>
      <c r="AW1166" s="5">
        <v>0</v>
      </c>
      <c r="AX1166">
        <v>232</v>
      </c>
      <c r="AY1166">
        <v>1088</v>
      </c>
      <c r="AZ1166">
        <v>6.3</v>
      </c>
      <c r="BA1166">
        <v>6.4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6.2</v>
      </c>
      <c r="AM1167" s="5">
        <v>84</v>
      </c>
      <c r="AN1167" s="5">
        <v>3.7</v>
      </c>
      <c r="AO1167" s="5">
        <v>5.4</v>
      </c>
      <c r="AP1167" s="5">
        <v>5</v>
      </c>
      <c r="AQ1167" s="5">
        <v>7.9</v>
      </c>
      <c r="AR1167" s="5">
        <v>1028.5999999999999</v>
      </c>
      <c r="AS1167" s="5">
        <v>0</v>
      </c>
      <c r="AT1167" s="5">
        <v>0</v>
      </c>
      <c r="AU1167" s="5">
        <v>0</v>
      </c>
      <c r="AV1167" s="5">
        <v>0</v>
      </c>
      <c r="AW1167" s="5">
        <v>0</v>
      </c>
      <c r="AX1167">
        <v>232</v>
      </c>
      <c r="AY1167">
        <v>1088</v>
      </c>
      <c r="AZ1167">
        <v>6.3</v>
      </c>
      <c r="BA1167">
        <v>6.4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6.2</v>
      </c>
      <c r="AM1168" s="5">
        <v>84</v>
      </c>
      <c r="AN1168" s="5">
        <v>3.7</v>
      </c>
      <c r="AO1168" s="5">
        <v>5.4</v>
      </c>
      <c r="AP1168" s="5">
        <v>5</v>
      </c>
      <c r="AQ1168" s="5">
        <v>7.6</v>
      </c>
      <c r="AR1168" s="5">
        <v>1028.4000000000001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0</v>
      </c>
      <c r="AX1168">
        <v>232</v>
      </c>
      <c r="AY1168">
        <v>1088</v>
      </c>
      <c r="AZ1168">
        <v>6.3</v>
      </c>
      <c r="BA1168">
        <v>6.4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6.2</v>
      </c>
      <c r="AM1169" s="5">
        <v>83</v>
      </c>
      <c r="AN1169" s="5">
        <v>3.5</v>
      </c>
      <c r="AO1169" s="5">
        <v>4.5</v>
      </c>
      <c r="AP1169" s="5">
        <v>7.9</v>
      </c>
      <c r="AQ1169" s="5">
        <v>8.3000000000000007</v>
      </c>
      <c r="AR1169" s="5">
        <v>1028.5999999999999</v>
      </c>
      <c r="AS1169" s="5">
        <v>0</v>
      </c>
      <c r="AT1169" s="5">
        <v>0</v>
      </c>
      <c r="AU1169" s="5">
        <v>0</v>
      </c>
      <c r="AV1169" s="5">
        <v>0</v>
      </c>
      <c r="AW1169" s="5">
        <v>0</v>
      </c>
      <c r="AX1169">
        <v>232</v>
      </c>
      <c r="AY1169">
        <v>1088</v>
      </c>
      <c r="AZ1169">
        <v>6.2</v>
      </c>
      <c r="BA1169">
        <v>6.4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6.2</v>
      </c>
      <c r="AM1170" s="5">
        <v>83</v>
      </c>
      <c r="AN1170" s="5">
        <v>3.5</v>
      </c>
      <c r="AO1170" s="5">
        <v>4.5999999999999996</v>
      </c>
      <c r="AP1170" s="5">
        <v>7.6</v>
      </c>
      <c r="AQ1170" s="5">
        <v>8.6</v>
      </c>
      <c r="AR1170" s="5">
        <v>1028.5999999999999</v>
      </c>
      <c r="AS1170" s="5">
        <v>0</v>
      </c>
      <c r="AT1170" s="5">
        <v>0</v>
      </c>
      <c r="AU1170" s="5">
        <v>0</v>
      </c>
      <c r="AV1170" s="5">
        <v>0</v>
      </c>
      <c r="AW1170" s="5">
        <v>0</v>
      </c>
      <c r="AX1170">
        <v>232</v>
      </c>
      <c r="AY1170">
        <v>1088</v>
      </c>
      <c r="AZ1170">
        <v>6.3</v>
      </c>
      <c r="BA1170">
        <v>6.5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6.2</v>
      </c>
      <c r="AM1171" s="5">
        <v>84</v>
      </c>
      <c r="AN1171" s="5">
        <v>3.7</v>
      </c>
      <c r="AO1171" s="5">
        <v>6.2</v>
      </c>
      <c r="AP1171" s="5">
        <v>4</v>
      </c>
      <c r="AQ1171" s="5">
        <v>4.3</v>
      </c>
      <c r="AR1171" s="5">
        <v>1028.5999999999999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0</v>
      </c>
      <c r="AX1171">
        <v>232</v>
      </c>
      <c r="AY1171">
        <v>1088</v>
      </c>
      <c r="AZ1171">
        <v>6.3</v>
      </c>
      <c r="BA1171">
        <v>6.4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6.2</v>
      </c>
      <c r="AM1172" s="5">
        <v>84</v>
      </c>
      <c r="AN1172" s="5">
        <v>3.7</v>
      </c>
      <c r="AO1172" s="5">
        <v>5.3</v>
      </c>
      <c r="AP1172" s="5">
        <v>5.4</v>
      </c>
      <c r="AQ1172" s="5">
        <v>5.4</v>
      </c>
      <c r="AR1172" s="5">
        <v>1028.4000000000001</v>
      </c>
      <c r="AS1172" s="5">
        <v>0</v>
      </c>
      <c r="AT1172" s="5">
        <v>0</v>
      </c>
      <c r="AU1172" s="5">
        <v>0</v>
      </c>
      <c r="AV1172" s="5">
        <v>0</v>
      </c>
      <c r="AW1172" s="5">
        <v>0</v>
      </c>
      <c r="AX1172">
        <v>232</v>
      </c>
      <c r="AY1172">
        <v>1088</v>
      </c>
      <c r="AZ1172">
        <v>6.3</v>
      </c>
      <c r="BA1172">
        <v>6.4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6.2</v>
      </c>
      <c r="AM1173" s="5">
        <v>84</v>
      </c>
      <c r="AN1173" s="5">
        <v>3.7</v>
      </c>
      <c r="AO1173" s="5">
        <v>6.2</v>
      </c>
      <c r="AP1173" s="5">
        <v>3.2</v>
      </c>
      <c r="AQ1173" s="5">
        <v>6.8</v>
      </c>
      <c r="AR1173" s="5">
        <v>1028.5</v>
      </c>
      <c r="AS1173" s="5">
        <v>0</v>
      </c>
      <c r="AT1173" s="5">
        <v>0</v>
      </c>
      <c r="AU1173" s="5">
        <v>0</v>
      </c>
      <c r="AV1173" s="5">
        <v>0</v>
      </c>
      <c r="AW1173" s="5">
        <v>0</v>
      </c>
      <c r="AX1173">
        <v>232</v>
      </c>
      <c r="AY1173">
        <v>1088</v>
      </c>
      <c r="AZ1173">
        <v>6.3</v>
      </c>
      <c r="BA1173">
        <v>6.4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6.2</v>
      </c>
      <c r="AM1174" s="5">
        <v>84</v>
      </c>
      <c r="AN1174" s="5">
        <v>3.7</v>
      </c>
      <c r="AO1174" s="5">
        <v>6.2</v>
      </c>
      <c r="AP1174" s="5">
        <v>3.2</v>
      </c>
      <c r="AQ1174" s="5">
        <v>6.5</v>
      </c>
      <c r="AR1174" s="5">
        <v>1028.4000000000001</v>
      </c>
      <c r="AS1174" s="5">
        <v>0</v>
      </c>
      <c r="AT1174" s="5">
        <v>0</v>
      </c>
      <c r="AU1174" s="5">
        <v>0</v>
      </c>
      <c r="AV1174" s="5">
        <v>0</v>
      </c>
      <c r="AW1174" s="5">
        <v>0</v>
      </c>
      <c r="AX1174">
        <v>232</v>
      </c>
      <c r="AY1174">
        <v>1088</v>
      </c>
      <c r="AZ1174">
        <v>6.3</v>
      </c>
      <c r="BA1174">
        <v>6.4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6.2</v>
      </c>
      <c r="AM1175" s="5">
        <v>84</v>
      </c>
      <c r="AN1175" s="5">
        <v>3.7</v>
      </c>
      <c r="AO1175" s="5">
        <v>6.2</v>
      </c>
      <c r="AP1175" s="5">
        <v>0</v>
      </c>
      <c r="AQ1175" s="5">
        <v>3.6</v>
      </c>
      <c r="AR1175" s="5">
        <v>1028.4000000000001</v>
      </c>
      <c r="AS1175" s="5">
        <v>0</v>
      </c>
      <c r="AT1175" s="5">
        <v>0</v>
      </c>
      <c r="AU1175" s="5">
        <v>0</v>
      </c>
      <c r="AV1175" s="5">
        <v>0</v>
      </c>
      <c r="AW1175" s="5">
        <v>0</v>
      </c>
      <c r="AX1175">
        <v>232</v>
      </c>
      <c r="AY1175">
        <v>1088</v>
      </c>
      <c r="AZ1175">
        <v>6.3</v>
      </c>
      <c r="BA1175">
        <v>6.4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6.2</v>
      </c>
      <c r="AM1176" s="5">
        <v>84</v>
      </c>
      <c r="AN1176" s="5">
        <v>3.7</v>
      </c>
      <c r="AO1176" s="5">
        <v>6.2</v>
      </c>
      <c r="AP1176" s="5">
        <v>3.6</v>
      </c>
      <c r="AQ1176" s="5">
        <v>6.1</v>
      </c>
      <c r="AR1176" s="5">
        <v>1028.5</v>
      </c>
      <c r="AS1176" s="5">
        <v>0</v>
      </c>
      <c r="AT1176" s="5">
        <v>0</v>
      </c>
      <c r="AU1176" s="5">
        <v>0</v>
      </c>
      <c r="AV1176" s="5">
        <v>0</v>
      </c>
      <c r="AW1176" s="5">
        <v>0</v>
      </c>
      <c r="AX1176">
        <v>232</v>
      </c>
      <c r="AY1176">
        <v>1088</v>
      </c>
      <c r="AZ1176">
        <v>6.3</v>
      </c>
      <c r="BA1176">
        <v>6.4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6.2</v>
      </c>
      <c r="AM1177" s="5">
        <v>84</v>
      </c>
      <c r="AN1177" s="5">
        <v>3.7</v>
      </c>
      <c r="AO1177" s="5">
        <v>4.5</v>
      </c>
      <c r="AP1177" s="5">
        <v>7.9</v>
      </c>
      <c r="AQ1177" s="5">
        <v>10.1</v>
      </c>
      <c r="AR1177" s="5">
        <v>1028.5999999999999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0</v>
      </c>
      <c r="AX1177">
        <v>232</v>
      </c>
      <c r="AY1177">
        <v>1088</v>
      </c>
      <c r="AZ1177">
        <v>6.3</v>
      </c>
      <c r="BA1177">
        <v>6.5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6.2</v>
      </c>
      <c r="AM1178" s="5">
        <v>84</v>
      </c>
      <c r="AN1178" s="5">
        <v>3.7</v>
      </c>
      <c r="AO1178" s="5">
        <v>4.5</v>
      </c>
      <c r="AP1178" s="5">
        <v>8.3000000000000007</v>
      </c>
      <c r="AQ1178" s="5">
        <v>8.3000000000000007</v>
      </c>
      <c r="AR1178" s="5">
        <v>1028.5</v>
      </c>
      <c r="AS1178" s="5">
        <v>0</v>
      </c>
      <c r="AT1178" s="5">
        <v>0</v>
      </c>
      <c r="AU1178" s="5">
        <v>0</v>
      </c>
      <c r="AV1178" s="5">
        <v>0</v>
      </c>
      <c r="AW1178" s="5">
        <v>0</v>
      </c>
      <c r="AX1178">
        <v>232</v>
      </c>
      <c r="AY1178">
        <v>1088</v>
      </c>
      <c r="AZ1178">
        <v>6.3</v>
      </c>
      <c r="BA1178">
        <v>6.4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6.2</v>
      </c>
      <c r="AM1179" s="5">
        <v>84</v>
      </c>
      <c r="AN1179" s="5">
        <v>3.7</v>
      </c>
      <c r="AO1179" s="5">
        <v>6.2</v>
      </c>
      <c r="AP1179" s="5">
        <v>4</v>
      </c>
      <c r="AQ1179" s="5">
        <v>4.7</v>
      </c>
      <c r="AR1179" s="5">
        <v>1028.4000000000001</v>
      </c>
      <c r="AS1179" s="5">
        <v>0</v>
      </c>
      <c r="AT1179" s="5">
        <v>0</v>
      </c>
      <c r="AU1179" s="5">
        <v>0</v>
      </c>
      <c r="AV1179" s="5">
        <v>0</v>
      </c>
      <c r="AW1179" s="5">
        <v>0</v>
      </c>
      <c r="AX1179">
        <v>232</v>
      </c>
      <c r="AY1179">
        <v>1088</v>
      </c>
      <c r="AZ1179">
        <v>6.3</v>
      </c>
      <c r="BA1179">
        <v>6.5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6.2</v>
      </c>
      <c r="AM1180" s="5">
        <v>84</v>
      </c>
      <c r="AN1180" s="5">
        <v>3.7</v>
      </c>
      <c r="AO1180" s="5">
        <v>6.2</v>
      </c>
      <c r="AP1180" s="5">
        <v>4.3</v>
      </c>
      <c r="AQ1180" s="5">
        <v>5.8</v>
      </c>
      <c r="AR1180" s="5">
        <v>1028.5999999999999</v>
      </c>
      <c r="AS1180" s="5">
        <v>0</v>
      </c>
      <c r="AT1180" s="5">
        <v>0</v>
      </c>
      <c r="AU1180" s="5">
        <v>0</v>
      </c>
      <c r="AV1180" s="5">
        <v>0</v>
      </c>
      <c r="AW1180" s="5">
        <v>0</v>
      </c>
      <c r="AX1180">
        <v>232</v>
      </c>
      <c r="AY1180">
        <v>1088</v>
      </c>
      <c r="AZ1180">
        <v>6.3</v>
      </c>
      <c r="BA1180">
        <v>6.5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6.2</v>
      </c>
      <c r="AM1181" s="5">
        <v>84</v>
      </c>
      <c r="AN1181" s="5">
        <v>3.7</v>
      </c>
      <c r="AO1181" s="5">
        <v>5.0999999999999996</v>
      </c>
      <c r="AP1181" s="5">
        <v>6.1</v>
      </c>
      <c r="AQ1181" s="5">
        <v>6.1</v>
      </c>
      <c r="AR1181" s="5">
        <v>1028.4000000000001</v>
      </c>
      <c r="AS1181" s="5">
        <v>0</v>
      </c>
      <c r="AT1181" s="5">
        <v>0</v>
      </c>
      <c r="AU1181" s="5">
        <v>0</v>
      </c>
      <c r="AV1181" s="5">
        <v>0</v>
      </c>
      <c r="AW1181" s="5">
        <v>0</v>
      </c>
      <c r="AX1181">
        <v>232</v>
      </c>
      <c r="AY1181">
        <v>1088</v>
      </c>
      <c r="AZ1181">
        <v>6.3</v>
      </c>
      <c r="BA1181">
        <v>6.5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6.2</v>
      </c>
      <c r="AM1182" s="5">
        <v>84</v>
      </c>
      <c r="AN1182" s="5">
        <v>3.7</v>
      </c>
      <c r="AO1182" s="5">
        <v>5.2</v>
      </c>
      <c r="AP1182" s="5">
        <v>5.8</v>
      </c>
      <c r="AQ1182" s="5">
        <v>6.5</v>
      </c>
      <c r="AR1182" s="5">
        <v>1028.5</v>
      </c>
      <c r="AS1182" s="5">
        <v>0</v>
      </c>
      <c r="AT1182" s="5">
        <v>0</v>
      </c>
      <c r="AU1182" s="5">
        <v>0</v>
      </c>
      <c r="AV1182" s="5">
        <v>0</v>
      </c>
      <c r="AW1182" s="5">
        <v>0</v>
      </c>
      <c r="AX1182">
        <v>232</v>
      </c>
      <c r="AY1182">
        <v>1088</v>
      </c>
      <c r="AZ1182">
        <v>6.3</v>
      </c>
      <c r="BA1182">
        <v>6.5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6.2</v>
      </c>
      <c r="AM1183" s="5">
        <v>84</v>
      </c>
      <c r="AN1183" s="5">
        <v>3.7</v>
      </c>
      <c r="AO1183" s="5">
        <v>4.5</v>
      </c>
      <c r="AP1183" s="5">
        <v>8.3000000000000007</v>
      </c>
      <c r="AQ1183" s="5">
        <v>8.6</v>
      </c>
      <c r="AR1183" s="5">
        <v>1028.7</v>
      </c>
      <c r="AS1183" s="5">
        <v>0</v>
      </c>
      <c r="AT1183" s="5">
        <v>0</v>
      </c>
      <c r="AU1183" s="5">
        <v>0</v>
      </c>
      <c r="AV1183" s="5">
        <v>0</v>
      </c>
      <c r="AW1183" s="5">
        <v>0</v>
      </c>
      <c r="AX1183">
        <v>232</v>
      </c>
      <c r="AY1183">
        <v>1088</v>
      </c>
      <c r="AZ1183">
        <v>6.3</v>
      </c>
      <c r="BA1183">
        <v>6.5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6.3</v>
      </c>
      <c r="AM1184" s="5">
        <v>84</v>
      </c>
      <c r="AN1184" s="5">
        <v>3.8</v>
      </c>
      <c r="AO1184" s="5">
        <v>4.5999999999999996</v>
      </c>
      <c r="AP1184" s="5">
        <v>7.9</v>
      </c>
      <c r="AQ1184" s="5">
        <v>7.9</v>
      </c>
      <c r="AR1184" s="5">
        <v>1028.5999999999999</v>
      </c>
      <c r="AS1184" s="5">
        <v>0</v>
      </c>
      <c r="AT1184" s="5">
        <v>0</v>
      </c>
      <c r="AU1184" s="5">
        <v>0</v>
      </c>
      <c r="AV1184" s="5">
        <v>0</v>
      </c>
      <c r="AW1184" s="5">
        <v>0</v>
      </c>
      <c r="AX1184">
        <v>232</v>
      </c>
      <c r="AY1184">
        <v>1088</v>
      </c>
      <c r="AZ1184">
        <v>6.3</v>
      </c>
      <c r="BA1184">
        <v>6.5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6.2</v>
      </c>
      <c r="AM1185" s="5">
        <v>84</v>
      </c>
      <c r="AN1185" s="5">
        <v>3.7</v>
      </c>
      <c r="AO1185" s="5">
        <v>4.8</v>
      </c>
      <c r="AP1185" s="5">
        <v>6.8</v>
      </c>
      <c r="AQ1185" s="5">
        <v>10.4</v>
      </c>
      <c r="AR1185" s="5">
        <v>1028.3</v>
      </c>
      <c r="AS1185" s="5">
        <v>0</v>
      </c>
      <c r="AT1185" s="5">
        <v>0</v>
      </c>
      <c r="AU1185" s="5">
        <v>0</v>
      </c>
      <c r="AV1185" s="5">
        <v>0</v>
      </c>
      <c r="AW1185" s="5">
        <v>0</v>
      </c>
      <c r="AX1185">
        <v>232</v>
      </c>
      <c r="AY1185">
        <v>1088</v>
      </c>
      <c r="AZ1185">
        <v>6.3</v>
      </c>
      <c r="BA1185">
        <v>6.5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6.3</v>
      </c>
      <c r="AM1186" s="5">
        <v>84</v>
      </c>
      <c r="AN1186" s="5">
        <v>3.8</v>
      </c>
      <c r="AO1186" s="5">
        <v>6.3</v>
      </c>
      <c r="AP1186" s="5">
        <v>4.7</v>
      </c>
      <c r="AQ1186" s="5">
        <v>7.6</v>
      </c>
      <c r="AR1186" s="5">
        <v>1028.7</v>
      </c>
      <c r="AS1186" s="5">
        <v>0</v>
      </c>
      <c r="AT1186" s="5">
        <v>0</v>
      </c>
      <c r="AU1186" s="5">
        <v>0</v>
      </c>
      <c r="AV1186" s="5">
        <v>0</v>
      </c>
      <c r="AW1186" s="5">
        <v>0</v>
      </c>
      <c r="AX1186">
        <v>232</v>
      </c>
      <c r="AY1186">
        <v>1088</v>
      </c>
      <c r="AZ1186">
        <v>6.4</v>
      </c>
      <c r="BA1186">
        <v>6.5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6.2</v>
      </c>
      <c r="AM1187" s="5">
        <v>84</v>
      </c>
      <c r="AN1187" s="5">
        <v>3.7</v>
      </c>
      <c r="AO1187" s="5">
        <v>5.0999999999999996</v>
      </c>
      <c r="AP1187" s="5">
        <v>6.1</v>
      </c>
      <c r="AQ1187" s="5">
        <v>6.8</v>
      </c>
      <c r="AR1187" s="5">
        <v>1028.3</v>
      </c>
      <c r="AS1187" s="5">
        <v>0</v>
      </c>
      <c r="AT1187" s="5">
        <v>0</v>
      </c>
      <c r="AU1187" s="5">
        <v>0</v>
      </c>
      <c r="AV1187" s="5">
        <v>0</v>
      </c>
      <c r="AW1187" s="5">
        <v>0</v>
      </c>
      <c r="AX1187">
        <v>232</v>
      </c>
      <c r="AY1187">
        <v>1088</v>
      </c>
      <c r="AZ1187">
        <v>6.3</v>
      </c>
      <c r="BA1187">
        <v>6.5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6.2</v>
      </c>
      <c r="AM1188" s="5">
        <v>84</v>
      </c>
      <c r="AN1188" s="5">
        <v>3.7</v>
      </c>
      <c r="AO1188" s="5">
        <v>6.2</v>
      </c>
      <c r="AP1188" s="5">
        <v>3.6</v>
      </c>
      <c r="AQ1188" s="5">
        <v>7.2</v>
      </c>
      <c r="AR1188" s="5">
        <v>1028.5</v>
      </c>
      <c r="AS1188" s="5">
        <v>0</v>
      </c>
      <c r="AT1188" s="5">
        <v>0</v>
      </c>
      <c r="AU1188" s="5">
        <v>0</v>
      </c>
      <c r="AV1188" s="5">
        <v>0</v>
      </c>
      <c r="AW1188" s="5">
        <v>0</v>
      </c>
      <c r="AX1188">
        <v>232</v>
      </c>
      <c r="AY1188">
        <v>1088</v>
      </c>
      <c r="AZ1188">
        <v>6.4</v>
      </c>
      <c r="BA1188">
        <v>6.5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6.2</v>
      </c>
      <c r="AM1189" s="5">
        <v>84</v>
      </c>
      <c r="AN1189" s="5">
        <v>3.7</v>
      </c>
      <c r="AO1189" s="5">
        <v>6.2</v>
      </c>
      <c r="AP1189" s="5">
        <v>2.5</v>
      </c>
      <c r="AQ1189" s="5">
        <v>6.5</v>
      </c>
      <c r="AR1189" s="5">
        <v>1028.5999999999999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0</v>
      </c>
      <c r="AX1189">
        <v>232</v>
      </c>
      <c r="AY1189">
        <v>1088</v>
      </c>
      <c r="AZ1189">
        <v>6.3</v>
      </c>
      <c r="BA1189">
        <v>6.5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6.2</v>
      </c>
      <c r="AM1190" s="5">
        <v>83</v>
      </c>
      <c r="AN1190" s="5">
        <v>3.5</v>
      </c>
      <c r="AO1190" s="5">
        <v>5.4</v>
      </c>
      <c r="AP1190" s="5">
        <v>5</v>
      </c>
      <c r="AQ1190" s="5">
        <v>9</v>
      </c>
      <c r="AR1190" s="5">
        <v>1028.4000000000001</v>
      </c>
      <c r="AS1190" s="5">
        <v>0</v>
      </c>
      <c r="AT1190" s="5">
        <v>0</v>
      </c>
      <c r="AU1190" s="5">
        <v>0</v>
      </c>
      <c r="AV1190" s="5">
        <v>0</v>
      </c>
      <c r="AW1190" s="5">
        <v>0</v>
      </c>
      <c r="AX1190">
        <v>232</v>
      </c>
      <c r="AY1190">
        <v>1088</v>
      </c>
      <c r="AZ1190">
        <v>6.4</v>
      </c>
      <c r="BA1190">
        <v>6.5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6.2</v>
      </c>
      <c r="AM1191" s="5">
        <v>83</v>
      </c>
      <c r="AN1191" s="5">
        <v>3.5</v>
      </c>
      <c r="AO1191" s="5">
        <v>4.5</v>
      </c>
      <c r="AP1191" s="5">
        <v>7.9</v>
      </c>
      <c r="AQ1191" s="5">
        <v>8.6</v>
      </c>
      <c r="AR1191" s="5">
        <v>1028.5</v>
      </c>
      <c r="AS1191" s="5">
        <v>0</v>
      </c>
      <c r="AT1191" s="5">
        <v>0</v>
      </c>
      <c r="AU1191" s="5">
        <v>0</v>
      </c>
      <c r="AV1191" s="5">
        <v>0</v>
      </c>
      <c r="AW1191" s="5">
        <v>0</v>
      </c>
      <c r="AX1191">
        <v>232</v>
      </c>
      <c r="AY1191">
        <v>1088</v>
      </c>
      <c r="AZ1191">
        <v>6.4</v>
      </c>
      <c r="BA1191">
        <v>6.5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6.1</v>
      </c>
      <c r="AM1192" s="5">
        <v>83</v>
      </c>
      <c r="AN1192" s="5">
        <v>3.4</v>
      </c>
      <c r="AO1192" s="5">
        <v>6.1</v>
      </c>
      <c r="AP1192" s="5">
        <v>3.2</v>
      </c>
      <c r="AQ1192" s="5">
        <v>5</v>
      </c>
      <c r="AR1192" s="5">
        <v>1028.2</v>
      </c>
      <c r="AS1192" s="5">
        <v>0</v>
      </c>
      <c r="AT1192" s="5">
        <v>0</v>
      </c>
      <c r="AU1192" s="5">
        <v>0</v>
      </c>
      <c r="AV1192" s="5">
        <v>0</v>
      </c>
      <c r="AW1192" s="5">
        <v>0</v>
      </c>
      <c r="AX1192">
        <v>232</v>
      </c>
      <c r="AY1192">
        <v>1088</v>
      </c>
      <c r="AZ1192">
        <v>6.3</v>
      </c>
      <c r="BA1192">
        <v>6.5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6.1</v>
      </c>
      <c r="AM1193" s="5">
        <v>83</v>
      </c>
      <c r="AN1193" s="5">
        <v>3.4</v>
      </c>
      <c r="AO1193" s="5">
        <v>6.1</v>
      </c>
      <c r="AP1193" s="5">
        <v>4</v>
      </c>
      <c r="AQ1193" s="5">
        <v>5.8</v>
      </c>
      <c r="AR1193" s="5">
        <v>1028.4000000000001</v>
      </c>
      <c r="AS1193" s="5">
        <v>0</v>
      </c>
      <c r="AT1193" s="5">
        <v>0</v>
      </c>
      <c r="AU1193" s="5">
        <v>0</v>
      </c>
      <c r="AV1193" s="5">
        <v>0</v>
      </c>
      <c r="AW1193" s="5">
        <v>0</v>
      </c>
      <c r="AX1193">
        <v>232</v>
      </c>
      <c r="AY1193">
        <v>1088</v>
      </c>
      <c r="AZ1193">
        <v>6.3</v>
      </c>
      <c r="BA1193">
        <v>6.5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6.1</v>
      </c>
      <c r="AM1194" s="5">
        <v>83</v>
      </c>
      <c r="AN1194" s="5">
        <v>3.4</v>
      </c>
      <c r="AO1194" s="5">
        <v>5.3</v>
      </c>
      <c r="AP1194" s="5">
        <v>5</v>
      </c>
      <c r="AQ1194" s="5">
        <v>8.3000000000000007</v>
      </c>
      <c r="AR1194" s="5">
        <v>1028.3</v>
      </c>
      <c r="AS1194" s="5">
        <v>0</v>
      </c>
      <c r="AT1194" s="5">
        <v>0</v>
      </c>
      <c r="AU1194" s="5">
        <v>0</v>
      </c>
      <c r="AV1194" s="5">
        <v>0</v>
      </c>
      <c r="AW1194" s="5">
        <v>0</v>
      </c>
      <c r="AX1194">
        <v>232</v>
      </c>
      <c r="AY1194">
        <v>1088</v>
      </c>
      <c r="AZ1194">
        <v>6.3</v>
      </c>
      <c r="BA1194">
        <v>6.5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6.1</v>
      </c>
      <c r="AM1195" s="5">
        <v>83</v>
      </c>
      <c r="AN1195" s="5">
        <v>3.4</v>
      </c>
      <c r="AO1195" s="5">
        <v>6.1</v>
      </c>
      <c r="AP1195" s="5">
        <v>2.2000000000000002</v>
      </c>
      <c r="AQ1195" s="5">
        <v>4</v>
      </c>
      <c r="AR1195" s="5">
        <v>1028.3</v>
      </c>
      <c r="AS1195" s="5">
        <v>0</v>
      </c>
      <c r="AT1195" s="5">
        <v>0</v>
      </c>
      <c r="AU1195" s="5">
        <v>0</v>
      </c>
      <c r="AV1195" s="5">
        <v>0</v>
      </c>
      <c r="AW1195" s="5">
        <v>0</v>
      </c>
      <c r="AX1195">
        <v>232</v>
      </c>
      <c r="AY1195">
        <v>1088</v>
      </c>
      <c r="AZ1195">
        <v>6.3</v>
      </c>
      <c r="BA1195">
        <v>6.5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6.1</v>
      </c>
      <c r="AM1196" s="5">
        <v>83</v>
      </c>
      <c r="AN1196" s="5">
        <v>3.4</v>
      </c>
      <c r="AO1196" s="5">
        <v>6.1</v>
      </c>
      <c r="AP1196" s="5">
        <v>4.3</v>
      </c>
      <c r="AQ1196" s="5">
        <v>4.3</v>
      </c>
      <c r="AR1196" s="5">
        <v>1028.4000000000001</v>
      </c>
      <c r="AS1196" s="5">
        <v>0</v>
      </c>
      <c r="AT1196" s="5">
        <v>0</v>
      </c>
      <c r="AU1196" s="5">
        <v>0</v>
      </c>
      <c r="AV1196" s="5">
        <v>0</v>
      </c>
      <c r="AW1196" s="5">
        <v>0</v>
      </c>
      <c r="AX1196">
        <v>232</v>
      </c>
      <c r="AY1196">
        <v>1088</v>
      </c>
      <c r="AZ1196">
        <v>6.3</v>
      </c>
      <c r="BA1196">
        <v>6.5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6.1</v>
      </c>
      <c r="AM1197" s="5">
        <v>84</v>
      </c>
      <c r="AN1197" s="5">
        <v>3.6</v>
      </c>
      <c r="AO1197" s="5">
        <v>5.3</v>
      </c>
      <c r="AP1197" s="5">
        <v>5</v>
      </c>
      <c r="AQ1197" s="5">
        <v>11.5</v>
      </c>
      <c r="AR1197" s="5">
        <v>1028.4000000000001</v>
      </c>
      <c r="AS1197" s="5">
        <v>0</v>
      </c>
      <c r="AT1197" s="5">
        <v>0</v>
      </c>
      <c r="AU1197" s="5">
        <v>0</v>
      </c>
      <c r="AV1197" s="5">
        <v>0</v>
      </c>
      <c r="AW1197" s="5">
        <v>0</v>
      </c>
      <c r="AX1197">
        <v>232</v>
      </c>
      <c r="AY1197">
        <v>1088</v>
      </c>
      <c r="AZ1197">
        <v>6.3</v>
      </c>
      <c r="BA1197">
        <v>6.5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6.1</v>
      </c>
      <c r="AM1198" s="5">
        <v>84</v>
      </c>
      <c r="AN1198" s="5">
        <v>3.6</v>
      </c>
      <c r="AO1198" s="5">
        <v>5.3</v>
      </c>
      <c r="AP1198" s="5">
        <v>5</v>
      </c>
      <c r="AQ1198" s="5">
        <v>11.5</v>
      </c>
      <c r="AR1198" s="5">
        <v>1028.5</v>
      </c>
      <c r="AS1198" s="5">
        <v>0</v>
      </c>
      <c r="AT1198" s="5">
        <v>0</v>
      </c>
      <c r="AU1198" s="5">
        <v>0</v>
      </c>
      <c r="AV1198" s="5">
        <v>0</v>
      </c>
      <c r="AW1198" s="5">
        <v>0</v>
      </c>
      <c r="AX1198">
        <v>232</v>
      </c>
      <c r="AY1198">
        <v>1088</v>
      </c>
      <c r="AZ1198">
        <v>6.3</v>
      </c>
      <c r="BA1198">
        <v>6.5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6.1</v>
      </c>
      <c r="AM1199" s="5">
        <v>84</v>
      </c>
      <c r="AN1199" s="5">
        <v>3.6</v>
      </c>
      <c r="AO1199" s="5">
        <v>5.2</v>
      </c>
      <c r="AP1199" s="5">
        <v>5.4</v>
      </c>
      <c r="AQ1199" s="5">
        <v>6.5</v>
      </c>
      <c r="AR1199" s="5">
        <v>1028.5999999999999</v>
      </c>
      <c r="AS1199" s="5">
        <v>0</v>
      </c>
      <c r="AT1199" s="5">
        <v>0</v>
      </c>
      <c r="AU1199" s="5">
        <v>0</v>
      </c>
      <c r="AV1199" s="5">
        <v>0</v>
      </c>
      <c r="AW1199" s="5">
        <v>0</v>
      </c>
      <c r="AX1199">
        <v>232</v>
      </c>
      <c r="AY1199">
        <v>1088</v>
      </c>
      <c r="AZ1199">
        <v>6.3</v>
      </c>
      <c r="BA1199">
        <v>6.5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6.1</v>
      </c>
      <c r="AM1200" s="5">
        <v>84</v>
      </c>
      <c r="AN1200" s="5">
        <v>3.6</v>
      </c>
      <c r="AO1200" s="5">
        <v>6.1</v>
      </c>
      <c r="AP1200" s="5">
        <v>2.5</v>
      </c>
      <c r="AQ1200" s="5">
        <v>5</v>
      </c>
      <c r="AR1200" s="5">
        <v>1028.4000000000001</v>
      </c>
      <c r="AS1200" s="5">
        <v>0</v>
      </c>
      <c r="AT1200" s="5">
        <v>0</v>
      </c>
      <c r="AU1200" s="5">
        <v>0</v>
      </c>
      <c r="AV1200" s="5">
        <v>0</v>
      </c>
      <c r="AW1200" s="5">
        <v>0</v>
      </c>
      <c r="AX1200">
        <v>232</v>
      </c>
      <c r="AY1200">
        <v>1088</v>
      </c>
      <c r="AZ1200">
        <v>6.3</v>
      </c>
      <c r="BA1200">
        <v>6.5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6.1</v>
      </c>
      <c r="AM1201" s="5">
        <v>84</v>
      </c>
      <c r="AN1201" s="5">
        <v>3.6</v>
      </c>
      <c r="AO1201" s="5">
        <v>6.1</v>
      </c>
      <c r="AP1201" s="5">
        <v>4.3</v>
      </c>
      <c r="AQ1201" s="5">
        <v>4.3</v>
      </c>
      <c r="AR1201" s="5">
        <v>1028.5999999999999</v>
      </c>
      <c r="AS1201" s="5">
        <v>0</v>
      </c>
      <c r="AT1201" s="5">
        <v>0</v>
      </c>
      <c r="AU1201" s="5">
        <v>0</v>
      </c>
      <c r="AV1201" s="5">
        <v>0</v>
      </c>
      <c r="AW1201" s="5">
        <v>0</v>
      </c>
      <c r="AX1201">
        <v>232</v>
      </c>
      <c r="AY1201">
        <v>1088</v>
      </c>
      <c r="AZ1201">
        <v>6.3</v>
      </c>
      <c r="BA1201">
        <v>6.5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6.1</v>
      </c>
      <c r="AM1202" s="5">
        <v>84</v>
      </c>
      <c r="AN1202" s="5">
        <v>3.6</v>
      </c>
      <c r="AO1202" s="5">
        <v>6.1</v>
      </c>
      <c r="AP1202" s="5">
        <v>2.2000000000000002</v>
      </c>
      <c r="AQ1202" s="5">
        <v>5.4</v>
      </c>
      <c r="AR1202" s="5">
        <v>1028.5</v>
      </c>
      <c r="AS1202" s="5">
        <v>0</v>
      </c>
      <c r="AT1202" s="5">
        <v>0</v>
      </c>
      <c r="AU1202" s="5">
        <v>0</v>
      </c>
      <c r="AV1202" s="5">
        <v>0</v>
      </c>
      <c r="AW1202" s="5">
        <v>0</v>
      </c>
      <c r="AX1202">
        <v>232</v>
      </c>
      <c r="AY1202">
        <v>1088</v>
      </c>
      <c r="AZ1202">
        <v>6.3</v>
      </c>
      <c r="BA1202">
        <v>6.5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6.1</v>
      </c>
      <c r="AM1203" s="5">
        <v>84</v>
      </c>
      <c r="AN1203" s="5">
        <v>3.6</v>
      </c>
      <c r="AO1203" s="5">
        <v>6.1</v>
      </c>
      <c r="AP1203" s="5">
        <v>2.5</v>
      </c>
      <c r="AQ1203" s="5">
        <v>2.9</v>
      </c>
      <c r="AR1203" s="5">
        <v>1028.5</v>
      </c>
      <c r="AS1203" s="5">
        <v>0</v>
      </c>
      <c r="AT1203" s="5">
        <v>0</v>
      </c>
      <c r="AU1203" s="5">
        <v>0</v>
      </c>
      <c r="AV1203" s="5">
        <v>0</v>
      </c>
      <c r="AW1203" s="5">
        <v>0</v>
      </c>
      <c r="AX1203">
        <v>232</v>
      </c>
      <c r="AY1203">
        <v>1088</v>
      </c>
      <c r="AZ1203">
        <v>6.3</v>
      </c>
      <c r="BA1203">
        <v>6.5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6.1</v>
      </c>
      <c r="AM1204" s="5">
        <v>84</v>
      </c>
      <c r="AN1204" s="5">
        <v>3.6</v>
      </c>
      <c r="AO1204" s="5">
        <v>5.3</v>
      </c>
      <c r="AP1204" s="5">
        <v>5</v>
      </c>
      <c r="AQ1204" s="5">
        <v>7.2</v>
      </c>
      <c r="AR1204" s="5">
        <v>1028.3</v>
      </c>
      <c r="AS1204" s="5">
        <v>0</v>
      </c>
      <c r="AT1204" s="5">
        <v>0</v>
      </c>
      <c r="AU1204" s="5">
        <v>0</v>
      </c>
      <c r="AV1204" s="5">
        <v>0</v>
      </c>
      <c r="AW1204" s="5">
        <v>0</v>
      </c>
      <c r="AX1204">
        <v>232</v>
      </c>
      <c r="AY1204">
        <v>1088</v>
      </c>
      <c r="AZ1204">
        <v>6.3</v>
      </c>
      <c r="BA1204">
        <v>6.5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6</v>
      </c>
      <c r="AM1205" s="5">
        <v>84</v>
      </c>
      <c r="AN1205" s="5">
        <v>3.5</v>
      </c>
      <c r="AO1205" s="5">
        <v>6</v>
      </c>
      <c r="AP1205" s="5">
        <v>4.3</v>
      </c>
      <c r="AQ1205" s="5">
        <v>5.8</v>
      </c>
      <c r="AR1205" s="5">
        <v>1028.7</v>
      </c>
      <c r="AS1205" s="5">
        <v>0</v>
      </c>
      <c r="AT1205" s="5">
        <v>0</v>
      </c>
      <c r="AU1205" s="5">
        <v>0</v>
      </c>
      <c r="AV1205" s="5">
        <v>0</v>
      </c>
      <c r="AW1205" s="5">
        <v>0</v>
      </c>
      <c r="AX1205">
        <v>232</v>
      </c>
      <c r="AY1205">
        <v>1088</v>
      </c>
      <c r="AZ1205">
        <v>6.3</v>
      </c>
      <c r="BA1205">
        <v>6.5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6</v>
      </c>
      <c r="AM1206" s="5">
        <v>84</v>
      </c>
      <c r="AN1206" s="5">
        <v>3.5</v>
      </c>
      <c r="AO1206" s="5">
        <v>6</v>
      </c>
      <c r="AP1206" s="5">
        <v>4.3</v>
      </c>
      <c r="AQ1206" s="5">
        <v>8.3000000000000007</v>
      </c>
      <c r="AR1206" s="5">
        <v>1028.4000000000001</v>
      </c>
      <c r="AS1206" s="5">
        <v>0</v>
      </c>
      <c r="AT1206" s="5">
        <v>0</v>
      </c>
      <c r="AU1206" s="5">
        <v>0</v>
      </c>
      <c r="AV1206" s="5">
        <v>0</v>
      </c>
      <c r="AW1206" s="5">
        <v>0</v>
      </c>
      <c r="AX1206">
        <v>232</v>
      </c>
      <c r="AY1206">
        <v>1088</v>
      </c>
      <c r="AZ1206">
        <v>6.3</v>
      </c>
      <c r="BA1206">
        <v>6.5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6</v>
      </c>
      <c r="AM1207" s="5">
        <v>84</v>
      </c>
      <c r="AN1207" s="5">
        <v>3.5</v>
      </c>
      <c r="AO1207" s="5">
        <v>4.3</v>
      </c>
      <c r="AP1207" s="5">
        <v>7.9</v>
      </c>
      <c r="AQ1207" s="5">
        <v>7.9</v>
      </c>
      <c r="AR1207" s="5">
        <v>1028.3</v>
      </c>
      <c r="AS1207" s="5">
        <v>0</v>
      </c>
      <c r="AT1207" s="5">
        <v>0</v>
      </c>
      <c r="AU1207" s="5">
        <v>0</v>
      </c>
      <c r="AV1207" s="5">
        <v>0</v>
      </c>
      <c r="AW1207" s="5">
        <v>0</v>
      </c>
      <c r="AX1207">
        <v>232</v>
      </c>
      <c r="AY1207">
        <v>1088</v>
      </c>
      <c r="AZ1207">
        <v>6.3</v>
      </c>
      <c r="BA1207">
        <v>6.5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6</v>
      </c>
      <c r="AM1208" s="5">
        <v>84</v>
      </c>
      <c r="AN1208" s="5">
        <v>3.5</v>
      </c>
      <c r="AO1208" s="5">
        <v>6</v>
      </c>
      <c r="AP1208" s="5">
        <v>4</v>
      </c>
      <c r="AQ1208" s="5">
        <v>4</v>
      </c>
      <c r="AR1208" s="5">
        <v>1028.7</v>
      </c>
      <c r="AS1208" s="5">
        <v>0</v>
      </c>
      <c r="AT1208" s="5">
        <v>0</v>
      </c>
      <c r="AU1208" s="5">
        <v>0</v>
      </c>
      <c r="AV1208" s="5">
        <v>0</v>
      </c>
      <c r="AW1208" s="5">
        <v>0</v>
      </c>
      <c r="AX1208">
        <v>232</v>
      </c>
      <c r="AY1208">
        <v>1088</v>
      </c>
      <c r="AZ1208">
        <v>6.3</v>
      </c>
      <c r="BA1208">
        <v>6.5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6</v>
      </c>
      <c r="AM1209" s="5">
        <v>84</v>
      </c>
      <c r="AN1209" s="5">
        <v>3.5</v>
      </c>
      <c r="AO1209" s="5">
        <v>6</v>
      </c>
      <c r="AP1209" s="5">
        <v>3.2</v>
      </c>
      <c r="AQ1209" s="5">
        <v>5.4</v>
      </c>
      <c r="AR1209" s="5">
        <v>1028.5</v>
      </c>
      <c r="AS1209" s="5">
        <v>0</v>
      </c>
      <c r="AT1209" s="5">
        <v>0</v>
      </c>
      <c r="AU1209" s="5">
        <v>0</v>
      </c>
      <c r="AV1209" s="5">
        <v>0</v>
      </c>
      <c r="AW1209" s="5">
        <v>0</v>
      </c>
      <c r="AX1209">
        <v>232</v>
      </c>
      <c r="AY1209">
        <v>1088</v>
      </c>
      <c r="AZ1209">
        <v>6.3</v>
      </c>
      <c r="BA1209">
        <v>6.5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6</v>
      </c>
      <c r="AM1210" s="5">
        <v>85</v>
      </c>
      <c r="AN1210" s="5">
        <v>3.7</v>
      </c>
      <c r="AO1210" s="5">
        <v>6</v>
      </c>
      <c r="AP1210" s="5">
        <v>2.2000000000000002</v>
      </c>
      <c r="AQ1210" s="5">
        <v>4.3</v>
      </c>
      <c r="AR1210" s="5">
        <v>1028.5999999999999</v>
      </c>
      <c r="AS1210" s="5">
        <v>0</v>
      </c>
      <c r="AT1210" s="5">
        <v>0</v>
      </c>
      <c r="AU1210" s="5">
        <v>0</v>
      </c>
      <c r="AV1210" s="5">
        <v>0</v>
      </c>
      <c r="AW1210" s="5">
        <v>0</v>
      </c>
      <c r="AX1210">
        <v>232</v>
      </c>
      <c r="AY1210">
        <v>1088</v>
      </c>
      <c r="AZ1210">
        <v>6.3</v>
      </c>
      <c r="BA1210">
        <v>6.4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6</v>
      </c>
      <c r="AM1211" s="5">
        <v>85</v>
      </c>
      <c r="AN1211" s="5">
        <v>3.7</v>
      </c>
      <c r="AO1211" s="5">
        <v>4.7</v>
      </c>
      <c r="AP1211" s="5">
        <v>6.5</v>
      </c>
      <c r="AQ1211" s="5">
        <v>8.6</v>
      </c>
      <c r="AR1211" s="5">
        <v>1028.4000000000001</v>
      </c>
      <c r="AS1211" s="5">
        <v>0</v>
      </c>
      <c r="AT1211" s="5">
        <v>0</v>
      </c>
      <c r="AU1211" s="5">
        <v>0</v>
      </c>
      <c r="AV1211" s="5">
        <v>0</v>
      </c>
      <c r="AW1211" s="5">
        <v>0</v>
      </c>
      <c r="AX1211">
        <v>232</v>
      </c>
      <c r="AY1211">
        <v>1088</v>
      </c>
      <c r="AZ1211">
        <v>6.3</v>
      </c>
      <c r="BA1211">
        <v>6.5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5.9</v>
      </c>
      <c r="AM1212" s="5">
        <v>85</v>
      </c>
      <c r="AN1212" s="5">
        <v>3.6</v>
      </c>
      <c r="AO1212" s="5">
        <v>5</v>
      </c>
      <c r="AP1212" s="5">
        <v>5.4</v>
      </c>
      <c r="AQ1212" s="5">
        <v>5.4</v>
      </c>
      <c r="AR1212" s="5">
        <v>1028.5</v>
      </c>
      <c r="AS1212" s="5">
        <v>0</v>
      </c>
      <c r="AT1212" s="5">
        <v>0</v>
      </c>
      <c r="AU1212" s="5">
        <v>0</v>
      </c>
      <c r="AV1212" s="5">
        <v>0</v>
      </c>
      <c r="AW1212" s="5">
        <v>0</v>
      </c>
      <c r="AX1212">
        <v>232</v>
      </c>
      <c r="AY1212">
        <v>1088</v>
      </c>
      <c r="AZ1212">
        <v>6.2</v>
      </c>
      <c r="BA1212">
        <v>6.4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5.9</v>
      </c>
      <c r="AM1213" s="5">
        <v>85</v>
      </c>
      <c r="AN1213" s="5">
        <v>3.6</v>
      </c>
      <c r="AO1213" s="5">
        <v>5.9</v>
      </c>
      <c r="AP1213" s="5">
        <v>4.3</v>
      </c>
      <c r="AQ1213" s="5">
        <v>6.8</v>
      </c>
      <c r="AR1213" s="5">
        <v>1028.5</v>
      </c>
      <c r="AS1213" s="5">
        <v>0</v>
      </c>
      <c r="AT1213" s="5">
        <v>0</v>
      </c>
      <c r="AU1213" s="5">
        <v>0</v>
      </c>
      <c r="AV1213" s="5">
        <v>0</v>
      </c>
      <c r="AW1213" s="5">
        <v>0</v>
      </c>
      <c r="AX1213">
        <v>232</v>
      </c>
      <c r="AY1213">
        <v>1088</v>
      </c>
      <c r="AZ1213">
        <v>6.2</v>
      </c>
      <c r="BA1213">
        <v>6.5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5.9</v>
      </c>
      <c r="AM1214" s="5">
        <v>86</v>
      </c>
      <c r="AN1214" s="5">
        <v>3.8</v>
      </c>
      <c r="AO1214" s="5">
        <v>4.5</v>
      </c>
      <c r="AP1214" s="5">
        <v>6.8</v>
      </c>
      <c r="AQ1214" s="5">
        <v>9.4</v>
      </c>
      <c r="AR1214" s="5">
        <v>1028.5</v>
      </c>
      <c r="AS1214" s="5">
        <v>0</v>
      </c>
      <c r="AT1214" s="5">
        <v>0</v>
      </c>
      <c r="AU1214" s="5">
        <v>0</v>
      </c>
      <c r="AV1214" s="5">
        <v>0</v>
      </c>
      <c r="AW1214" s="5">
        <v>0</v>
      </c>
      <c r="AX1214">
        <v>232</v>
      </c>
      <c r="AY1214">
        <v>1088</v>
      </c>
      <c r="AZ1214">
        <v>6.2</v>
      </c>
      <c r="BA1214">
        <v>6.4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5.8</v>
      </c>
      <c r="AM1215" s="5">
        <v>86</v>
      </c>
      <c r="AN1215" s="5">
        <v>3.7</v>
      </c>
      <c r="AO1215" s="5">
        <v>5.8</v>
      </c>
      <c r="AP1215" s="5">
        <v>2.5</v>
      </c>
      <c r="AQ1215" s="5">
        <v>3.2</v>
      </c>
      <c r="AR1215" s="5">
        <v>1028.4000000000001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0</v>
      </c>
      <c r="AX1215">
        <v>232</v>
      </c>
      <c r="AY1215">
        <v>1088</v>
      </c>
      <c r="AZ1215">
        <v>6.2</v>
      </c>
      <c r="BA1215">
        <v>6.4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5.8</v>
      </c>
      <c r="AM1216" s="5">
        <v>86</v>
      </c>
      <c r="AN1216" s="5">
        <v>3.7</v>
      </c>
      <c r="AO1216" s="5">
        <v>4.8</v>
      </c>
      <c r="AP1216" s="5">
        <v>5.4</v>
      </c>
      <c r="AQ1216" s="5">
        <v>5.4</v>
      </c>
      <c r="AR1216" s="5">
        <v>1028.3</v>
      </c>
      <c r="AS1216" s="5">
        <v>0</v>
      </c>
      <c r="AT1216" s="5">
        <v>0</v>
      </c>
      <c r="AU1216" s="5">
        <v>0</v>
      </c>
      <c r="AV1216" s="5">
        <v>0</v>
      </c>
      <c r="AW1216" s="5">
        <v>0</v>
      </c>
      <c r="AX1216">
        <v>232</v>
      </c>
      <c r="AY1216">
        <v>1088</v>
      </c>
      <c r="AZ1216">
        <v>6.2</v>
      </c>
      <c r="BA1216">
        <v>6.4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5.8</v>
      </c>
      <c r="AM1217" s="5">
        <v>86</v>
      </c>
      <c r="AN1217" s="5">
        <v>3.7</v>
      </c>
      <c r="AO1217" s="5">
        <v>3.9</v>
      </c>
      <c r="AP1217" s="5">
        <v>8.6</v>
      </c>
      <c r="AQ1217" s="5">
        <v>8.6</v>
      </c>
      <c r="AR1217" s="5">
        <v>1028.5</v>
      </c>
      <c r="AS1217" s="5">
        <v>0</v>
      </c>
      <c r="AT1217" s="5">
        <v>0</v>
      </c>
      <c r="AU1217" s="5">
        <v>0</v>
      </c>
      <c r="AV1217" s="5">
        <v>0</v>
      </c>
      <c r="AW1217" s="5">
        <v>0</v>
      </c>
      <c r="AX1217">
        <v>232</v>
      </c>
      <c r="AY1217">
        <v>1088</v>
      </c>
      <c r="AZ1217">
        <v>6.2</v>
      </c>
      <c r="BA1217">
        <v>6.4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5.7</v>
      </c>
      <c r="AM1218" s="5">
        <v>86</v>
      </c>
      <c r="AN1218" s="5">
        <v>3.6</v>
      </c>
      <c r="AO1218" s="5">
        <v>4.7</v>
      </c>
      <c r="AP1218" s="5">
        <v>5.4</v>
      </c>
      <c r="AQ1218" s="5">
        <v>8.3000000000000007</v>
      </c>
      <c r="AR1218" s="5">
        <v>1028.5999999999999</v>
      </c>
      <c r="AS1218" s="5">
        <v>0</v>
      </c>
      <c r="AT1218" s="5">
        <v>0</v>
      </c>
      <c r="AU1218" s="5">
        <v>0</v>
      </c>
      <c r="AV1218" s="5">
        <v>0</v>
      </c>
      <c r="AW1218" s="5">
        <v>0</v>
      </c>
      <c r="AX1218">
        <v>232</v>
      </c>
      <c r="AY1218">
        <v>1088</v>
      </c>
      <c r="AZ1218">
        <v>6.2</v>
      </c>
      <c r="BA1218">
        <v>6.4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5.7</v>
      </c>
      <c r="AM1219" s="5">
        <v>86</v>
      </c>
      <c r="AN1219" s="5">
        <v>3.6</v>
      </c>
      <c r="AO1219" s="5">
        <v>4.9000000000000004</v>
      </c>
      <c r="AP1219" s="5">
        <v>5</v>
      </c>
      <c r="AQ1219" s="5">
        <v>10.4</v>
      </c>
      <c r="AR1219" s="5">
        <v>1028.5</v>
      </c>
      <c r="AS1219" s="5">
        <v>0</v>
      </c>
      <c r="AT1219" s="5">
        <v>0</v>
      </c>
      <c r="AU1219" s="5">
        <v>0</v>
      </c>
      <c r="AV1219" s="5">
        <v>0</v>
      </c>
      <c r="AW1219" s="5">
        <v>0</v>
      </c>
      <c r="AX1219">
        <v>232</v>
      </c>
      <c r="AY1219">
        <v>1088</v>
      </c>
      <c r="AZ1219">
        <v>6.2</v>
      </c>
      <c r="BA1219">
        <v>6.4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5.7</v>
      </c>
      <c r="AM1220" s="5">
        <v>86</v>
      </c>
      <c r="AN1220" s="5">
        <v>3.6</v>
      </c>
      <c r="AO1220" s="5">
        <v>4</v>
      </c>
      <c r="AP1220" s="5">
        <v>7.6</v>
      </c>
      <c r="AQ1220" s="5">
        <v>12.2</v>
      </c>
      <c r="AR1220" s="5">
        <v>1028.4000000000001</v>
      </c>
      <c r="AS1220" s="5">
        <v>0</v>
      </c>
      <c r="AT1220" s="5">
        <v>0</v>
      </c>
      <c r="AU1220" s="5">
        <v>0</v>
      </c>
      <c r="AV1220" s="5">
        <v>0</v>
      </c>
      <c r="AW1220" s="5">
        <v>0</v>
      </c>
      <c r="AX1220">
        <v>232</v>
      </c>
      <c r="AY1220">
        <v>1088</v>
      </c>
      <c r="AZ1220">
        <v>6.2</v>
      </c>
      <c r="BA1220">
        <v>6.4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5.6</v>
      </c>
      <c r="AM1221" s="5">
        <v>86</v>
      </c>
      <c r="AN1221" s="5">
        <v>3.5</v>
      </c>
      <c r="AO1221" s="5">
        <v>4.5999999999999996</v>
      </c>
      <c r="AP1221" s="5">
        <v>5.4</v>
      </c>
      <c r="AQ1221" s="5">
        <v>7.6</v>
      </c>
      <c r="AR1221" s="5">
        <v>1028.4000000000001</v>
      </c>
      <c r="AS1221" s="5">
        <v>0</v>
      </c>
      <c r="AT1221" s="5">
        <v>0</v>
      </c>
      <c r="AU1221" s="5">
        <v>0</v>
      </c>
      <c r="AV1221" s="5">
        <v>0</v>
      </c>
      <c r="AW1221" s="5">
        <v>0</v>
      </c>
      <c r="AX1221">
        <v>232</v>
      </c>
      <c r="AY1221">
        <v>1088</v>
      </c>
      <c r="AZ1221">
        <v>6.1</v>
      </c>
      <c r="BA1221">
        <v>6.3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5.6</v>
      </c>
      <c r="AM1222" s="5">
        <v>87</v>
      </c>
      <c r="AN1222" s="5">
        <v>3.6</v>
      </c>
      <c r="AO1222" s="5">
        <v>4.5999999999999996</v>
      </c>
      <c r="AP1222" s="5">
        <v>5.4</v>
      </c>
      <c r="AQ1222" s="5">
        <v>11.5</v>
      </c>
      <c r="AR1222" s="5">
        <v>1028.4000000000001</v>
      </c>
      <c r="AS1222" s="5">
        <v>0</v>
      </c>
      <c r="AT1222" s="5">
        <v>0</v>
      </c>
      <c r="AU1222" s="5">
        <v>0</v>
      </c>
      <c r="AV1222" s="5">
        <v>0</v>
      </c>
      <c r="AW1222" s="5">
        <v>0</v>
      </c>
      <c r="AX1222">
        <v>232</v>
      </c>
      <c r="AY1222">
        <v>1088</v>
      </c>
      <c r="AZ1222">
        <v>6.1</v>
      </c>
      <c r="BA1222">
        <v>6.3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5.5</v>
      </c>
      <c r="AM1223" s="5">
        <v>86</v>
      </c>
      <c r="AN1223" s="5">
        <v>3.4</v>
      </c>
      <c r="AO1223" s="5">
        <v>4.5</v>
      </c>
      <c r="AP1223" s="5">
        <v>5.4</v>
      </c>
      <c r="AQ1223" s="5">
        <v>7.2</v>
      </c>
      <c r="AR1223" s="5">
        <v>1028.5</v>
      </c>
      <c r="AS1223" s="5">
        <v>0</v>
      </c>
      <c r="AT1223" s="5">
        <v>0</v>
      </c>
      <c r="AU1223" s="5">
        <v>0</v>
      </c>
      <c r="AV1223" s="5">
        <v>0</v>
      </c>
      <c r="AW1223" s="5">
        <v>0</v>
      </c>
      <c r="AX1223">
        <v>232</v>
      </c>
      <c r="AY1223">
        <v>1088</v>
      </c>
      <c r="AZ1223">
        <v>6.1</v>
      </c>
      <c r="BA1223">
        <v>6.3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5.5</v>
      </c>
      <c r="AM1224" s="5">
        <v>87</v>
      </c>
      <c r="AN1224" s="5">
        <v>3.5</v>
      </c>
      <c r="AO1224" s="5">
        <v>5.5</v>
      </c>
      <c r="AP1224" s="5">
        <v>3.2</v>
      </c>
      <c r="AQ1224" s="5">
        <v>5.4</v>
      </c>
      <c r="AR1224" s="5">
        <v>1028.3</v>
      </c>
      <c r="AS1224" s="5">
        <v>0</v>
      </c>
      <c r="AT1224" s="5">
        <v>0</v>
      </c>
      <c r="AU1224" s="5">
        <v>0</v>
      </c>
      <c r="AV1224" s="5">
        <v>0</v>
      </c>
      <c r="AW1224" s="5">
        <v>0</v>
      </c>
      <c r="AX1224">
        <v>232</v>
      </c>
      <c r="AY1224">
        <v>1088</v>
      </c>
      <c r="AZ1224">
        <v>6.1</v>
      </c>
      <c r="BA1224">
        <v>6.3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5.5</v>
      </c>
      <c r="AM1225" s="5">
        <v>87</v>
      </c>
      <c r="AN1225" s="5">
        <v>3.5</v>
      </c>
      <c r="AO1225" s="5">
        <v>3.5</v>
      </c>
      <c r="AP1225" s="5">
        <v>9</v>
      </c>
      <c r="AQ1225" s="5">
        <v>9</v>
      </c>
      <c r="AR1225" s="5">
        <v>1028.4000000000001</v>
      </c>
      <c r="AS1225" s="5">
        <v>0</v>
      </c>
      <c r="AT1225" s="5">
        <v>0</v>
      </c>
      <c r="AU1225" s="5">
        <v>0</v>
      </c>
      <c r="AV1225" s="5">
        <v>0</v>
      </c>
      <c r="AW1225" s="5">
        <v>0</v>
      </c>
      <c r="AX1225">
        <v>232</v>
      </c>
      <c r="AY1225">
        <v>1088</v>
      </c>
      <c r="AZ1225">
        <v>6.1</v>
      </c>
      <c r="BA1225">
        <v>6.3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5.4</v>
      </c>
      <c r="AM1226" s="5">
        <v>87</v>
      </c>
      <c r="AN1226" s="5">
        <v>3.4</v>
      </c>
      <c r="AO1226" s="5">
        <v>3</v>
      </c>
      <c r="AP1226" s="5">
        <v>10.8</v>
      </c>
      <c r="AQ1226" s="5">
        <v>14</v>
      </c>
      <c r="AR1226" s="5">
        <v>1028.4000000000001</v>
      </c>
      <c r="AS1226" s="5">
        <v>0</v>
      </c>
      <c r="AT1226" s="5">
        <v>0</v>
      </c>
      <c r="AU1226" s="5">
        <v>0</v>
      </c>
      <c r="AV1226" s="5">
        <v>0</v>
      </c>
      <c r="AW1226" s="5">
        <v>0</v>
      </c>
      <c r="AX1226">
        <v>232</v>
      </c>
      <c r="AY1226">
        <v>1088</v>
      </c>
      <c r="AZ1226">
        <v>6</v>
      </c>
      <c r="BA1226">
        <v>6.3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5.4</v>
      </c>
      <c r="AM1227" s="5">
        <v>87</v>
      </c>
      <c r="AN1227" s="5">
        <v>3.4</v>
      </c>
      <c r="AO1227" s="5">
        <v>3.6</v>
      </c>
      <c r="AP1227" s="5">
        <v>8.3000000000000007</v>
      </c>
      <c r="AQ1227" s="5">
        <v>13</v>
      </c>
      <c r="AR1227" s="5">
        <v>1028.4000000000001</v>
      </c>
      <c r="AS1227" s="5">
        <v>0</v>
      </c>
      <c r="AT1227" s="5">
        <v>0</v>
      </c>
      <c r="AU1227" s="5">
        <v>0</v>
      </c>
      <c r="AV1227" s="5">
        <v>0</v>
      </c>
      <c r="AW1227" s="5">
        <v>0</v>
      </c>
      <c r="AX1227">
        <v>232</v>
      </c>
      <c r="AY1227">
        <v>1088</v>
      </c>
      <c r="AZ1227">
        <v>6</v>
      </c>
      <c r="BA1227">
        <v>6.3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5.4</v>
      </c>
      <c r="AM1228" s="5">
        <v>87</v>
      </c>
      <c r="AN1228" s="5">
        <v>3.4</v>
      </c>
      <c r="AO1228" s="5">
        <v>5.4</v>
      </c>
      <c r="AP1228" s="5">
        <v>1.8</v>
      </c>
      <c r="AQ1228" s="5">
        <v>7.9</v>
      </c>
      <c r="AR1228" s="5">
        <v>1028.4000000000001</v>
      </c>
      <c r="AS1228" s="5">
        <v>0</v>
      </c>
      <c r="AT1228" s="5">
        <v>0</v>
      </c>
      <c r="AU1228" s="5">
        <v>0</v>
      </c>
      <c r="AV1228" s="5">
        <v>0</v>
      </c>
      <c r="AW1228" s="5">
        <v>0</v>
      </c>
      <c r="AX1228">
        <v>232</v>
      </c>
      <c r="AY1228">
        <v>1088</v>
      </c>
      <c r="AZ1228">
        <v>6</v>
      </c>
      <c r="BA1228">
        <v>6.2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Q1229" s="5"/>
      <c r="AX1229"/>
      <c r="AY1229"/>
      <c r="AZ1229"/>
      <c r="BA1229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Q1230" s="5"/>
      <c r="AX1230"/>
      <c r="AY1230"/>
      <c r="AZ1230"/>
      <c r="BA1230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Q1231" s="5"/>
      <c r="AX1231"/>
      <c r="AY1231"/>
      <c r="AZ1231"/>
      <c r="BA1231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Q1232" s="5"/>
      <c r="AX1232"/>
      <c r="AY1232"/>
      <c r="AZ1232"/>
      <c r="BA1232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Q1233" s="5"/>
      <c r="AX1233"/>
      <c r="AY1233"/>
      <c r="AZ1233"/>
      <c r="BA1233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Q1234" s="5"/>
      <c r="AX1234"/>
      <c r="AY1234"/>
      <c r="AZ1234"/>
      <c r="BA1234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Q1235" s="5"/>
      <c r="AX1235"/>
      <c r="AY1235"/>
      <c r="AZ1235"/>
      <c r="BA123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Q1236" s="5"/>
      <c r="AX1236"/>
      <c r="AY1236"/>
      <c r="AZ1236"/>
      <c r="BA1236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Q1237" s="5"/>
      <c r="AX1237"/>
      <c r="AY1237"/>
      <c r="AZ1237"/>
      <c r="BA1237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Q1238" s="5"/>
      <c r="AX1238"/>
      <c r="AY1238"/>
      <c r="AZ1238"/>
      <c r="BA1238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Q1239" s="5"/>
      <c r="AX1239"/>
      <c r="AY1239"/>
      <c r="AZ1239"/>
      <c r="BA1239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Q1240" s="5"/>
      <c r="AX1240"/>
      <c r="AY1240"/>
      <c r="AZ1240"/>
      <c r="BA1240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Q1241" s="5"/>
      <c r="AX1241"/>
      <c r="AY1241"/>
      <c r="AZ1241"/>
      <c r="BA1241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Q1242" s="5"/>
      <c r="AX1242"/>
      <c r="AY1242"/>
      <c r="AZ1242"/>
      <c r="BA1242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Q1243" s="5"/>
      <c r="AX1243"/>
      <c r="AY1243"/>
      <c r="AZ1243"/>
      <c r="BA1243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Q1244" s="5"/>
      <c r="AX1244"/>
      <c r="AY1244"/>
      <c r="AZ1244"/>
      <c r="BA1244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Q1245" s="5"/>
      <c r="AX1245"/>
      <c r="AY1245"/>
      <c r="AZ1245"/>
      <c r="BA124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Q1246" s="5"/>
      <c r="AX1246"/>
      <c r="AY1246"/>
      <c r="AZ1246"/>
      <c r="BA1246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Q1247" s="5"/>
      <c r="AX1247"/>
      <c r="AY1247"/>
      <c r="AZ1247"/>
      <c r="BA1247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Q1248" s="5"/>
      <c r="AX1248"/>
      <c r="AY1248"/>
      <c r="AZ1248"/>
      <c r="BA1248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Q1249" s="5"/>
      <c r="AX1249"/>
      <c r="AY1249"/>
      <c r="AZ1249"/>
      <c r="BA1249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Q1250" s="5"/>
      <c r="AX1250"/>
      <c r="AY1250"/>
      <c r="AZ1250"/>
      <c r="BA1250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Q1251" s="5"/>
      <c r="AX1251"/>
      <c r="AY1251"/>
      <c r="AZ1251"/>
      <c r="BA1251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Q1252" s="5"/>
      <c r="AX1252"/>
      <c r="AY1252"/>
      <c r="AZ1252"/>
      <c r="BA1252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Q1253" s="5"/>
      <c r="AX1253"/>
      <c r="AY1253"/>
      <c r="AZ1253"/>
      <c r="BA1253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Q1254" s="5"/>
      <c r="AX1254"/>
      <c r="AY1254"/>
      <c r="AZ1254"/>
      <c r="BA1254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Q1255" s="5"/>
      <c r="AX1255"/>
      <c r="AY1255"/>
      <c r="AZ1255"/>
      <c r="BA125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Q1256" s="5"/>
      <c r="AX1256"/>
      <c r="AY1256"/>
      <c r="AZ1256"/>
      <c r="BA1256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Q1257" s="5"/>
      <c r="AX1257"/>
      <c r="AY1257"/>
      <c r="AZ1257"/>
      <c r="BA1257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Q1258" s="5"/>
      <c r="AX1258"/>
      <c r="AY1258"/>
      <c r="AZ1258"/>
      <c r="BA1258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Q1259" s="5"/>
      <c r="AX1259"/>
      <c r="AY1259"/>
      <c r="AZ1259"/>
      <c r="BA1259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Q1260" s="5"/>
      <c r="AX1260"/>
      <c r="AY1260"/>
      <c r="AZ1260"/>
      <c r="BA1260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Q1261" s="5"/>
      <c r="AX1261"/>
      <c r="AY1261"/>
      <c r="AZ1261"/>
      <c r="BA1261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Q1262" s="5"/>
      <c r="AX1262"/>
      <c r="AY1262"/>
      <c r="AZ1262"/>
      <c r="BA1262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Q1263" s="5"/>
      <c r="AX1263"/>
      <c r="AY1263"/>
      <c r="AZ1263"/>
      <c r="BA1263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Q1264" s="5"/>
      <c r="AX1264"/>
      <c r="AY1264"/>
      <c r="AZ1264"/>
      <c r="BA1264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Q1265" s="5"/>
      <c r="AX1265"/>
      <c r="AY1265"/>
      <c r="AZ1265"/>
      <c r="BA126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Q1266" s="5"/>
      <c r="AX1266"/>
      <c r="AY1266"/>
      <c r="AZ1266"/>
      <c r="BA1266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Q1267" s="5"/>
      <c r="AX1267"/>
      <c r="AY1267"/>
      <c r="AZ1267"/>
      <c r="BA1267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Q1268" s="5"/>
      <c r="AX1268"/>
      <c r="AY1268"/>
      <c r="AZ1268"/>
      <c r="BA1268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Q1269" s="5"/>
      <c r="AX1269"/>
      <c r="AY1269"/>
      <c r="AZ1269"/>
      <c r="BA1269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Q1270" s="5"/>
      <c r="AX1270"/>
      <c r="AY1270"/>
      <c r="AZ1270"/>
      <c r="BA1270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Q1271" s="5"/>
      <c r="AX1271"/>
      <c r="AY1271"/>
      <c r="AZ1271"/>
      <c r="BA1271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Q1272" s="5"/>
      <c r="AX1272"/>
      <c r="AY1272"/>
      <c r="AZ1272"/>
      <c r="BA1272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Q1273" s="5"/>
      <c r="AX1273"/>
      <c r="AY1273"/>
      <c r="AZ1273"/>
      <c r="BA1273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Q1274" s="5"/>
      <c r="AX1274"/>
      <c r="AY1274"/>
      <c r="AZ1274"/>
      <c r="BA1274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Q1275" s="5"/>
      <c r="AX1275"/>
      <c r="AY1275"/>
      <c r="AZ1275"/>
      <c r="BA127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Q1276" s="5"/>
      <c r="AX1276"/>
      <c r="AY1276"/>
      <c r="AZ1276"/>
      <c r="BA1276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Q1277" s="5"/>
      <c r="AX1277"/>
      <c r="AY1277"/>
      <c r="AZ1277"/>
      <c r="BA1277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Q1278" s="5"/>
      <c r="AX1278"/>
      <c r="AY1278"/>
      <c r="AZ1278"/>
      <c r="BA1278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Q1279" s="5"/>
      <c r="AX1279"/>
      <c r="AY1279"/>
      <c r="AZ1279"/>
      <c r="BA1279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Q1280" s="5"/>
      <c r="AX1280"/>
      <c r="AY1280"/>
      <c r="AZ1280"/>
      <c r="BA1280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Q1281" s="5"/>
      <c r="AX1281"/>
      <c r="AY1281"/>
      <c r="AZ1281"/>
      <c r="BA1281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Q1282" s="5"/>
      <c r="AX1282"/>
      <c r="AY1282"/>
      <c r="AZ1282"/>
      <c r="BA1282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Q1283" s="5"/>
      <c r="AX1283"/>
      <c r="AY1283"/>
      <c r="AZ1283"/>
      <c r="BA1283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Q1284" s="5"/>
      <c r="AX1284"/>
      <c r="AY1284"/>
      <c r="AZ1284"/>
      <c r="BA1284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Q1285" s="5"/>
      <c r="AX1285"/>
      <c r="AY1285"/>
      <c r="AZ1285"/>
      <c r="BA128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Q1286" s="5"/>
      <c r="AX1286"/>
      <c r="AY1286"/>
      <c r="AZ1286"/>
      <c r="BA1286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Q1287" s="5"/>
      <c r="AX1287"/>
      <c r="AY1287"/>
      <c r="AZ1287"/>
      <c r="BA1287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Q1288" s="5"/>
      <c r="AX1288"/>
      <c r="AY1288"/>
      <c r="AZ1288"/>
      <c r="BA1288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Q1289" s="5"/>
      <c r="AX1289"/>
      <c r="AY1289"/>
      <c r="AZ1289"/>
      <c r="BA1289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Q1290" s="5"/>
      <c r="AX1290"/>
      <c r="AY1290"/>
      <c r="AZ1290"/>
      <c r="BA1290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Q1291" s="5"/>
      <c r="AX1291"/>
      <c r="AY1291"/>
      <c r="AZ1291"/>
      <c r="BA1291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Q1292" s="5"/>
      <c r="AX1292"/>
      <c r="AY1292"/>
      <c r="AZ1292"/>
      <c r="BA1292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Q1293" s="5"/>
      <c r="AX1293"/>
      <c r="AY1293"/>
      <c r="AZ1293"/>
      <c r="BA1293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Q1294" s="5"/>
      <c r="AX1294"/>
      <c r="AY1294"/>
      <c r="AZ1294"/>
      <c r="BA1294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Q1295" s="5"/>
      <c r="AX1295"/>
      <c r="AY1295"/>
      <c r="AZ1295"/>
      <c r="BA129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Q1296" s="5"/>
      <c r="AX1296"/>
      <c r="AY1296"/>
      <c r="AZ1296"/>
      <c r="BA1296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Q1297" s="5"/>
      <c r="AX1297"/>
      <c r="AY1297"/>
      <c r="AZ1297"/>
      <c r="BA1297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Q1298" s="5"/>
      <c r="AX1298"/>
      <c r="AY1298"/>
      <c r="AZ1298"/>
      <c r="BA1298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Q1299" s="5"/>
      <c r="AX1299"/>
      <c r="AY1299"/>
      <c r="AZ1299"/>
      <c r="BA1299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Q1300" s="5"/>
      <c r="AX1300"/>
      <c r="AY1300"/>
      <c r="AZ1300"/>
      <c r="BA1300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Q1301" s="5"/>
      <c r="AX1301"/>
      <c r="AY1301"/>
      <c r="AZ1301"/>
      <c r="BA1301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Q1302" s="5"/>
      <c r="AX1302"/>
      <c r="AY1302"/>
      <c r="AZ1302"/>
      <c r="BA1302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Q1303" s="5"/>
      <c r="AX1303"/>
      <c r="AY1303"/>
      <c r="AZ1303"/>
      <c r="BA1303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Q1304" s="5"/>
      <c r="AX1304"/>
      <c r="AY1304"/>
      <c r="AZ1304"/>
      <c r="BA1304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Q1305" s="5"/>
      <c r="AX1305"/>
      <c r="AY1305"/>
      <c r="AZ1305"/>
      <c r="BA130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Q1306" s="5"/>
      <c r="AX1306"/>
      <c r="AY1306"/>
      <c r="AZ1306"/>
      <c r="BA1306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Q1307" s="5"/>
      <c r="AX1307"/>
      <c r="AY1307"/>
      <c r="AZ1307"/>
      <c r="BA1307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Q1308" s="5"/>
      <c r="AX1308"/>
      <c r="AY1308"/>
      <c r="AZ1308"/>
      <c r="BA1308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Q1309" s="5"/>
      <c r="AX1309"/>
      <c r="AY1309"/>
      <c r="AZ1309"/>
      <c r="BA1309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Q1310" s="5"/>
      <c r="AX1310"/>
      <c r="AY1310"/>
      <c r="AZ1310"/>
      <c r="BA1310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Q1311" s="5"/>
      <c r="AX1311"/>
      <c r="AY1311"/>
      <c r="AZ1311"/>
      <c r="BA1311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Q1312" s="5"/>
      <c r="AX1312"/>
      <c r="AY1312"/>
      <c r="AZ1312"/>
      <c r="BA1312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Q1313" s="5"/>
      <c r="AX1313"/>
      <c r="AY1313"/>
      <c r="AZ1313"/>
      <c r="BA1313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Q1314" s="5"/>
      <c r="AX1314"/>
      <c r="AY1314"/>
      <c r="AZ1314"/>
      <c r="BA1314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Q1315" s="5"/>
      <c r="AX1315"/>
      <c r="AY1315"/>
      <c r="AZ1315"/>
      <c r="BA131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Q1316" s="5"/>
      <c r="AX1316"/>
      <c r="AY1316"/>
      <c r="AZ1316"/>
      <c r="BA1316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Q1317" s="5"/>
      <c r="AX1317"/>
      <c r="AY1317"/>
      <c r="AZ1317"/>
      <c r="BA1317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Q1318" s="5"/>
      <c r="AX1318"/>
      <c r="AY1318"/>
      <c r="AZ1318"/>
      <c r="BA1318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Q1319" s="5"/>
      <c r="AX1319"/>
      <c r="AY1319"/>
      <c r="AZ1319"/>
      <c r="BA1319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Q1320" s="5"/>
      <c r="AX1320"/>
      <c r="AY1320"/>
      <c r="AZ1320"/>
      <c r="BA1320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Q1321" s="5"/>
      <c r="AX1321"/>
      <c r="AY1321"/>
      <c r="AZ1321"/>
      <c r="BA1321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Q1322" s="5"/>
      <c r="AX1322"/>
      <c r="AY1322"/>
      <c r="AZ1322"/>
      <c r="BA1322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Q1323" s="5"/>
      <c r="AX1323"/>
      <c r="AY1323"/>
      <c r="AZ1323"/>
      <c r="BA1323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Q1324" s="5"/>
      <c r="AX1324"/>
      <c r="AY1324"/>
      <c r="AZ1324"/>
      <c r="BA1324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Q1325" s="5"/>
      <c r="AX1325"/>
      <c r="AY1325"/>
      <c r="AZ1325"/>
      <c r="BA132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Q1326" s="5"/>
      <c r="AX1326"/>
      <c r="AY1326"/>
      <c r="AZ1326"/>
      <c r="BA1326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Q1327" s="5"/>
      <c r="AX1327"/>
      <c r="AY1327"/>
      <c r="AZ1327"/>
      <c r="BA1327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Q1328" s="5"/>
      <c r="AX1328"/>
      <c r="AY1328"/>
      <c r="AZ1328"/>
      <c r="BA1328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Q1329" s="5"/>
      <c r="AX1329"/>
      <c r="AY1329"/>
      <c r="AZ1329"/>
      <c r="BA1329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Q1330" s="5"/>
      <c r="AX1330"/>
      <c r="AY1330"/>
      <c r="AZ1330"/>
      <c r="BA1330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Q1331" s="5"/>
      <c r="AX1331"/>
      <c r="AY1331"/>
      <c r="AZ1331"/>
      <c r="BA1331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Q1332" s="5"/>
      <c r="AX1332"/>
      <c r="AY1332"/>
      <c r="AZ1332"/>
      <c r="BA1332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Q1333" s="5"/>
      <c r="AX1333"/>
      <c r="AY1333"/>
      <c r="AZ1333"/>
      <c r="BA1333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Q1334" s="5"/>
      <c r="AX1334"/>
      <c r="AY1334"/>
      <c r="AZ1334"/>
      <c r="BA1334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Q1335" s="5"/>
      <c r="AX1335"/>
      <c r="AY1335"/>
      <c r="AZ1335"/>
      <c r="BA133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Q1336" s="5"/>
      <c r="AX1336"/>
      <c r="AY1336"/>
      <c r="AZ1336"/>
      <c r="BA1336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Q1337" s="5"/>
      <c r="AX1337"/>
      <c r="AY1337"/>
      <c r="AZ1337"/>
      <c r="BA1337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Q1338" s="5"/>
      <c r="AX1338"/>
      <c r="AY1338"/>
      <c r="AZ1338"/>
      <c r="BA1338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Q1339" s="5"/>
      <c r="AX1339"/>
      <c r="AY1339"/>
      <c r="AZ1339"/>
      <c r="BA1339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Q1340" s="5"/>
      <c r="AX1340"/>
      <c r="AY1340"/>
      <c r="AZ1340"/>
      <c r="BA1340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Q1341" s="5"/>
      <c r="AX1341"/>
      <c r="AY1341"/>
      <c r="AZ1341"/>
      <c r="BA1341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Q1342" s="5"/>
      <c r="AX1342"/>
      <c r="AY1342"/>
      <c r="AZ1342"/>
      <c r="BA1342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Q1343" s="5"/>
      <c r="AX1343"/>
      <c r="AY1343"/>
      <c r="AZ1343"/>
      <c r="BA1343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Q1344" s="5"/>
      <c r="AX1344"/>
      <c r="AY1344"/>
      <c r="AZ1344"/>
      <c r="BA1344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Q1345" s="5"/>
      <c r="AX1345"/>
      <c r="AY1345"/>
      <c r="AZ1345"/>
      <c r="BA134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Q1346" s="5"/>
      <c r="AX1346"/>
      <c r="AY1346"/>
      <c r="AZ1346"/>
      <c r="BA1346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Q1347" s="5"/>
      <c r="AX1347"/>
      <c r="AY1347"/>
      <c r="AZ1347"/>
      <c r="BA1347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Q1348" s="5"/>
      <c r="AX1348"/>
      <c r="AY1348"/>
      <c r="AZ1348"/>
      <c r="BA1348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Q1349" s="5"/>
      <c r="AX1349"/>
      <c r="AY1349"/>
      <c r="AZ1349"/>
      <c r="BA1349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Q1350" s="5"/>
      <c r="AX1350"/>
      <c r="AY1350"/>
      <c r="AZ1350"/>
      <c r="BA1350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Q1351" s="5"/>
      <c r="AX1351"/>
      <c r="AY1351"/>
      <c r="AZ1351"/>
      <c r="BA1351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Q1352" s="5"/>
      <c r="AX1352"/>
      <c r="AY1352"/>
      <c r="AZ1352"/>
      <c r="BA1352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Q1353" s="5"/>
      <c r="AX1353"/>
      <c r="AY1353"/>
      <c r="AZ1353"/>
      <c r="BA1353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Q1354" s="5"/>
      <c r="AX1354"/>
      <c r="AY1354"/>
      <c r="AZ1354"/>
      <c r="BA1354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Q1355" s="5"/>
      <c r="AX1355"/>
      <c r="AY1355"/>
      <c r="AZ1355"/>
      <c r="BA135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Q1356" s="5"/>
      <c r="AX1356"/>
      <c r="AY1356"/>
      <c r="AZ1356"/>
      <c r="BA1356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Q1357" s="5"/>
      <c r="AX1357"/>
      <c r="AY1357"/>
      <c r="AZ1357"/>
      <c r="BA1357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Q1358" s="5"/>
      <c r="AX1358"/>
      <c r="AY1358"/>
      <c r="AZ1358"/>
      <c r="BA1358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Q1359" s="5"/>
      <c r="AX1359"/>
      <c r="AY1359"/>
      <c r="AZ1359"/>
      <c r="BA1359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Q1360" s="5"/>
      <c r="AX1360"/>
      <c r="AY1360"/>
      <c r="AZ1360"/>
      <c r="BA1360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Q1361" s="5"/>
      <c r="AX1361"/>
      <c r="AY1361"/>
      <c r="AZ1361"/>
      <c r="BA1361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Q1362" s="5"/>
      <c r="AX1362"/>
      <c r="AY1362"/>
      <c r="AZ1362"/>
      <c r="BA1362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Q1363" s="5"/>
      <c r="AX1363"/>
      <c r="AY1363"/>
      <c r="AZ1363"/>
      <c r="BA1363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Q1364" s="5"/>
      <c r="AX1364"/>
      <c r="AY1364"/>
      <c r="AZ1364"/>
      <c r="BA1364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Q1365" s="5"/>
      <c r="AX1365"/>
      <c r="AY1365"/>
      <c r="AZ1365"/>
      <c r="BA136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Q1366" s="5"/>
      <c r="AX1366"/>
      <c r="AY1366"/>
      <c r="AZ1366"/>
      <c r="BA1366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Q1367" s="5"/>
      <c r="AX1367"/>
      <c r="AY1367"/>
      <c r="AZ1367"/>
      <c r="BA1367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Q1368" s="5"/>
      <c r="AX1368"/>
      <c r="AY1368"/>
      <c r="AZ1368"/>
      <c r="BA1368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Q1369" s="5"/>
      <c r="AX1369"/>
      <c r="AY1369"/>
      <c r="AZ1369"/>
      <c r="BA1369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Q1370" s="5"/>
      <c r="AX1370"/>
      <c r="AY1370"/>
      <c r="AZ1370"/>
      <c r="BA1370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Q1371" s="5"/>
      <c r="AX1371"/>
      <c r="AY1371"/>
      <c r="AZ1371"/>
      <c r="BA1371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Q1372" s="5"/>
      <c r="AX1372"/>
      <c r="AY1372"/>
      <c r="AZ1372"/>
      <c r="BA1372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Q1373" s="5"/>
      <c r="AX1373"/>
      <c r="AY1373"/>
      <c r="AZ1373"/>
      <c r="BA1373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Q1374" s="5"/>
      <c r="AX1374"/>
      <c r="AY1374"/>
      <c r="AZ1374"/>
      <c r="BA1374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Q1375" s="5"/>
      <c r="AX1375"/>
      <c r="AY1375"/>
      <c r="AZ1375"/>
      <c r="BA137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Q1376" s="5"/>
      <c r="AX1376"/>
      <c r="AY1376"/>
      <c r="AZ1376"/>
      <c r="BA1376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Q1377" s="5"/>
      <c r="AX1377"/>
      <c r="AY1377"/>
      <c r="AZ1377"/>
      <c r="BA1377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Q1378" s="5"/>
      <c r="AX1378"/>
      <c r="AY1378"/>
      <c r="AZ1378"/>
      <c r="BA1378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Q1379" s="5"/>
      <c r="AX1379"/>
      <c r="AY1379"/>
      <c r="AZ1379"/>
      <c r="BA1379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Q1380" s="5"/>
      <c r="AX1380"/>
      <c r="AY1380"/>
      <c r="AZ1380"/>
      <c r="BA1380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Q1381" s="5"/>
      <c r="AX1381"/>
      <c r="AY1381"/>
      <c r="AZ1381"/>
      <c r="BA1381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Q1382" s="5"/>
      <c r="AX1382"/>
      <c r="AY1382"/>
      <c r="AZ1382"/>
      <c r="BA1382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Q1383" s="5"/>
      <c r="AX1383"/>
      <c r="AY1383"/>
      <c r="AZ1383"/>
      <c r="BA1383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Q1384" s="5"/>
      <c r="AX1384"/>
      <c r="AY1384"/>
      <c r="AZ1384"/>
      <c r="BA1384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Q1385" s="5"/>
      <c r="AX1385"/>
      <c r="AY1385"/>
      <c r="AZ1385"/>
      <c r="BA138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Q1386" s="5"/>
      <c r="AX1386"/>
      <c r="AY1386"/>
      <c r="AZ1386"/>
      <c r="BA1386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Q1387" s="5"/>
      <c r="AX1387"/>
      <c r="AY1387"/>
      <c r="AZ1387"/>
      <c r="BA1387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Q1388" s="5"/>
      <c r="AX1388"/>
      <c r="AY1388"/>
      <c r="AZ1388"/>
      <c r="BA1388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Q1389" s="5"/>
      <c r="AX1389"/>
      <c r="AY1389"/>
      <c r="AZ1389"/>
      <c r="BA1389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Q1390" s="5"/>
      <c r="AX1390"/>
      <c r="AY1390"/>
      <c r="AZ1390"/>
      <c r="BA1390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Q1391" s="5"/>
      <c r="AX1391"/>
      <c r="AY1391"/>
      <c r="AZ1391"/>
      <c r="BA1391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Q1392" s="5"/>
      <c r="AX1392"/>
      <c r="AY1392"/>
      <c r="AZ1392"/>
      <c r="BA1392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Q1393" s="5"/>
      <c r="AX1393"/>
      <c r="AY1393"/>
      <c r="AZ1393"/>
      <c r="BA1393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Q1394" s="5"/>
      <c r="AX1394"/>
      <c r="AY1394"/>
      <c r="AZ1394"/>
      <c r="BA1394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Q1395" s="5"/>
      <c r="AX1395"/>
      <c r="AY1395"/>
      <c r="AZ1395"/>
      <c r="BA139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Q1396" s="5"/>
      <c r="AX1396"/>
      <c r="AY1396"/>
      <c r="AZ1396"/>
      <c r="BA1396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Q1397" s="5"/>
      <c r="AX1397"/>
      <c r="AY1397"/>
      <c r="AZ1397"/>
      <c r="BA1397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Q1398" s="5"/>
      <c r="AX1398"/>
      <c r="AY1398"/>
      <c r="AZ1398"/>
      <c r="BA1398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Q1399" s="5"/>
      <c r="AX1399"/>
      <c r="AY1399"/>
      <c r="AZ1399"/>
      <c r="BA1399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Q1400" s="5"/>
      <c r="AX1400"/>
      <c r="AY1400"/>
      <c r="AZ1400"/>
      <c r="BA1400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Q1401" s="5"/>
      <c r="AX1401"/>
      <c r="AY1401"/>
      <c r="AZ1401"/>
      <c r="BA1401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Q1402" s="5"/>
      <c r="AX1402"/>
      <c r="AY1402"/>
      <c r="AZ1402"/>
      <c r="BA1402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Q1403" s="5"/>
      <c r="AX1403"/>
      <c r="AY1403"/>
      <c r="AZ1403"/>
      <c r="BA1403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Q1404" s="5"/>
      <c r="AX1404"/>
      <c r="AY1404"/>
      <c r="AZ1404"/>
      <c r="BA1404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Q1405" s="5"/>
      <c r="AX1405"/>
      <c r="AY1405"/>
      <c r="AZ1405"/>
      <c r="BA140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Q1406" s="5"/>
      <c r="AX1406"/>
      <c r="AY1406"/>
      <c r="AZ1406"/>
      <c r="BA1406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Q1407" s="5"/>
      <c r="AX1407"/>
      <c r="AY1407"/>
      <c r="AZ1407"/>
      <c r="BA1407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Q1408" s="5"/>
      <c r="AX1408"/>
      <c r="AY1408"/>
      <c r="AZ1408"/>
      <c r="BA1408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Q1409" s="5"/>
      <c r="AX1409"/>
      <c r="AY1409"/>
      <c r="AZ1409"/>
      <c r="BA1409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Q1410" s="5"/>
      <c r="AX1410"/>
      <c r="AY1410"/>
      <c r="AZ1410"/>
      <c r="BA1410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Q1411" s="5"/>
      <c r="AX1411"/>
      <c r="AY1411"/>
      <c r="AZ1411"/>
      <c r="BA1411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Q1412" s="5"/>
      <c r="AX1412"/>
      <c r="AY1412"/>
      <c r="AZ1412"/>
      <c r="BA1412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Q1413" s="5"/>
      <c r="AX1413"/>
      <c r="AY1413"/>
      <c r="AZ1413"/>
      <c r="BA1413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Q1414" s="5"/>
      <c r="AX1414"/>
      <c r="AY1414"/>
      <c r="AZ1414"/>
      <c r="BA1414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Q1415" s="5"/>
      <c r="AX1415"/>
      <c r="AY1415"/>
      <c r="AZ1415"/>
      <c r="BA141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Q1416" s="5"/>
      <c r="AX1416"/>
      <c r="AY1416"/>
      <c r="AZ1416"/>
      <c r="BA1416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Q1417" s="5"/>
      <c r="AX1417"/>
      <c r="AY1417"/>
      <c r="AZ1417"/>
      <c r="BA1417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Q1418" s="5"/>
      <c r="AX1418"/>
      <c r="AY1418"/>
      <c r="AZ1418"/>
      <c r="BA1418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Q1419" s="5"/>
      <c r="AX1419"/>
      <c r="AY1419"/>
      <c r="AZ1419"/>
      <c r="BA1419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Q1420" s="5"/>
      <c r="AX1420"/>
      <c r="AY1420"/>
      <c r="AZ1420"/>
      <c r="BA1420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Q1421" s="5"/>
      <c r="AX1421"/>
      <c r="AY1421"/>
      <c r="AZ1421"/>
      <c r="BA1421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Q1422" s="5"/>
      <c r="AX1422"/>
      <c r="AY1422"/>
      <c r="AZ1422"/>
      <c r="BA1422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Q1423" s="5"/>
      <c r="AX1423"/>
      <c r="AY1423"/>
      <c r="AZ1423"/>
      <c r="BA1423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Q1424" s="5"/>
      <c r="AX1424"/>
      <c r="AY1424"/>
      <c r="AZ1424"/>
      <c r="BA1424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Q1425" s="5"/>
      <c r="AX1425"/>
      <c r="AY1425"/>
      <c r="AZ1425"/>
      <c r="BA142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Q1426" s="5"/>
      <c r="AX1426"/>
      <c r="AY1426"/>
      <c r="AZ1426"/>
      <c r="BA1426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Q1427" s="5"/>
      <c r="AX1427"/>
      <c r="AY1427"/>
      <c r="AZ1427"/>
      <c r="BA1427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Q1428" s="5"/>
      <c r="AX1428"/>
      <c r="AY1428"/>
      <c r="AZ1428"/>
      <c r="BA1428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Q1429" s="5"/>
      <c r="AX1429"/>
      <c r="AY1429"/>
      <c r="AZ1429"/>
      <c r="BA1429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Q1430" s="5"/>
      <c r="AX1430"/>
      <c r="AY1430"/>
      <c r="AZ1430"/>
      <c r="BA1430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Q1431" s="5"/>
      <c r="AX1431"/>
      <c r="AY1431"/>
      <c r="AZ1431"/>
      <c r="BA1431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Q1432" s="5"/>
      <c r="AX1432"/>
      <c r="AY1432"/>
      <c r="AZ1432"/>
      <c r="BA1432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Q1433" s="5"/>
      <c r="AX1433"/>
      <c r="AY1433"/>
      <c r="AZ1433"/>
      <c r="BA1433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Q1434" s="5"/>
      <c r="AX1434"/>
      <c r="AY1434"/>
      <c r="AZ1434"/>
      <c r="BA1434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Q1435" s="5"/>
      <c r="AX1435"/>
      <c r="AY1435"/>
      <c r="AZ1435"/>
      <c r="BA143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Q1436" s="5"/>
      <c r="AX1436"/>
      <c r="AY1436"/>
      <c r="AZ1436"/>
      <c r="BA1436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Q1437" s="5"/>
      <c r="AX1437"/>
      <c r="AY1437"/>
      <c r="AZ1437"/>
      <c r="BA1437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Q1438" s="5"/>
      <c r="AX1438"/>
      <c r="AY1438"/>
      <c r="AZ1438"/>
      <c r="BA1438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Q1439" s="5"/>
      <c r="AX1439"/>
      <c r="AY1439"/>
      <c r="AZ1439"/>
      <c r="BA1439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Q1440" s="5"/>
      <c r="AX1440"/>
      <c r="AY1440"/>
      <c r="AZ1440"/>
      <c r="BA1440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Q1441" s="5"/>
      <c r="AX1441"/>
      <c r="AY1441"/>
      <c r="AZ1441"/>
      <c r="BA1441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Q1442" s="5"/>
      <c r="AX1442"/>
      <c r="AY1442"/>
      <c r="AZ1442"/>
      <c r="BA1442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Q1443" s="5"/>
      <c r="AX1443"/>
      <c r="AY1443"/>
      <c r="AZ1443"/>
      <c r="BA1443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Q1444" s="5"/>
      <c r="AX1444"/>
      <c r="AY1444"/>
      <c r="AZ1444"/>
      <c r="BA1444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Q1445" s="5"/>
      <c r="AX1445"/>
      <c r="AY1445"/>
      <c r="AZ1445"/>
      <c r="BA144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Q1446" s="5"/>
      <c r="AX1446"/>
      <c r="AY1446"/>
      <c r="AZ1446"/>
      <c r="BA1446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Q1447" s="5"/>
      <c r="AX1447"/>
      <c r="AY1447"/>
      <c r="AZ1447"/>
      <c r="BA1447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Q1448" s="5"/>
      <c r="AX1448"/>
      <c r="AY1448"/>
      <c r="AZ1448"/>
      <c r="BA1448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T13" sqref="T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15.5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45657.850910416666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45657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45657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45657.850910416666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5.4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87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7.9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3.4</v>
      </c>
      <c r="Z9" s="459" t="s">
        <v>119</v>
      </c>
      <c r="AC9" s="521"/>
      <c r="AD9" s="637">
        <f>Relevés!$N$5</f>
        <v>9.8000000000000007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92.243307115109786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5.4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3.6300302782139893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5.4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15.5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141.5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87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87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1028.4000000000001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41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45657.850910416666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9.8000000000000007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48.7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5.4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53.1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45657.850910416666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0.19652777777777777</v>
      </c>
      <c r="D2" s="376">
        <f ca="1">INDIRECT("D"&amp;(Console!$R$33*2+3))</f>
        <v>0.45624999999999999</v>
      </c>
      <c r="E2" s="377">
        <f ca="1">INDIRECT("E"&amp;(Console!$R$33*2+3))</f>
        <v>75</v>
      </c>
    </row>
    <row r="3" spans="1:9" x14ac:dyDescent="0.25">
      <c r="B3" s="378" t="s">
        <v>123</v>
      </c>
      <c r="C3" s="376">
        <f ca="1">INDIRECT("C"&amp;(Console!$R$33*2+4))</f>
        <v>0.71250000000000002</v>
      </c>
      <c r="D3" s="376">
        <f ca="1">INDIRECT("D"&amp;(Console!$R$33*2+4))</f>
        <v>0.96875</v>
      </c>
      <c r="E3" s="377">
        <f ca="1">INDIRECT("E"&amp;(Console!$R$33*2+4))</f>
        <v>78</v>
      </c>
      <c r="G3" s="350"/>
    </row>
    <row r="4" spans="1:9" x14ac:dyDescent="0.25">
      <c r="A4" s="92" t="s">
        <v>85</v>
      </c>
      <c r="B4" s="370">
        <f ca="1">DAY(TODAY())</f>
        <v>31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2024-12-31T19:26:10Z</dcterms:modified>
</cp:coreProperties>
</file>