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FFA07D7-A1F5-4CAB-AB2E-7CC796A0ED46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B4" i="9" l="1"/>
  <c r="F3" i="9" s="1"/>
  <c r="E3" i="9" s="1"/>
  <c r="F2" i="9" l="1"/>
  <c r="F2" i="8"/>
  <c r="F3" i="8"/>
  <c r="E3" i="8" s="1"/>
  <c r="D2" i="9"/>
  <c r="E2" i="9" l="1"/>
  <c r="E2" i="8"/>
  <c r="AA14" i="1"/>
  <c r="N5" i="1"/>
  <c r="R33" i="3"/>
  <c r="D3" i="9"/>
  <c r="C3" i="8"/>
  <c r="C3" i="9"/>
  <c r="C2" i="8"/>
  <c r="D3" i="8"/>
  <c r="D2" i="8"/>
  <c r="C2" i="9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<sst xmlns="http://schemas.openxmlformats.org/spreadsheetml/2006/main" count="1171" uniqueCount="486">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</sst>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13.2</c:v>
                </c:pt>
                <c:pt idx="1">
                  <c:v>1.5</c:v>
                </c:pt>
                <c:pt idx="2">
                  <c:v>45.3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-2.0999999999999996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10 décembre 2025 à 07:29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21h42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14h48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4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4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33.4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3 h 55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763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760.1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95250</xdr:colOff>
      <xdr:row>18</xdr:row>
      <xdr:rowOff>85725</xdr:rowOff>
    </xdr:from>
    <xdr:to>
      <xdr:col>6</xdr:col>
      <xdr:colOff>152400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35337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07:29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07:29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0.17777777777777801</v>
      </c>
      <c r="E5" s="128">
        <f>MIN($B$9:$B$1448)</f>
        <v>12.1</v>
      </c>
      <c r="F5" s="127"/>
      <c r="G5" s="126">
        <f>VLOOKUP($E5,$B$9:$R$1448,17,0)</f>
        <v>0.17777777777777801</v>
      </c>
      <c r="H5" s="125">
        <f>MAX($B$9:$B$1448)</f>
        <v>13.2</v>
      </c>
      <c r="I5" s="124"/>
      <c r="J5" s="123">
        <f>VLOOKUP($H5,$B$9:$R$1448,17,0)</f>
        <v>0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>
        <f>Q6+S6</f>
        <v>0.16319444444444445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0.16319444444444445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>
        <v>12.9</v>
      </c>
      <c r="Q9">
        <v>13</v>
      </c>
      <c r="R9" s="5">
        <v>0</v>
      </c>
      <c r="S9" s="61" t="s">
        <v>485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>
        <v>12.9</v>
      </c>
      <c r="Q10">
        <v>13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7" t="s">
        <v>29</v>
      </c>
      <c r="AG10" s="608"/>
      <c r="AH10" s="608"/>
      <c r="AI10" s="608"/>
      <c r="AJ10" s="60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>
        <v>12.9</v>
      </c>
      <c r="Q11">
        <v>13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>
        <v>12.9</v>
      </c>
      <c r="Q12">
        <v>13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>
        <v>12.9</v>
      </c>
      <c r="Q13">
        <v>13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>
        <v>12.9</v>
      </c>
      <c r="Q14">
        <v>13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>
        <v>12.9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>
        <v>12.9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>
        <v>12.9</v>
      </c>
      <c r="Q18">
        <v>13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>
        <v>12.9</v>
      </c>
      <c r="Q19">
        <v>13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>
        <v>12.8</v>
      </c>
      <c r="Q20">
        <v>13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>
        <v>12.8</v>
      </c>
      <c r="Q21">
        <v>12.9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>
        <v>12.8</v>
      </c>
      <c r="Q22">
        <v>12.9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>
        <v>12.8</v>
      </c>
      <c r="Q23">
        <v>12.9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>
        <v>12.8</v>
      </c>
      <c r="Q24">
        <v>12.9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>
        <v>12.8</v>
      </c>
      <c r="Q25">
        <v>12.9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>
        <v>12.8</v>
      </c>
      <c r="Q26">
        <v>12.9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>
        <v>12.8</v>
      </c>
      <c r="Q27">
        <v>12.9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>
        <v>12.8</v>
      </c>
      <c r="Q28">
        <v>12.9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>
        <v>12.8</v>
      </c>
      <c r="Q29">
        <v>12.9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>
        <v>12.8</v>
      </c>
      <c r="Q30">
        <v>12.9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>
        <v>12.8</v>
      </c>
      <c r="Q31">
        <v>12.9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>
        <v>12.8</v>
      </c>
      <c r="Q32">
        <v>12.9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>
        <v>12.8</v>
      </c>
      <c r="Q33">
        <v>12.9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>
        <v>12.8</v>
      </c>
      <c r="Q34">
        <v>12.9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>
        <v>12.8</v>
      </c>
      <c r="Q35">
        <v>12.9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>
        <v>12.8</v>
      </c>
      <c r="Q36">
        <v>12.9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>
        <v>12.8</v>
      </c>
      <c r="Q37">
        <v>12.9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>
        <v>12.8</v>
      </c>
      <c r="Q38">
        <v>12.9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>
        <v>12.8</v>
      </c>
      <c r="Q39">
        <v>12.9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>
        <v>12.8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>
        <v>12.8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>
        <v>12.8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>
        <v>12.7</v>
      </c>
      <c r="Q44">
        <v>12.8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>
        <v>12.8</v>
      </c>
      <c r="Q46">
        <v>12.9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>
        <v>12.8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>
        <v>12.8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>
        <v>12.8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>
        <v>12.7</v>
      </c>
      <c r="Q50">
        <v>12.8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>
        <v>12.8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>
        <v>12.7</v>
      </c>
      <c r="Q52">
        <v>12.8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>
        <v>12.8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>
        <v>12.8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>
        <v>12.8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>
        <v>12.7</v>
      </c>
      <c r="Q56">
        <v>12.8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>
        <v>12.8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>
        <v>12.8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>
        <v>12.8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>
        <v>12.8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>
        <v>12.8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>
        <v>12.8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>
        <v>12.8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>
        <v>12.8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>
        <v>12.7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>
        <v>12.7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>
        <v>12.7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>
        <v>12.7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>
        <v>12.7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>
        <v>12.7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>
        <v>12.7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>
        <v>12.7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>
        <v>12.7</v>
      </c>
      <c r="Q73">
        <v>12.8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>
        <v>12.7</v>
      </c>
      <c r="Q74">
        <v>12.8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>
        <v>12.7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>
        <v>12.7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>
        <v>12.7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>
        <v>12.6</v>
      </c>
      <c r="Q78">
        <v>12.7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>
        <v>12.7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>
        <v>12.7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>
        <v>12.6</v>
      </c>
      <c r="Q81">
        <v>12.7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>
        <v>12.7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>
        <v>12.6</v>
      </c>
      <c r="Q83">
        <v>12.7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>
        <v>12.6</v>
      </c>
      <c r="Q84">
        <v>12.7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>
        <v>12.6</v>
      </c>
      <c r="Q85">
        <v>12.7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>
        <v>12.6</v>
      </c>
      <c r="Q86">
        <v>12.7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>
        <v>12.6</v>
      </c>
      <c r="Q87">
        <v>12.7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>
        <v>12.6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>
        <v>12.6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>
        <v>12.6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>
        <v>12.6</v>
      </c>
      <c r="Q91">
        <v>12.7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>
        <v>12.6</v>
      </c>
      <c r="Q92">
        <v>12.7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>
        <v>12.6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>
        <v>12.6</v>
      </c>
      <c r="Q94">
        <v>12.7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>
        <v>12.6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>
        <v>12.6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>
        <v>12.6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>
        <v>12.5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>
        <v>12.6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>
        <v>12.6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>
        <v>12.5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>
        <v>12.5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>
        <v>12.5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>
        <v>12.5</v>
      </c>
      <c r="Q106">
        <v>12.6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>
        <v>12.5</v>
      </c>
      <c r="Q107">
        <v>12.6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>
        <v>12.6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>
        <v>12.6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>
        <v>12.6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>
        <v>12.5</v>
      </c>
      <c r="Q111">
        <v>12.6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>
        <v>12.5</v>
      </c>
      <c r="Q112">
        <v>12.6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>
        <v>12.6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>
        <v>12.6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>
        <v>12.6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>
        <v>12.5</v>
      </c>
      <c r="Q116">
        <v>12.6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>
        <v>12.5</v>
      </c>
      <c r="Q117">
        <v>12.6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>
        <v>12.5</v>
      </c>
      <c r="Q118">
        <v>12.6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>
        <v>12.5</v>
      </c>
      <c r="Q119">
        <v>12.6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>
        <v>12.6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>
        <v>12.5</v>
      </c>
      <c r="Q121">
        <v>12.6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>
        <v>12.5</v>
      </c>
      <c r="Q122">
        <v>12.6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>
        <v>12.5</v>
      </c>
      <c r="Q123">
        <v>12.6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>
        <v>12.5</v>
      </c>
      <c r="Q124">
        <v>12.6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>
        <v>12.5</v>
      </c>
      <c r="Q125">
        <v>12.6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>
        <v>12.5</v>
      </c>
      <c r="Q126">
        <v>12.6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>
        <v>12.6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>
        <v>12.6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>
        <v>12.6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>
        <v>12.6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>
        <v>12.6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>
        <v>12.6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>
        <v>12.6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>
        <v>12.6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>
        <v>12.6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>
        <v>12.6</v>
      </c>
      <c r="Q136">
        <v>12.7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>
        <v>12.6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>
        <v>12.6</v>
      </c>
      <c r="Q138">
        <v>12.7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>
        <v>12.6</v>
      </c>
      <c r="Q139">
        <v>12.7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>
        <v>12.6</v>
      </c>
      <c r="Q140">
        <v>12.7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>
        <v>12.6</v>
      </c>
      <c r="Q141">
        <v>12.7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>
        <v>12.6</v>
      </c>
      <c r="Q142">
        <v>12.7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>
        <v>12.7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>
        <v>12.6</v>
      </c>
      <c r="Q144">
        <v>12.7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>
        <v>12.7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>
        <v>12.7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>
        <v>12.7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>
        <v>12.7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>
        <v>12.7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>
        <v>12.7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>
        <v>12.7</v>
      </c>
      <c r="Q151">
        <v>12.8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>
        <v>12.7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>
        <v>12.7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>
        <v>12.7</v>
      </c>
      <c r="Q154">
        <v>12.8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>
        <v>12.7</v>
      </c>
      <c r="Q155">
        <v>12.8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>
        <v>12.7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>
        <v>12.7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>
        <v>12.7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>
        <v>12.7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>
        <v>12.7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>
        <v>12.7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>
        <v>12.7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>
        <v>12.7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>
        <v>12.7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>
        <v>12.7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>
        <v>12.6</v>
      </c>
      <c r="Q166">
        <v>12.7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>
        <v>12.6</v>
      </c>
      <c r="Q167">
        <v>12.7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>
        <v>12.6</v>
      </c>
      <c r="Q168">
        <v>12.7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>
        <v>12.6</v>
      </c>
      <c r="Q169">
        <v>12.7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>
        <v>12.6</v>
      </c>
      <c r="Q170">
        <v>12.7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>
        <v>12.6</v>
      </c>
      <c r="Q171">
        <v>12.7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>
        <v>12.6</v>
      </c>
      <c r="Q177">
        <v>12.7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>
        <v>12.6</v>
      </c>
      <c r="Q178">
        <v>12.7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>
        <v>12.6</v>
      </c>
      <c r="Q179">
        <v>12.7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>
        <v>12.6</v>
      </c>
      <c r="Q180">
        <v>12.7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>
        <v>12.6</v>
      </c>
      <c r="Q181">
        <v>12.7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>
        <v>12.6</v>
      </c>
      <c r="Q182">
        <v>12.7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>
        <v>12.6</v>
      </c>
      <c r="Q183">
        <v>12.7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>
        <v>12.6</v>
      </c>
      <c r="Q184">
        <v>12.7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>
        <v>12.6</v>
      </c>
      <c r="Q185">
        <v>12.7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>
        <v>12.6</v>
      </c>
      <c r="Q186">
        <v>12.7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>
        <v>12.6</v>
      </c>
      <c r="Q187">
        <v>12.7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>
        <v>12.6</v>
      </c>
      <c r="Q188">
        <v>12.7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>
        <v>12.6</v>
      </c>
      <c r="Q189">
        <v>12.7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>
        <v>12.6</v>
      </c>
      <c r="Q190">
        <v>12.7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>
        <v>12.6</v>
      </c>
      <c r="Q191">
        <v>12.7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>
        <v>12.6</v>
      </c>
      <c r="Q192">
        <v>12.7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>
        <v>12.6</v>
      </c>
      <c r="Q193">
        <v>12.7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>
        <v>12.6</v>
      </c>
      <c r="Q194">
        <v>12.7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>
        <v>12.6</v>
      </c>
      <c r="Q195">
        <v>12.7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>
        <v>12.6</v>
      </c>
      <c r="Q196">
        <v>12.7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>
        <v>12.6</v>
      </c>
      <c r="Q197">
        <v>12.7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>
        <v>12.6</v>
      </c>
      <c r="Q198">
        <v>12.7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>
        <v>12.6</v>
      </c>
      <c r="Q199">
        <v>12.7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>
        <v>12.6</v>
      </c>
      <c r="Q200">
        <v>12.7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>
        <v>12.6</v>
      </c>
      <c r="Q201">
        <v>12.7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>
        <v>12.6</v>
      </c>
      <c r="Q202">
        <v>12.7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>
        <v>12.6</v>
      </c>
      <c r="Q203">
        <v>12.7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>
        <v>12.6</v>
      </c>
      <c r="Q204">
        <v>12.7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>
        <v>12.5</v>
      </c>
      <c r="Q205">
        <v>12.7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>
        <v>12.6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>
        <v>12.5</v>
      </c>
      <c r="Q207">
        <v>12.6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>
        <v>12.5</v>
      </c>
      <c r="Q208">
        <v>12.6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>
        <v>12.5</v>
      </c>
      <c r="Q209">
        <v>12.6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>
        <v>12.5</v>
      </c>
      <c r="Q210">
        <v>12.6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>
        <v>12.5</v>
      </c>
      <c r="Q211">
        <v>12.6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>
        <v>12.5</v>
      </c>
      <c r="Q212">
        <v>12.6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>
        <v>12.5</v>
      </c>
      <c r="Q213">
        <v>12.6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>
        <v>12.4</v>
      </c>
      <c r="Q214">
        <v>12.6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>
        <v>12.4</v>
      </c>
      <c r="Q215">
        <v>12.6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>
        <v>12.5</v>
      </c>
      <c r="Q216">
        <v>12.6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>
        <v>12.5</v>
      </c>
      <c r="Q217">
        <v>12.6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>
        <v>12.4</v>
      </c>
      <c r="Q218">
        <v>12.6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>
        <v>12.5</v>
      </c>
      <c r="Q219">
        <v>12.6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>
        <v>12.5</v>
      </c>
      <c r="Q220">
        <v>12.6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>
        <v>12.4</v>
      </c>
      <c r="Q221">
        <v>12.6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>
        <v>12.4</v>
      </c>
      <c r="Q222">
        <v>12.6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>
        <v>12.5</v>
      </c>
      <c r="Q223">
        <v>12.6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>
        <v>12.4</v>
      </c>
      <c r="Q224">
        <v>12.6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>
        <v>12.4</v>
      </c>
      <c r="Q225">
        <v>12.6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>
        <v>12.4</v>
      </c>
      <c r="Q226">
        <v>12.6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>
        <v>12.4</v>
      </c>
      <c r="Q227">
        <v>12.5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>
        <v>12.4</v>
      </c>
      <c r="Q228">
        <v>12.6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>
        <v>12.4</v>
      </c>
      <c r="Q229">
        <v>12.5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>
        <v>12.4</v>
      </c>
      <c r="Q230">
        <v>12.5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>
        <v>12.4</v>
      </c>
      <c r="Q231">
        <v>12.5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>
        <v>12.4</v>
      </c>
      <c r="Q232">
        <v>12.5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>
        <v>12.4</v>
      </c>
      <c r="Q233">
        <v>12.5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>
        <v>12.4</v>
      </c>
      <c r="Q234">
        <v>12.5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>
        <v>12.3</v>
      </c>
      <c r="Q235">
        <v>12.5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>
        <v>12.3</v>
      </c>
      <c r="Q236">
        <v>12.5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>
        <v>12.3</v>
      </c>
      <c r="Q237">
        <v>12.5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>
        <v>12.3</v>
      </c>
      <c r="Q238">
        <v>12.5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>
        <v>12.3</v>
      </c>
      <c r="Q239">
        <v>12.4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>
        <v>12.3</v>
      </c>
      <c r="Q240">
        <v>12.4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>
        <v>12.3</v>
      </c>
      <c r="Q241">
        <v>12.4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>
        <v>12.3</v>
      </c>
      <c r="Q242">
        <v>12.5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>
        <v>12.3</v>
      </c>
      <c r="Q243">
        <v>12.5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>
        <v>12.3</v>
      </c>
      <c r="Q244">
        <v>12.4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>
        <v>12.3</v>
      </c>
      <c r="Q245">
        <v>12.4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>
        <v>12.3</v>
      </c>
      <c r="Q246">
        <v>12.4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>
        <v>12.3</v>
      </c>
      <c r="Q247">
        <v>12.4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>
        <v>12.3</v>
      </c>
      <c r="Q248">
        <v>12.4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>
        <v>12.3</v>
      </c>
      <c r="Q249">
        <v>12.4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>
        <v>12.2</v>
      </c>
      <c r="Q250">
        <v>12.4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>
        <v>12.3</v>
      </c>
      <c r="Q251">
        <v>12.4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>
        <v>12.3</v>
      </c>
      <c r="Q252">
        <v>12.4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>
        <v>12.2</v>
      </c>
      <c r="Q253">
        <v>12.4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>
        <v>12.2</v>
      </c>
      <c r="Q254">
        <v>12.4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>
        <v>12.2</v>
      </c>
      <c r="Q255">
        <v>12.3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>
        <v>12.2</v>
      </c>
      <c r="Q256">
        <v>12.3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>
        <v>12.2</v>
      </c>
      <c r="Q257">
        <v>12.3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>
        <v>12.1</v>
      </c>
      <c r="Q258">
        <v>12.3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>
        <v>12.1</v>
      </c>
      <c r="Q259">
        <v>12.3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>
        <v>12.1</v>
      </c>
      <c r="Q260">
        <v>12.3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>
        <v>12.1</v>
      </c>
      <c r="Q261">
        <v>12.3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>
        <v>12.1</v>
      </c>
      <c r="Q262">
        <v>12.3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>
        <v>12.1</v>
      </c>
      <c r="Q263">
        <v>12.3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>
        <v>12.1</v>
      </c>
      <c r="Q264">
        <v>12.2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>
        <v>12.1</v>
      </c>
      <c r="Q265">
        <v>12.2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>
        <v>12.1</v>
      </c>
      <c r="Q266">
        <v>12.2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>
        <v>12.1</v>
      </c>
      <c r="Q267">
        <v>12.2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>
        <v>12.1</v>
      </c>
      <c r="Q268">
        <v>12.3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>
        <v>12.1</v>
      </c>
      <c r="Q269">
        <v>12.2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>
        <v>12.1</v>
      </c>
      <c r="Q270">
        <v>12.2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>
        <v>12.1</v>
      </c>
      <c r="Q271">
        <v>12.2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>
        <v>12.1</v>
      </c>
      <c r="Q272">
        <v>12.2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>
        <v>12.1</v>
      </c>
      <c r="Q273">
        <v>12.2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>
        <v>12</v>
      </c>
      <c r="Q274">
        <v>12.2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>
        <v>12.1</v>
      </c>
      <c r="Q275">
        <v>12.2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>
        <v>12.1</v>
      </c>
      <c r="Q276">
        <v>12.2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>
        <v>12.1</v>
      </c>
      <c r="Q277">
        <v>12.2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>
        <v>12.1</v>
      </c>
      <c r="Q278">
        <v>12.2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>
        <v>12</v>
      </c>
      <c r="Q279">
        <v>12.1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>
        <v>12</v>
      </c>
      <c r="Q280">
        <v>12.1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>
        <v>12</v>
      </c>
      <c r="Q281">
        <v>12.1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>
        <v>12.1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>
        <v>12.1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>
        <v>12.1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>
        <v>12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>
        <v>12.1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>
        <v>12.1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>
        <v>12.1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>
        <v>12.1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>
        <v>12.1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>
        <v>12.1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>
        <v>12.1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>
        <v>12.1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>
        <v>12.1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>
        <v>12.1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>
        <v>12.1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>
        <v>12.1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>
        <v>12.1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>
        <v>12.1</v>
      </c>
      <c r="Q299">
        <v>12.2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>
        <v>12</v>
      </c>
      <c r="Q300">
        <v>12.1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>
        <v>12.1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>
        <v>12</v>
      </c>
      <c r="Q302">
        <v>12.1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>
        <v>12</v>
      </c>
      <c r="Q303">
        <v>12.1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>
        <v>12</v>
      </c>
      <c r="Q304">
        <v>12.1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>
        <v>12</v>
      </c>
      <c r="Q305">
        <v>12.1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>
        <v>12</v>
      </c>
      <c r="Q306">
        <v>12.1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>
        <v>12</v>
      </c>
      <c r="Q307">
        <v>12.2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>
        <v>12.1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>
        <v>12.1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>
        <v>12.1</v>
      </c>
      <c r="Q310">
        <v>12.2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>
        <v>12.1</v>
      </c>
      <c r="Q311">
        <v>12.2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>
        <v>12.1</v>
      </c>
      <c r="Q312">
        <v>12.2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>
        <v>12.1</v>
      </c>
      <c r="Q313">
        <v>12.2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>
        <v>12.1</v>
      </c>
      <c r="Q314">
        <v>12.2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>
        <v>12.1</v>
      </c>
      <c r="Q315">
        <v>12.2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>
        <v>12.1</v>
      </c>
      <c r="Q316">
        <v>12.2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>
        <v>12.1</v>
      </c>
      <c r="Q317">
        <v>12.2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>
        <v>12.2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>
        <v>12.1</v>
      </c>
      <c r="Q319">
        <v>12.2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>
        <v>12.2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>
        <v>12.2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>
        <v>12.2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>
        <v>12.1</v>
      </c>
      <c r="Q323">
        <v>12.2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>
        <v>12.1</v>
      </c>
      <c r="Q324">
        <v>12.2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>
        <v>12.2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>
        <v>12.1</v>
      </c>
      <c r="Q326">
        <v>12.2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>
        <v>12.1</v>
      </c>
      <c r="Q327">
        <v>12.2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>
        <v>12.1</v>
      </c>
      <c r="Q328">
        <v>12.2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>
        <v>12.1</v>
      </c>
      <c r="Q329">
        <v>12.2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>
        <v>12.1</v>
      </c>
      <c r="Q330">
        <v>12.2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>
        <v>12.1</v>
      </c>
      <c r="Q331">
        <v>12.2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>
        <v>12.1</v>
      </c>
      <c r="Q332">
        <v>12.2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>
        <v>12.1</v>
      </c>
      <c r="Q333">
        <v>12.2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>
        <v>12.1</v>
      </c>
      <c r="Q334">
        <v>12.2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>
        <v>12.1</v>
      </c>
      <c r="Q335">
        <v>12.2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>
        <v>12.1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>
        <v>12.2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>
        <v>12.2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>
        <v>12.2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>
        <v>12.2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>
        <v>12.2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>
        <v>12.2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>
        <v>12.2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>
        <v>12.2</v>
      </c>
      <c r="Q351">
        <v>12.3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>
        <v>12.2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>
        <v>12.2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>
        <v>12.2</v>
      </c>
      <c r="Q354">
        <v>12.3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>
        <v>12.2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>
        <v>12.2</v>
      </c>
      <c r="Q356">
        <v>12.3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>
        <v>12.3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>
        <v>12.3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>
        <v>12.3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>
        <v>12.3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>
        <v>12.3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>
        <v>12.3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>
        <v>12.3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>
        <v>12.3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>
        <v>12.3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>
        <v>12.3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>
        <v>12.4</v>
      </c>
      <c r="Q367">
        <v>12.3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>
        <v>12.4</v>
      </c>
      <c r="Q368">
        <v>12.3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>
        <v>12.3</v>
      </c>
      <c r="Q369">
        <v>12.4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>
        <v>12.3</v>
      </c>
      <c r="Q370">
        <v>12.4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>
        <v>12.3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>
        <v>12.3</v>
      </c>
      <c r="Q372">
        <v>12.4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>
        <v>12.3</v>
      </c>
      <c r="Q373">
        <v>12.4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>
        <v>12.3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>
        <v>12.2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>
        <v>12.2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>
        <v>12.2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>
        <v>12.2</v>
      </c>
      <c r="Q378">
        <v>12.3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>
        <v>12.2</v>
      </c>
      <c r="Q379">
        <v>12.3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>
        <v>12.2</v>
      </c>
      <c r="Q380">
        <v>12.3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>
        <v>12.2</v>
      </c>
      <c r="Q381">
        <v>12.3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>
        <v>12.2</v>
      </c>
      <c r="Q382">
        <v>12.3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>
        <v>12.2</v>
      </c>
      <c r="Q383">
        <v>12.3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>
        <v>12.2</v>
      </c>
      <c r="Q384">
        <v>12.3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>
        <v>12.2</v>
      </c>
      <c r="Q385">
        <v>12.3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>
        <v>12.2</v>
      </c>
      <c r="Q386">
        <v>12.3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>
        <v>12.2</v>
      </c>
      <c r="Q387">
        <v>12.3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>
        <v>12.2</v>
      </c>
      <c r="Q388">
        <v>12.3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>
        <v>12.2</v>
      </c>
      <c r="Q389">
        <v>12.3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>
        <v>12.2</v>
      </c>
      <c r="Q390">
        <v>12.3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>
        <v>12.2</v>
      </c>
      <c r="Q391">
        <v>12.3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>
        <v>12.2</v>
      </c>
      <c r="Q392">
        <v>12.3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>
        <v>12.2</v>
      </c>
      <c r="Q393">
        <v>12.3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>
        <v>12.2</v>
      </c>
      <c r="Q394">
        <v>12.3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>
        <v>12.2</v>
      </c>
      <c r="Q395">
        <v>12.3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>
        <v>12.2</v>
      </c>
      <c r="Q396">
        <v>12.3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>
        <v>12.2</v>
      </c>
      <c r="Q397">
        <v>12.3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>
        <v>12.2</v>
      </c>
      <c r="Q398">
        <v>12.3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>
        <v>12.2</v>
      </c>
      <c r="Q399">
        <v>12.3</v>
      </c>
      <c r="R399" s="5">
        <v>0.27083333333333298</v>
      </c>
      <c r="T399" s="13">
        <f t="shared" ref="T399:T462" si="8">MAX(P399,Q399)</f>
        <v>12.3</v>
      </c>
      <c r="U399" s="13">
        <f t="shared" ref="U399:U462" si="9">(T399-B399)-2</f>
        <v>-2.0999999999999996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>
        <v>12.2</v>
      </c>
      <c r="Q400">
        <v>12.3</v>
      </c>
      <c r="R400" s="5">
        <v>0.27152777777777798</v>
      </c>
      <c r="T400" s="13">
        <f t="shared" si="8"/>
        <v>12.3</v>
      </c>
      <c r="U400" s="13">
        <f t="shared" si="9"/>
        <v>-2.0999999999999996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9"/>
        <v>-2.0999999999999996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>
        <v>12.2</v>
      </c>
      <c r="Q402">
        <v>12.3</v>
      </c>
      <c r="R402" s="5">
        <v>0.27291666666666697</v>
      </c>
      <c r="T402" s="13">
        <f t="shared" si="8"/>
        <v>12.3</v>
      </c>
      <c r="U402" s="13">
        <f t="shared" si="9"/>
        <v>-2.0999999999999996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>
        <v>12.2</v>
      </c>
      <c r="Q403">
        <v>12.3</v>
      </c>
      <c r="R403" s="5">
        <v>0.27361111111111103</v>
      </c>
      <c r="T403" s="13">
        <f t="shared" si="8"/>
        <v>12.3</v>
      </c>
      <c r="U403" s="13">
        <f t="shared" si="9"/>
        <v>-2.0999999999999996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>
        <v>12.2</v>
      </c>
      <c r="Q404">
        <v>12.3</v>
      </c>
      <c r="R404" s="5">
        <v>0.27430555555555602</v>
      </c>
      <c r="T404" s="13">
        <f t="shared" si="8"/>
        <v>12.3</v>
      </c>
      <c r="U404" s="13">
        <f t="shared" si="9"/>
        <v>-2.0999999999999996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>
        <v>12.2</v>
      </c>
      <c r="Q405">
        <v>12.3</v>
      </c>
      <c r="R405" s="5">
        <v>0.27500000000000002</v>
      </c>
      <c r="T405" s="13">
        <f t="shared" si="8"/>
        <v>12.3</v>
      </c>
      <c r="U405" s="13">
        <f t="shared" si="9"/>
        <v>-2.0999999999999996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>
        <v>12.2</v>
      </c>
      <c r="Q406">
        <v>12.3</v>
      </c>
      <c r="R406" s="5">
        <v>0.27569444444444402</v>
      </c>
      <c r="T406" s="13">
        <f t="shared" si="8"/>
        <v>12.3</v>
      </c>
      <c r="U406" s="13">
        <f t="shared" si="9"/>
        <v>-2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>
        <v>12.2</v>
      </c>
      <c r="Q407">
        <v>12.3</v>
      </c>
      <c r="R407" s="5">
        <v>0.27638888888888902</v>
      </c>
      <c r="T407" s="13">
        <f t="shared" si="8"/>
        <v>12.3</v>
      </c>
      <c r="U407" s="13">
        <f t="shared" si="9"/>
        <v>-2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>
        <v>12.2</v>
      </c>
      <c r="Q408">
        <v>12.3</v>
      </c>
      <c r="R408" s="5">
        <v>0.27708333333333302</v>
      </c>
      <c r="T408" s="13">
        <f t="shared" si="8"/>
        <v>12.3</v>
      </c>
      <c r="U408" s="13">
        <f t="shared" si="9"/>
        <v>-2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>
        <v>12.2</v>
      </c>
      <c r="Q409">
        <v>12.3</v>
      </c>
      <c r="R409" s="5">
        <v>0.27777777777777801</v>
      </c>
      <c r="T409" s="13">
        <f t="shared" si="8"/>
        <v>12.3</v>
      </c>
      <c r="U409" s="13">
        <f t="shared" si="9"/>
        <v>-2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>
        <v>12.2</v>
      </c>
      <c r="Q410">
        <v>12.3</v>
      </c>
      <c r="R410" s="5">
        <v>0.27847222222222201</v>
      </c>
      <c r="T410" s="13">
        <f t="shared" si="8"/>
        <v>12.3</v>
      </c>
      <c r="U410" s="13">
        <f t="shared" si="9"/>
        <v>-2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>
        <v>12.3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>
        <v>12.3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>
        <v>12.3</v>
      </c>
      <c r="Q414">
        <v>12.2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>
        <v>12.3</v>
      </c>
      <c r="Q415">
        <v>12.2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>
        <v>12.3</v>
      </c>
      <c r="Q418">
        <v>12.2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>
        <v>12.3</v>
      </c>
      <c r="Q425">
        <v>12.2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>
        <v>12.3</v>
      </c>
      <c r="Q426">
        <v>12.2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>
        <v>12.3</v>
      </c>
      <c r="Q427">
        <v>12.2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>
        <v>12.3</v>
      </c>
      <c r="Q429">
        <v>12.2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>
        <v>12.2</v>
      </c>
      <c r="Q445">
        <v>12.1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>
        <v>12.2</v>
      </c>
      <c r="Q447">
        <v>12.1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>
        <v>12.2</v>
      </c>
      <c r="Q448">
        <v>12.1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>
        <v>12.2</v>
      </c>
      <c r="Q449">
        <v>12.1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>
        <v>12.2</v>
      </c>
      <c r="Q450">
        <v>12.1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>
        <v>12.2</v>
      </c>
      <c r="Q451">
        <v>12.1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9"/>
        <v>-2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9"/>
        <v>-2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9"/>
        <v>-2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9"/>
        <v>-2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9"/>
        <v>-2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9"/>
        <v>-2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9"/>
        <v>-2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9"/>
        <v>-2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9"/>
        <v>-2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9"/>
        <v>-2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9"/>
        <v>-2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ref="U463:U526" si="14">(T463-B463)-2</f>
        <v>-2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si="14"/>
        <v>-2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-2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-2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-2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-2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-2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-2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-2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-2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-2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16" t="str">
        <f>$C$5</f>
        <v>Décembre_2025</v>
      </c>
      <c r="AH3" s="617"/>
      <c r="AI3" s="551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18" t="str">
        <f>C5</f>
        <v>Décembre_2025</v>
      </c>
      <c r="Y5" s="619"/>
      <c r="Z5" s="499"/>
      <c r="AA5" s="620">
        <f ca="1">NOW()</f>
        <v>46001.312206365743</v>
      </c>
      <c r="AB5" s="621"/>
      <c r="AC5" s="622"/>
      <c r="AD5" s="539"/>
      <c r="AE5" s="224"/>
      <c r="AF5" s="513"/>
      <c r="AG5" s="614" t="s">
        <v>144</v>
      </c>
      <c r="AH5" s="615"/>
      <c r="AI5" s="552"/>
      <c r="AJ5" s="485">
        <f>SUM($AJ$11:$AJ$72)</f>
        <v>32.799999999999997</v>
      </c>
      <c r="AK5" s="499"/>
      <c r="AL5" s="290">
        <f>SUM($AL$11:$AL$72)</f>
        <v>2.2173611111111113</v>
      </c>
      <c r="AM5" s="499"/>
      <c r="AN5" s="258">
        <f>SUM(AN$11:AN$72)</f>
        <v>0.95069444444444451</v>
      </c>
      <c r="AO5" s="499"/>
      <c r="AP5" s="258">
        <f>SUM(AP$11:AP$72)</f>
        <v>0.25138888888888888</v>
      </c>
      <c r="AQ5" s="499"/>
      <c r="AR5" s="258">
        <f>SUM(AR$11:AR$72)</f>
        <v>0.39444444444444449</v>
      </c>
      <c r="AS5" s="499"/>
      <c r="AT5" s="258">
        <f>SUM(AT$11:AT$72)</f>
        <v>0.62083333333333335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1.5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29" t="s">
        <v>139</v>
      </c>
      <c r="D7" s="630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31" t="s">
        <v>138</v>
      </c>
      <c r="Y7" s="632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612">
        <f ca="1">TODAY()</f>
        <v>46001</v>
      </c>
      <c r="AH7" s="613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612">
        <f ca="1">TODAY()</f>
        <v>46001</v>
      </c>
      <c r="AY7" s="613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610"/>
      <c r="D9" s="611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760.1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136.88333333333335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>¼</v>
      </c>
      <c r="K25" s="495"/>
      <c r="L25" s="496">
        <v>9.1</v>
      </c>
      <c r="M25" s="495"/>
      <c r="N25" s="489">
        <v>0.85277777777777797</v>
      </c>
      <c r="O25" s="495"/>
      <c r="P25" s="494" t="str">
        <f>IF(OR(R23="",R25=""),"",IF(R25&gt;R23,"»",IF(R25&lt;R23,"¼","¹º")))</f>
        <v>¼</v>
      </c>
      <c r="Q25" s="495"/>
      <c r="R25" s="496">
        <v>14.4</v>
      </c>
      <c r="S25" s="495"/>
      <c r="T25" s="489">
        <v>3.4722222222222199E-3</v>
      </c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>
        <v>23</v>
      </c>
      <c r="AB25" s="488"/>
      <c r="AC25" s="489">
        <v>0.65069444444444402</v>
      </c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>
        <v>2.8</v>
      </c>
      <c r="AK25" s="488"/>
      <c r="AL25" s="489">
        <v>0.22777777777777777</v>
      </c>
      <c r="AM25" s="488"/>
      <c r="AN25" s="489">
        <v>0.22777777777777777</v>
      </c>
      <c r="AO25" s="488"/>
      <c r="AP25" s="489">
        <v>0</v>
      </c>
      <c r="AQ25" s="488"/>
      <c r="AR25" s="489">
        <v>0</v>
      </c>
      <c r="AS25" s="488"/>
      <c r="AT25" s="489">
        <v>0</v>
      </c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>
        <v>0.22569444444444445</v>
      </c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>»</v>
      </c>
      <c r="K27" s="495"/>
      <c r="L27" s="496">
        <v>10.7</v>
      </c>
      <c r="M27" s="495"/>
      <c r="N27" s="489">
        <v>5.6944444444444402E-2</v>
      </c>
      <c r="O27" s="495"/>
      <c r="P27" s="494" t="str">
        <f>IF(OR(R25="",R27=""),"",IF(R27&gt;R25,"»",IF(R27&lt;R25,"¼","¹º")))</f>
        <v>¼</v>
      </c>
      <c r="Q27" s="495"/>
      <c r="R27" s="496">
        <v>14</v>
      </c>
      <c r="S27" s="495"/>
      <c r="T27" s="489">
        <v>0.54374999999999996</v>
      </c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>
        <v>25.9</v>
      </c>
      <c r="AB27" s="488"/>
      <c r="AC27" s="489">
        <v>0.58750000000000002</v>
      </c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>
        <v>0.5</v>
      </c>
      <c r="AK27" s="488"/>
      <c r="AL27" s="489">
        <v>9.0277777777777776E-2</v>
      </c>
      <c r="AM27" s="488"/>
      <c r="AN27" s="489">
        <v>0</v>
      </c>
      <c r="AO27" s="488"/>
      <c r="AP27" s="489">
        <v>0</v>
      </c>
      <c r="AQ27" s="488"/>
      <c r="AR27" s="489">
        <v>2.2916666666666669E-2</v>
      </c>
      <c r="AS27" s="488"/>
      <c r="AT27" s="489">
        <v>6.7361111111111108E-2</v>
      </c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>
        <v>0.1076388888888889</v>
      </c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760.1</v>
      </c>
      <c r="BP79" s="206">
        <f>SUM(BP83:BP103)</f>
        <v>31.796527777777776</v>
      </c>
      <c r="BQ79"/>
      <c r="BR79" s="204">
        <f>SUM(BR83:BR103)</f>
        <v>135.38333333333335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32.799999999999997</v>
      </c>
      <c r="BP94" s="193">
        <f>$AL$5</f>
        <v>2.2173611111111113</v>
      </c>
      <c r="BQ94" s="194" t="str">
        <f>BH94</f>
        <v>Décembre</v>
      </c>
      <c r="BR94" s="193">
        <f>$BA$5</f>
        <v>1.5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0.6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33.4</v>
      </c>
      <c r="Z2" t="s">
        <v>231</v>
      </c>
    </row>
    <row r="3" spans="1:30" ht="15.75">
      <c r="A3" s="221"/>
      <c r="B3" s="398"/>
      <c r="C3" s="635" t="s">
        <v>211</v>
      </c>
      <c r="D3" s="636"/>
      <c r="E3" s="636"/>
      <c r="F3" s="418" t="s">
        <v>210</v>
      </c>
      <c r="G3" s="401"/>
      <c r="H3" s="396"/>
      <c r="I3" s="448" t="s">
        <v>209</v>
      </c>
      <c r="J3" s="448"/>
      <c r="K3" s="396"/>
      <c r="L3" s="635" t="s">
        <v>208</v>
      </c>
      <c r="M3" s="636"/>
      <c r="N3" s="636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760.1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12.4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88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4.3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10.4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105.44290684454509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12.4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12.4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13.7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39" t="s">
        <v>234</v>
      </c>
      <c r="D17" s="639"/>
      <c r="E17" s="639"/>
      <c r="F17" s="639"/>
      <c r="G17" s="639"/>
      <c r="H17" s="396"/>
      <c r="I17" s="401" t="s">
        <v>190</v>
      </c>
      <c r="J17" s="401"/>
      <c r="K17" s="396"/>
      <c r="L17" s="396"/>
      <c r="M17" s="637" t="s">
        <v>189</v>
      </c>
      <c r="N17" s="638"/>
      <c r="O17" s="638"/>
      <c r="P17" s="638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143.30000000000001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88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482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88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1017.4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40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10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33">
        <f ca="1">NOW()</f>
        <v>46001.312206365743</v>
      </c>
      <c r="C34" s="633"/>
      <c r="D34" s="633"/>
      <c r="E34" s="633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34" t="str">
        <f ca="1">REPT("À demain",AND(NOW()-TODAY()&gt;A34,A34&lt;&gt;""))</f>
        <v/>
      </c>
      <c r="B35" s="634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13.2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45.3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86.083333333333329</v>
      </c>
      <c r="H41" s="353">
        <v>48</v>
      </c>
      <c r="I41" s="352">
        <v>240</v>
      </c>
      <c r="J41" s="345"/>
      <c r="K41" s="354">
        <f>100*(1-($Y$3/M41))</f>
        <v>30.899999999999995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17.216666666666665</v>
      </c>
      <c r="I42" s="342" t="s">
        <v>162</v>
      </c>
      <c r="J42" s="345"/>
      <c r="K42" s="344" t="s">
        <v>161</v>
      </c>
      <c r="L42" s="343">
        <f>20*$K$41/100</f>
        <v>6.1799999999999988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46001.312206365743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313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E320" sqref="E320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7">
        <v>2025</v>
      </c>
      <c r="C1" s="592" t="s">
        <v>228</v>
      </c>
      <c r="D1" s="593" t="s">
        <v>227</v>
      </c>
      <c r="E1" s="604" t="s">
        <v>229</v>
      </c>
    </row>
    <row r="2" spans="1:33">
      <c r="B2" s="578" t="s">
        <v>226</v>
      </c>
      <c r="C2" s="591" t="str">
        <f ca="1">OFFSET($B$1,$F$2+MATCH("Marée haute",INDIRECT("B" &amp; $F$2 &amp;":B" &amp; $F$2+5),0)-1,0)</f>
        <v>08h56</v>
      </c>
      <c r="D2" s="594" t="str">
        <f ca="1">OFFSET($B$1,$F$2+MATCH("Marée basse",INDIRECT("B" &amp; $F$2 &amp;":B" &amp; $F$2+5),0)-1,0)</f>
        <v>02h12</v>
      </c>
      <c r="E2" s="605">
        <f ca="1">IF(ISNUMBER(OFFSET($B$1,$F$2+7,0)),OFFSET($B$1,$F$2+7,0),"-")</f>
        <v>67</v>
      </c>
      <c r="F2" s="581">
        <f ca="1">MATCH(TEXT(DATEVALUE($B$4&amp;$A$4&amp;$B$1),"jjjj j"),B5:B441,0)+3</f>
        <v>136</v>
      </c>
    </row>
    <row r="3" spans="1:33">
      <c r="A3" s="2" t="s">
        <v>149</v>
      </c>
      <c r="B3" s="578" t="s">
        <v>225</v>
      </c>
      <c r="C3" s="591" t="str">
        <f ca="1">IFERROR(OFFSET($B$1,$F$2+8+MATCH("Marée haute",INDIRECT("B" &amp; $F$2+8 &amp;":B" &amp; $F$3),0)-1,0),"-")</f>
        <v>21h42</v>
      </c>
      <c r="D3" s="594" t="str">
        <f ca="1">IFERROR(OFFSET($B$1,$F$2+8+MATCH("Marée basse",INDIRECT("B" &amp; $F$2+8 &amp;":B" &amp; $F$3),0)-1,0),"-")</f>
        <v>14h48</v>
      </c>
      <c r="E3" s="605">
        <f ca="1">IF(ISNUMBER(OFFSET($B$1,$F$3-1,0)),OFFSET($B$1,$F$3-1,0),"-")</f>
        <v>61</v>
      </c>
      <c r="F3" s="581">
        <f ca="1">IFERROR(MATCH(TEXT(DATEVALUE($B$4&amp;$A$4&amp;$B$1)+1,"jjjj j"),B5:B441,0)+3,COUNTA(B:B))</f>
        <v>151</v>
      </c>
    </row>
    <row r="4" spans="1:33">
      <c r="A4" s="2" t="s">
        <v>238</v>
      </c>
      <c r="B4" s="588">
        <f ca="1">DAY(TODAY())</f>
        <v>10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6" t="s">
        <v>483</v>
      </c>
    </row>
    <row r="6" spans="1:33">
      <c r="A6" s="580"/>
      <c r="B6" s="567" t="s">
        <v>385</v>
      </c>
    </row>
    <row r="7" spans="1:33">
      <c r="B7" s="568" t="s">
        <v>242</v>
      </c>
    </row>
    <row r="8" spans="1:33">
      <c r="B8" s="569" t="s">
        <v>386</v>
      </c>
    </row>
    <row r="9" spans="1:33">
      <c r="B9" s="570" t="s">
        <v>387</v>
      </c>
    </row>
    <row r="10" spans="1:33">
      <c r="B10" s="568" t="s">
        <v>240</v>
      </c>
    </row>
    <row r="11" spans="1:33">
      <c r="B11" s="569" t="s">
        <v>388</v>
      </c>
    </row>
    <row r="12" spans="1:33">
      <c r="B12" s="571">
        <v>58</v>
      </c>
    </row>
    <row r="13" spans="1:33">
      <c r="B13" s="572" t="s">
        <v>385</v>
      </c>
    </row>
    <row r="14" spans="1:33">
      <c r="B14" s="573" t="s">
        <v>243</v>
      </c>
    </row>
    <row r="15" spans="1:33">
      <c r="B15" s="574" t="s">
        <v>389</v>
      </c>
    </row>
    <row r="16" spans="1:33">
      <c r="B16" s="575" t="s">
        <v>387</v>
      </c>
    </row>
    <row r="17" spans="1:7">
      <c r="B17" s="573" t="s">
        <v>241</v>
      </c>
      <c r="G17" s="589"/>
    </row>
    <row r="18" spans="1:7">
      <c r="B18" s="574" t="s">
        <v>390</v>
      </c>
    </row>
    <row r="19" spans="1:7" ht="15.75" thickBot="1">
      <c r="B19" s="576">
        <v>64</v>
      </c>
    </row>
    <row r="20" spans="1:7">
      <c r="A20" s="4">
        <v>2</v>
      </c>
      <c r="B20" s="566" t="s">
        <v>355</v>
      </c>
    </row>
    <row r="21" spans="1:7">
      <c r="B21" s="567" t="s">
        <v>385</v>
      </c>
    </row>
    <row r="22" spans="1:7">
      <c r="B22" s="568" t="s">
        <v>244</v>
      </c>
    </row>
    <row r="23" spans="1:7">
      <c r="B23" s="569" t="s">
        <v>391</v>
      </c>
    </row>
    <row r="24" spans="1:7">
      <c r="B24" s="570" t="s">
        <v>387</v>
      </c>
    </row>
    <row r="25" spans="1:7">
      <c r="B25" s="568" t="s">
        <v>248</v>
      </c>
    </row>
    <row r="26" spans="1:7">
      <c r="B26" s="569" t="s">
        <v>392</v>
      </c>
    </row>
    <row r="27" spans="1:7">
      <c r="B27" s="571">
        <v>70</v>
      </c>
    </row>
    <row r="28" spans="1:7">
      <c r="B28" s="572" t="s">
        <v>385</v>
      </c>
    </row>
    <row r="29" spans="1:7">
      <c r="B29" s="573" t="s">
        <v>245</v>
      </c>
    </row>
    <row r="30" spans="1:7">
      <c r="B30" s="574" t="s">
        <v>393</v>
      </c>
    </row>
    <row r="31" spans="1:7">
      <c r="B31" s="575" t="s">
        <v>387</v>
      </c>
    </row>
    <row r="32" spans="1:7">
      <c r="B32" s="573" t="s">
        <v>249</v>
      </c>
    </row>
    <row r="33" spans="1:2">
      <c r="B33" s="574" t="s">
        <v>394</v>
      </c>
    </row>
    <row r="34" spans="1:2" ht="15.75" thickBot="1">
      <c r="A34" s="580"/>
      <c r="B34" s="576">
        <v>76</v>
      </c>
    </row>
    <row r="35" spans="1:2">
      <c r="A35" s="4">
        <v>3</v>
      </c>
      <c r="B35" s="566" t="s">
        <v>356</v>
      </c>
    </row>
    <row r="36" spans="1:2">
      <c r="A36" s="590"/>
      <c r="B36" s="567" t="s">
        <v>385</v>
      </c>
    </row>
    <row r="37" spans="1:2"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1:2" ht="15.75" thickBot="1">
      <c r="B49" s="576">
        <v>87</v>
      </c>
    </row>
    <row r="50" spans="1:2">
      <c r="A50" s="4">
        <v>4</v>
      </c>
      <c r="B50" s="566" t="s">
        <v>357</v>
      </c>
    </row>
    <row r="51" spans="1:2">
      <c r="B51" s="567" t="s">
        <v>385</v>
      </c>
    </row>
    <row r="52" spans="1:2">
      <c r="B52" s="568" t="s">
        <v>252</v>
      </c>
    </row>
    <row r="53" spans="1:2">
      <c r="B53" s="569" t="s">
        <v>399</v>
      </c>
    </row>
    <row r="54" spans="1:2">
      <c r="B54" s="570" t="s">
        <v>387</v>
      </c>
    </row>
    <row r="55" spans="1:2">
      <c r="B55" s="568" t="s">
        <v>258</v>
      </c>
    </row>
    <row r="56" spans="1:2">
      <c r="B56" s="569" t="s">
        <v>400</v>
      </c>
    </row>
    <row r="57" spans="1:2">
      <c r="B57" s="571">
        <v>91</v>
      </c>
    </row>
    <row r="58" spans="1:2">
      <c r="B58" s="572" t="s">
        <v>385</v>
      </c>
    </row>
    <row r="59" spans="1:2">
      <c r="B59" s="573" t="s">
        <v>253</v>
      </c>
    </row>
    <row r="60" spans="1:2">
      <c r="B60" s="574" t="s">
        <v>401</v>
      </c>
    </row>
    <row r="61" spans="1:2">
      <c r="B61" s="575" t="s">
        <v>387</v>
      </c>
    </row>
    <row r="62" spans="1:2">
      <c r="B62" s="573" t="s">
        <v>259</v>
      </c>
    </row>
    <row r="63" spans="1:2">
      <c r="B63" s="574" t="s">
        <v>402</v>
      </c>
    </row>
    <row r="64" spans="1:2" ht="15.75" thickBot="1">
      <c r="B64" s="576">
        <v>94</v>
      </c>
    </row>
    <row r="65" spans="1:6">
      <c r="A65" s="4">
        <v>5</v>
      </c>
      <c r="B65" s="566" t="s">
        <v>358</v>
      </c>
    </row>
    <row r="66" spans="1:6">
      <c r="B66" s="567" t="s">
        <v>385</v>
      </c>
    </row>
    <row r="67" spans="1:6">
      <c r="B67" s="568" t="s">
        <v>254</v>
      </c>
    </row>
    <row r="68" spans="1:6">
      <c r="B68" s="569" t="s">
        <v>403</v>
      </c>
    </row>
    <row r="69" spans="1:6">
      <c r="B69" s="570" t="s">
        <v>387</v>
      </c>
    </row>
    <row r="70" spans="1:6">
      <c r="B70" s="568" t="s">
        <v>260</v>
      </c>
    </row>
    <row r="71" spans="1:6">
      <c r="B71" s="569" t="s">
        <v>404</v>
      </c>
    </row>
    <row r="72" spans="1:6">
      <c r="B72" s="571">
        <v>97</v>
      </c>
    </row>
    <row r="73" spans="1:6">
      <c r="B73" s="572" t="s">
        <v>385</v>
      </c>
    </row>
    <row r="74" spans="1:6">
      <c r="B74" s="573" t="s">
        <v>255</v>
      </c>
    </row>
    <row r="75" spans="1:6">
      <c r="B75" s="574" t="s">
        <v>401</v>
      </c>
    </row>
    <row r="76" spans="1:6">
      <c r="B76" s="575" t="s">
        <v>387</v>
      </c>
    </row>
    <row r="77" spans="1:6">
      <c r="B77" s="575" t="s">
        <v>261</v>
      </c>
    </row>
    <row r="78" spans="1:6">
      <c r="B78" s="575" t="s">
        <v>405</v>
      </c>
    </row>
    <row r="79" spans="1:6" ht="15.75" thickBot="1">
      <c r="B79" s="575">
        <v>98</v>
      </c>
    </row>
    <row r="80" spans="1:6" ht="15.75" thickBot="1">
      <c r="A80" s="4">
        <v>6</v>
      </c>
      <c r="B80" s="583" t="s">
        <v>359</v>
      </c>
      <c r="F80" s="63"/>
    </row>
    <row r="81" spans="1:2">
      <c r="B81" s="568" t="s">
        <v>385</v>
      </c>
    </row>
    <row r="82" spans="1:2">
      <c r="B82" s="568" t="s">
        <v>256</v>
      </c>
    </row>
    <row r="83" spans="1:2">
      <c r="B83" s="569" t="s">
        <v>406</v>
      </c>
    </row>
    <row r="84" spans="1:2">
      <c r="B84" s="570" t="s">
        <v>387</v>
      </c>
    </row>
    <row r="85" spans="1:2">
      <c r="B85" s="568" t="s">
        <v>262</v>
      </c>
    </row>
    <row r="86" spans="1:2">
      <c r="B86" s="568" t="s">
        <v>407</v>
      </c>
    </row>
    <row r="87" spans="1:2">
      <c r="B87" s="584">
        <v>98</v>
      </c>
    </row>
    <row r="88" spans="1:2">
      <c r="B88" s="573" t="s">
        <v>385</v>
      </c>
    </row>
    <row r="89" spans="1:2">
      <c r="B89" s="573" t="s">
        <v>257</v>
      </c>
    </row>
    <row r="90" spans="1:2">
      <c r="B90" s="573" t="s">
        <v>399</v>
      </c>
    </row>
    <row r="91" spans="1:2">
      <c r="B91" s="573" t="s">
        <v>387</v>
      </c>
    </row>
    <row r="92" spans="1:2">
      <c r="B92" s="573" t="s">
        <v>263</v>
      </c>
    </row>
    <row r="93" spans="1:2">
      <c r="B93" s="573" t="s">
        <v>408</v>
      </c>
    </row>
    <row r="94" spans="1:2" ht="15.75" thickBot="1">
      <c r="B94" s="573">
        <v>97</v>
      </c>
    </row>
    <row r="95" spans="1:2" ht="15.75" thickBot="1">
      <c r="A95" s="4">
        <v>7</v>
      </c>
      <c r="B95" s="583" t="s">
        <v>360</v>
      </c>
    </row>
    <row r="96" spans="1:2">
      <c r="B96" s="568" t="s">
        <v>385</v>
      </c>
    </row>
    <row r="97" spans="1:2">
      <c r="B97" s="568" t="s">
        <v>264</v>
      </c>
    </row>
    <row r="98" spans="1:2">
      <c r="B98" s="569" t="s">
        <v>409</v>
      </c>
    </row>
    <row r="99" spans="1:2">
      <c r="B99" s="571" t="s">
        <v>387</v>
      </c>
    </row>
    <row r="100" spans="1:2">
      <c r="B100" s="572" t="s">
        <v>268</v>
      </c>
    </row>
    <row r="101" spans="1:2">
      <c r="B101" s="573" t="s">
        <v>410</v>
      </c>
    </row>
    <row r="102" spans="1:2">
      <c r="B102" s="574">
        <v>95</v>
      </c>
    </row>
    <row r="103" spans="1:2">
      <c r="B103" s="575" t="s">
        <v>385</v>
      </c>
    </row>
    <row r="104" spans="1:2">
      <c r="B104" s="573" t="s">
        <v>265</v>
      </c>
    </row>
    <row r="105" spans="1:2">
      <c r="B105" s="574" t="s">
        <v>411</v>
      </c>
    </row>
    <row r="106" spans="1:2" ht="15.75" thickBot="1">
      <c r="B106" s="576">
        <v>92</v>
      </c>
    </row>
    <row r="107" spans="1:2">
      <c r="A107" s="4">
        <v>8</v>
      </c>
      <c r="B107" s="566" t="s">
        <v>361</v>
      </c>
    </row>
    <row r="108" spans="1:2">
      <c r="B108" s="567" t="s">
        <v>387</v>
      </c>
    </row>
    <row r="109" spans="1:2">
      <c r="B109" s="568" t="s">
        <v>269</v>
      </c>
    </row>
    <row r="110" spans="1:2">
      <c r="B110" s="569" t="s">
        <v>412</v>
      </c>
    </row>
    <row r="111" spans="1:2">
      <c r="B111" s="570" t="s">
        <v>385</v>
      </c>
    </row>
    <row r="112" spans="1:2">
      <c r="B112" s="568" t="s">
        <v>240</v>
      </c>
    </row>
    <row r="113" spans="1:2">
      <c r="B113" s="569" t="s">
        <v>413</v>
      </c>
    </row>
    <row r="114" spans="1:2">
      <c r="B114" s="571">
        <v>88</v>
      </c>
    </row>
    <row r="115" spans="1:2">
      <c r="B115" s="572" t="s">
        <v>387</v>
      </c>
    </row>
    <row r="116" spans="1:2">
      <c r="B116" s="573" t="s">
        <v>270</v>
      </c>
    </row>
    <row r="117" spans="1:2">
      <c r="B117" s="574" t="s">
        <v>414</v>
      </c>
    </row>
    <row r="118" spans="1:2">
      <c r="B118" s="575" t="s">
        <v>385</v>
      </c>
    </row>
    <row r="119" spans="1:2">
      <c r="B119" s="573" t="s">
        <v>266</v>
      </c>
    </row>
    <row r="120" spans="1:2">
      <c r="B120" s="574" t="s">
        <v>415</v>
      </c>
    </row>
    <row r="121" spans="1:2" ht="15.75" thickBot="1">
      <c r="B121" s="576">
        <v>83</v>
      </c>
    </row>
    <row r="122" spans="1:2">
      <c r="A122" s="4">
        <v>9</v>
      </c>
      <c r="B122" s="566" t="s">
        <v>362</v>
      </c>
    </row>
    <row r="123" spans="1:2">
      <c r="B123" s="567" t="s">
        <v>387</v>
      </c>
    </row>
    <row r="124" spans="1:2">
      <c r="B124" s="568" t="s">
        <v>271</v>
      </c>
    </row>
    <row r="125" spans="1:2">
      <c r="B125" s="569" t="s">
        <v>394</v>
      </c>
    </row>
    <row r="126" spans="1:2">
      <c r="B126" s="570" t="s">
        <v>385</v>
      </c>
    </row>
    <row r="127" spans="1:2">
      <c r="B127" s="568" t="s">
        <v>248</v>
      </c>
    </row>
    <row r="128" spans="1:2">
      <c r="B128" s="569" t="s">
        <v>416</v>
      </c>
    </row>
    <row r="129" spans="1:2">
      <c r="B129" s="571">
        <v>78</v>
      </c>
    </row>
    <row r="130" spans="1:2">
      <c r="B130" s="572" t="s">
        <v>387</v>
      </c>
    </row>
    <row r="131" spans="1:2">
      <c r="B131" s="573" t="s">
        <v>272</v>
      </c>
    </row>
    <row r="132" spans="1:2">
      <c r="B132" s="574" t="s">
        <v>417</v>
      </c>
    </row>
    <row r="133" spans="1:2">
      <c r="B133" s="575" t="s">
        <v>385</v>
      </c>
    </row>
    <row r="134" spans="1:2">
      <c r="B134" s="573" t="s">
        <v>267</v>
      </c>
    </row>
    <row r="135" spans="1:2">
      <c r="B135" s="574" t="s">
        <v>418</v>
      </c>
    </row>
    <row r="136" spans="1:2" ht="15.75" thickBot="1">
      <c r="B136" s="576">
        <v>72</v>
      </c>
    </row>
    <row r="137" spans="1:2">
      <c r="A137" s="4">
        <v>10</v>
      </c>
      <c r="B137" s="566" t="s">
        <v>363</v>
      </c>
    </row>
    <row r="138" spans="1:2">
      <c r="B138" s="567" t="s">
        <v>387</v>
      </c>
    </row>
    <row r="139" spans="1:2">
      <c r="B139" s="568" t="s">
        <v>279</v>
      </c>
    </row>
    <row r="140" spans="1:2">
      <c r="B140" s="569" t="s">
        <v>419</v>
      </c>
    </row>
    <row r="141" spans="1:2">
      <c r="B141" s="570" t="s">
        <v>385</v>
      </c>
    </row>
    <row r="142" spans="1:2">
      <c r="B142" s="568" t="s">
        <v>273</v>
      </c>
    </row>
    <row r="143" spans="1:2">
      <c r="B143" s="569" t="s">
        <v>420</v>
      </c>
    </row>
    <row r="144" spans="1:2">
      <c r="B144" s="571">
        <v>67</v>
      </c>
    </row>
    <row r="145" spans="1:2">
      <c r="B145" s="572" t="s">
        <v>387</v>
      </c>
    </row>
    <row r="146" spans="1:2">
      <c r="B146" s="573" t="s">
        <v>280</v>
      </c>
    </row>
    <row r="147" spans="1:2">
      <c r="B147" s="574" t="s">
        <v>419</v>
      </c>
    </row>
    <row r="148" spans="1:2">
      <c r="B148" s="575" t="s">
        <v>385</v>
      </c>
    </row>
    <row r="149" spans="1:2">
      <c r="B149" s="573" t="s">
        <v>274</v>
      </c>
    </row>
    <row r="150" spans="1:2">
      <c r="B150" s="574" t="s">
        <v>421</v>
      </c>
    </row>
    <row r="151" spans="1:2" ht="15.75" thickBot="1">
      <c r="B151" s="576">
        <v>61</v>
      </c>
    </row>
    <row r="152" spans="1:2">
      <c r="A152" s="4">
        <v>11</v>
      </c>
      <c r="B152" s="566" t="s">
        <v>364</v>
      </c>
    </row>
    <row r="153" spans="1:2">
      <c r="B153" s="567" t="s">
        <v>387</v>
      </c>
    </row>
    <row r="154" spans="1:2">
      <c r="B154" s="568" t="s">
        <v>281</v>
      </c>
    </row>
    <row r="155" spans="1:2">
      <c r="B155" s="569" t="s">
        <v>422</v>
      </c>
    </row>
    <row r="156" spans="1:2">
      <c r="B156" s="570" t="s">
        <v>385</v>
      </c>
    </row>
    <row r="157" spans="1:2">
      <c r="B157" s="568" t="s">
        <v>275</v>
      </c>
    </row>
    <row r="158" spans="1:2">
      <c r="B158" s="569" t="s">
        <v>423</v>
      </c>
    </row>
    <row r="159" spans="1:2">
      <c r="B159" s="571">
        <v>57</v>
      </c>
    </row>
    <row r="160" spans="1:2">
      <c r="B160" s="572" t="s">
        <v>387</v>
      </c>
    </row>
    <row r="161" spans="1:2">
      <c r="B161" s="573" t="s">
        <v>282</v>
      </c>
    </row>
    <row r="162" spans="1:2">
      <c r="B162" s="574" t="s">
        <v>424</v>
      </c>
    </row>
    <row r="163" spans="1:2">
      <c r="B163" s="575" t="s">
        <v>385</v>
      </c>
    </row>
    <row r="164" spans="1:2">
      <c r="B164" s="573" t="s">
        <v>276</v>
      </c>
    </row>
    <row r="165" spans="1:2">
      <c r="B165" s="574" t="s">
        <v>425</v>
      </c>
    </row>
    <row r="166" spans="1:2" ht="15.75" thickBot="1">
      <c r="B166" s="576">
        <v>52</v>
      </c>
    </row>
    <row r="167" spans="1:2">
      <c r="A167" s="4">
        <v>12</v>
      </c>
      <c r="B167" s="566" t="s">
        <v>365</v>
      </c>
    </row>
    <row r="168" spans="1:2">
      <c r="B168" s="567" t="s">
        <v>387</v>
      </c>
    </row>
    <row r="169" spans="1:2">
      <c r="B169" s="568" t="s">
        <v>283</v>
      </c>
    </row>
    <row r="170" spans="1:2">
      <c r="B170" s="569" t="s">
        <v>426</v>
      </c>
    </row>
    <row r="171" spans="1:2">
      <c r="B171" s="570" t="s">
        <v>385</v>
      </c>
    </row>
    <row r="172" spans="1:2">
      <c r="B172" s="568" t="s">
        <v>277</v>
      </c>
    </row>
    <row r="173" spans="1:2">
      <c r="B173" s="569" t="s">
        <v>427</v>
      </c>
    </row>
    <row r="174" spans="1:2">
      <c r="B174" s="571">
        <v>49</v>
      </c>
    </row>
    <row r="175" spans="1:2">
      <c r="B175" s="572" t="s">
        <v>387</v>
      </c>
    </row>
    <row r="176" spans="1:2">
      <c r="B176" s="573" t="s">
        <v>284</v>
      </c>
    </row>
    <row r="177" spans="1:2">
      <c r="B177" s="574" t="s">
        <v>428</v>
      </c>
    </row>
    <row r="178" spans="1:2">
      <c r="B178" s="566" t="s">
        <v>385</v>
      </c>
    </row>
    <row r="179" spans="1:2">
      <c r="B179" s="567" t="s">
        <v>278</v>
      </c>
    </row>
    <row r="180" spans="1:2">
      <c r="B180" s="568" t="s">
        <v>429</v>
      </c>
    </row>
    <row r="181" spans="1:2">
      <c r="B181" s="569">
        <v>46</v>
      </c>
    </row>
    <row r="182" spans="1:2">
      <c r="A182" s="4">
        <v>13</v>
      </c>
      <c r="B182" s="570" t="s">
        <v>366</v>
      </c>
    </row>
    <row r="183" spans="1:2">
      <c r="B183" s="568" t="s">
        <v>387</v>
      </c>
    </row>
    <row r="184" spans="1:2">
      <c r="B184" s="569" t="s">
        <v>290</v>
      </c>
    </row>
    <row r="185" spans="1:2">
      <c r="B185" s="571" t="s">
        <v>430</v>
      </c>
    </row>
    <row r="186" spans="1:2">
      <c r="B186" s="572" t="s">
        <v>385</v>
      </c>
    </row>
    <row r="187" spans="1:2">
      <c r="B187" s="573" t="s">
        <v>285</v>
      </c>
    </row>
    <row r="188" spans="1:2">
      <c r="B188" s="574" t="s">
        <v>431</v>
      </c>
    </row>
    <row r="189" spans="1:2">
      <c r="B189" s="575">
        <v>45</v>
      </c>
    </row>
    <row r="190" spans="1:2">
      <c r="B190" s="573" t="s">
        <v>387</v>
      </c>
    </row>
    <row r="191" spans="1:2">
      <c r="B191" s="574" t="s">
        <v>291</v>
      </c>
    </row>
    <row r="192" spans="1:2" ht="15.75" thickBot="1">
      <c r="B192" s="576" t="s">
        <v>432</v>
      </c>
    </row>
    <row r="193" spans="1:2">
      <c r="A193" s="4">
        <v>14</v>
      </c>
      <c r="B193" s="566" t="s">
        <v>367</v>
      </c>
    </row>
    <row r="194" spans="1:2">
      <c r="B194" s="567" t="s">
        <v>385</v>
      </c>
    </row>
    <row r="195" spans="1:2">
      <c r="B195" s="568" t="s">
        <v>286</v>
      </c>
    </row>
    <row r="196" spans="1:2">
      <c r="B196" s="569" t="s">
        <v>433</v>
      </c>
    </row>
    <row r="197" spans="1:2">
      <c r="B197" s="570" t="s">
        <v>387</v>
      </c>
    </row>
    <row r="198" spans="1:2">
      <c r="B198" s="568" t="s">
        <v>292</v>
      </c>
    </row>
    <row r="199" spans="1:2">
      <c r="B199" s="569" t="s">
        <v>434</v>
      </c>
    </row>
    <row r="200" spans="1:2">
      <c r="B200" s="571">
        <v>44</v>
      </c>
    </row>
    <row r="201" spans="1:2">
      <c r="B201" s="572" t="s">
        <v>385</v>
      </c>
    </row>
    <row r="202" spans="1:2">
      <c r="B202" s="573" t="s">
        <v>287</v>
      </c>
    </row>
    <row r="203" spans="1:2">
      <c r="B203" s="574" t="s">
        <v>435</v>
      </c>
    </row>
    <row r="204" spans="1:2">
      <c r="B204" s="575" t="s">
        <v>387</v>
      </c>
    </row>
    <row r="205" spans="1:2">
      <c r="B205" s="573" t="s">
        <v>293</v>
      </c>
    </row>
    <row r="206" spans="1:2">
      <c r="B206" s="574" t="s">
        <v>436</v>
      </c>
    </row>
    <row r="207" spans="1:2" ht="15.75" thickBot="1">
      <c r="B207" s="576">
        <v>45</v>
      </c>
    </row>
    <row r="208" spans="1:2">
      <c r="A208" s="4">
        <v>15</v>
      </c>
      <c r="B208" s="566" t="s">
        <v>368</v>
      </c>
    </row>
    <row r="209" spans="1:2">
      <c r="B209" s="567" t="s">
        <v>385</v>
      </c>
    </row>
    <row r="210" spans="1:2">
      <c r="B210" s="568" t="s">
        <v>288</v>
      </c>
    </row>
    <row r="211" spans="1:2">
      <c r="B211" s="569" t="s">
        <v>435</v>
      </c>
    </row>
    <row r="212" spans="1:2">
      <c r="B212" s="570" t="s">
        <v>387</v>
      </c>
    </row>
    <row r="213" spans="1:2">
      <c r="B213" s="568" t="s">
        <v>294</v>
      </c>
    </row>
    <row r="214" spans="1:2">
      <c r="B214" s="569" t="s">
        <v>437</v>
      </c>
    </row>
    <row r="215" spans="1:2">
      <c r="B215" s="571">
        <v>47</v>
      </c>
    </row>
    <row r="216" spans="1:2">
      <c r="B216" s="572" t="s">
        <v>385</v>
      </c>
    </row>
    <row r="217" spans="1:2">
      <c r="B217" s="573" t="s">
        <v>289</v>
      </c>
    </row>
    <row r="218" spans="1:2">
      <c r="B218" s="574" t="s">
        <v>438</v>
      </c>
    </row>
    <row r="219" spans="1:2">
      <c r="B219" s="575" t="s">
        <v>387</v>
      </c>
    </row>
    <row r="220" spans="1:2">
      <c r="B220" s="573" t="s">
        <v>295</v>
      </c>
    </row>
    <row r="221" spans="1:2">
      <c r="B221" s="574" t="s">
        <v>439</v>
      </c>
    </row>
    <row r="222" spans="1:2" ht="15.75" thickBot="1">
      <c r="B222" s="576">
        <v>49</v>
      </c>
    </row>
    <row r="223" spans="1:2">
      <c r="A223" s="4">
        <v>16</v>
      </c>
      <c r="B223" s="566" t="s">
        <v>369</v>
      </c>
    </row>
    <row r="224" spans="1:2">
      <c r="B224" s="567" t="s">
        <v>385</v>
      </c>
    </row>
    <row r="225" spans="1:2">
      <c r="B225" s="568" t="s">
        <v>296</v>
      </c>
    </row>
    <row r="226" spans="1:2">
      <c r="B226" s="569" t="s">
        <v>440</v>
      </c>
    </row>
    <row r="227" spans="1:2">
      <c r="B227" s="570" t="s">
        <v>387</v>
      </c>
    </row>
    <row r="228" spans="1:2">
      <c r="B228" s="568" t="s">
        <v>302</v>
      </c>
    </row>
    <row r="229" spans="1:2">
      <c r="B229" s="569" t="s">
        <v>439</v>
      </c>
    </row>
    <row r="230" spans="1:2">
      <c r="B230" s="571">
        <v>51</v>
      </c>
    </row>
    <row r="231" spans="1:2">
      <c r="B231" s="572" t="s">
        <v>385</v>
      </c>
    </row>
    <row r="232" spans="1:2">
      <c r="B232" s="573" t="s">
        <v>297</v>
      </c>
    </row>
    <row r="233" spans="1:2">
      <c r="B233" s="574" t="s">
        <v>440</v>
      </c>
    </row>
    <row r="234" spans="1:2">
      <c r="B234" s="575" t="s">
        <v>387</v>
      </c>
    </row>
    <row r="235" spans="1:2">
      <c r="B235" s="573" t="s">
        <v>267</v>
      </c>
    </row>
    <row r="236" spans="1:2">
      <c r="B236" s="574" t="s">
        <v>441</v>
      </c>
    </row>
    <row r="237" spans="1:2" ht="15.75" thickBot="1">
      <c r="B237" s="576">
        <v>54</v>
      </c>
    </row>
    <row r="238" spans="1:2">
      <c r="A238" s="4">
        <v>17</v>
      </c>
      <c r="B238" s="566" t="s">
        <v>370</v>
      </c>
    </row>
    <row r="239" spans="1:2">
      <c r="B239" s="567" t="s">
        <v>385</v>
      </c>
    </row>
    <row r="240" spans="1:2">
      <c r="B240" s="568" t="s">
        <v>298</v>
      </c>
    </row>
    <row r="241" spans="1:2">
      <c r="B241" s="569" t="s">
        <v>442</v>
      </c>
    </row>
    <row r="242" spans="1:2">
      <c r="B242" s="570" t="s">
        <v>387</v>
      </c>
    </row>
    <row r="243" spans="1:2">
      <c r="B243" s="568" t="s">
        <v>303</v>
      </c>
    </row>
    <row r="244" spans="1:2">
      <c r="B244" s="569" t="s">
        <v>443</v>
      </c>
    </row>
    <row r="245" spans="1:2">
      <c r="B245" s="571">
        <v>57</v>
      </c>
    </row>
    <row r="246" spans="1:2">
      <c r="B246" s="572" t="s">
        <v>385</v>
      </c>
    </row>
    <row r="247" spans="1:2">
      <c r="B247" s="573" t="s">
        <v>299</v>
      </c>
    </row>
    <row r="248" spans="1:2">
      <c r="B248" s="574" t="s">
        <v>444</v>
      </c>
    </row>
    <row r="249" spans="1:2">
      <c r="B249" s="575" t="s">
        <v>387</v>
      </c>
    </row>
    <row r="250" spans="1:2">
      <c r="B250" s="573" t="s">
        <v>304</v>
      </c>
    </row>
    <row r="251" spans="1:2">
      <c r="B251" s="574" t="s">
        <v>445</v>
      </c>
    </row>
    <row r="252" spans="1:2" ht="15.75" thickBot="1">
      <c r="B252" s="576">
        <v>60</v>
      </c>
    </row>
    <row r="253" spans="1:2">
      <c r="A253" s="4">
        <v>18</v>
      </c>
      <c r="B253" s="566" t="s">
        <v>371</v>
      </c>
    </row>
    <row r="254" spans="1:2">
      <c r="B254" s="567" t="s">
        <v>385</v>
      </c>
    </row>
    <row r="255" spans="1:2">
      <c r="B255" s="568" t="s">
        <v>300</v>
      </c>
    </row>
    <row r="256" spans="1:2">
      <c r="B256" s="569" t="s">
        <v>446</v>
      </c>
    </row>
    <row r="257" spans="1:2">
      <c r="B257" s="570" t="s">
        <v>387</v>
      </c>
    </row>
    <row r="258" spans="1:2">
      <c r="B258" s="568" t="s">
        <v>305</v>
      </c>
    </row>
    <row r="259" spans="1:2">
      <c r="B259" s="569" t="s">
        <v>424</v>
      </c>
    </row>
    <row r="260" spans="1:2">
      <c r="B260" s="571">
        <v>63</v>
      </c>
    </row>
    <row r="261" spans="1:2">
      <c r="B261" s="572" t="s">
        <v>385</v>
      </c>
    </row>
    <row r="262" spans="1:2">
      <c r="B262" s="573" t="s">
        <v>301</v>
      </c>
    </row>
    <row r="263" spans="1:2">
      <c r="B263" s="574" t="s">
        <v>447</v>
      </c>
    </row>
    <row r="264" spans="1:2">
      <c r="B264" s="575" t="s">
        <v>387</v>
      </c>
    </row>
    <row r="265" spans="1:2">
      <c r="B265" s="573" t="s">
        <v>306</v>
      </c>
    </row>
    <row r="266" spans="1:2">
      <c r="B266" s="574" t="s">
        <v>448</v>
      </c>
    </row>
    <row r="267" spans="1:2" ht="15.75" thickBot="1">
      <c r="B267" s="576">
        <v>65</v>
      </c>
    </row>
    <row r="268" spans="1:2">
      <c r="A268" s="4">
        <v>19</v>
      </c>
      <c r="B268" s="566" t="s">
        <v>372</v>
      </c>
    </row>
    <row r="269" spans="1:2">
      <c r="B269" s="567" t="s">
        <v>385</v>
      </c>
    </row>
    <row r="270" spans="1:2">
      <c r="B270" s="568" t="s">
        <v>307</v>
      </c>
    </row>
    <row r="271" spans="1:2">
      <c r="B271" s="569" t="s">
        <v>449</v>
      </c>
    </row>
    <row r="272" spans="1:2">
      <c r="B272" s="570" t="s">
        <v>387</v>
      </c>
    </row>
    <row r="273" spans="1:2">
      <c r="B273" s="568" t="s">
        <v>312</v>
      </c>
    </row>
    <row r="274" spans="1:2">
      <c r="B274" s="569" t="s">
        <v>450</v>
      </c>
    </row>
    <row r="275" spans="1:2">
      <c r="B275" s="571">
        <v>67</v>
      </c>
    </row>
    <row r="276" spans="1:2">
      <c r="B276" s="572" t="s">
        <v>385</v>
      </c>
    </row>
    <row r="277" spans="1:2">
      <c r="B277" s="573" t="s">
        <v>308</v>
      </c>
    </row>
    <row r="278" spans="1:2">
      <c r="B278" s="574" t="s">
        <v>451</v>
      </c>
    </row>
    <row r="279" spans="1:2">
      <c r="B279" s="575" t="s">
        <v>387</v>
      </c>
    </row>
    <row r="280" spans="1:2">
      <c r="B280" s="573" t="s">
        <v>313</v>
      </c>
    </row>
    <row r="281" spans="1:2">
      <c r="B281" s="574" t="s">
        <v>452</v>
      </c>
    </row>
    <row r="282" spans="1:2" ht="15.75" thickBot="1">
      <c r="B282" s="576">
        <v>69</v>
      </c>
    </row>
    <row r="283" spans="1:2">
      <c r="A283" s="4">
        <v>20</v>
      </c>
      <c r="B283" s="566" t="s">
        <v>373</v>
      </c>
    </row>
    <row r="284" spans="1:2">
      <c r="B284" s="567" t="s">
        <v>385</v>
      </c>
    </row>
    <row r="285" spans="1:2">
      <c r="B285" s="568" t="s">
        <v>309</v>
      </c>
    </row>
    <row r="286" spans="1:2">
      <c r="B286" s="569" t="s">
        <v>453</v>
      </c>
    </row>
    <row r="287" spans="1:2">
      <c r="B287" s="570" t="s">
        <v>387</v>
      </c>
    </row>
    <row r="288" spans="1:2">
      <c r="B288" s="568" t="s">
        <v>314</v>
      </c>
    </row>
    <row r="289" spans="1:4">
      <c r="B289" s="569" t="s">
        <v>454</v>
      </c>
    </row>
    <row r="290" spans="1:4">
      <c r="B290" s="571">
        <v>71</v>
      </c>
    </row>
    <row r="291" spans="1:4">
      <c r="B291" s="572" t="s">
        <v>385</v>
      </c>
      <c r="D291" s="582" t="s">
        <v>484</v>
      </c>
    </row>
    <row r="292" spans="1:4">
      <c r="B292" s="573" t="s">
        <v>255</v>
      </c>
    </row>
    <row r="293" spans="1:4">
      <c r="B293" s="574" t="s">
        <v>455</v>
      </c>
    </row>
    <row r="294" spans="1:4">
      <c r="B294" s="575" t="s">
        <v>387</v>
      </c>
    </row>
    <row r="295" spans="1:4">
      <c r="B295" s="566" t="s">
        <v>315</v>
      </c>
    </row>
    <row r="296" spans="1:4">
      <c r="B296" s="567" t="s">
        <v>390</v>
      </c>
    </row>
    <row r="297" spans="1:4">
      <c r="B297" s="568">
        <v>72</v>
      </c>
    </row>
    <row r="298" spans="1:4">
      <c r="A298" s="4">
        <v>21</v>
      </c>
      <c r="B298" s="569" t="s">
        <v>374</v>
      </c>
    </row>
    <row r="299" spans="1:4">
      <c r="B299" s="570" t="s">
        <v>385</v>
      </c>
    </row>
    <row r="300" spans="1:4">
      <c r="B300" s="568" t="s">
        <v>310</v>
      </c>
    </row>
    <row r="301" spans="1:4">
      <c r="B301" s="569" t="s">
        <v>456</v>
      </c>
    </row>
    <row r="302" spans="1:4">
      <c r="B302" s="571" t="s">
        <v>387</v>
      </c>
    </row>
    <row r="303" spans="1:4">
      <c r="B303" s="572" t="s">
        <v>316</v>
      </c>
    </row>
    <row r="304" spans="1:4">
      <c r="B304" s="573" t="s">
        <v>457</v>
      </c>
    </row>
    <row r="305" spans="1:2">
      <c r="B305" s="574">
        <v>73</v>
      </c>
    </row>
    <row r="306" spans="1:2">
      <c r="B306" s="575" t="s">
        <v>385</v>
      </c>
    </row>
    <row r="307" spans="1:2">
      <c r="B307" s="573" t="s">
        <v>311</v>
      </c>
    </row>
    <row r="308" spans="1:2">
      <c r="B308" s="574" t="s">
        <v>458</v>
      </c>
    </row>
    <row r="309" spans="1:2" ht="15.75" thickBot="1">
      <c r="B309" s="576" t="s">
        <v>387</v>
      </c>
    </row>
    <row r="310" spans="1:2">
      <c r="B310" s="566" t="s">
        <v>317</v>
      </c>
    </row>
    <row r="311" spans="1:2">
      <c r="B311" s="567" t="s">
        <v>459</v>
      </c>
    </row>
    <row r="312" spans="1:2">
      <c r="B312" s="568">
        <v>73</v>
      </c>
    </row>
    <row r="313" spans="1:2">
      <c r="A313" s="4">
        <v>22</v>
      </c>
      <c r="B313" s="569" t="s">
        <v>375</v>
      </c>
    </row>
    <row r="314" spans="1:2">
      <c r="B314" s="570" t="s">
        <v>385</v>
      </c>
    </row>
    <row r="315" spans="1:2">
      <c r="B315" s="568" t="s">
        <v>318</v>
      </c>
    </row>
    <row r="316" spans="1:2">
      <c r="B316" s="569" t="s">
        <v>460</v>
      </c>
    </row>
    <row r="317" spans="1:2">
      <c r="B317" s="571" t="s">
        <v>387</v>
      </c>
    </row>
    <row r="318" spans="1:2">
      <c r="B318" s="572" t="s">
        <v>324</v>
      </c>
    </row>
    <row r="319" spans="1:2">
      <c r="B319" s="573" t="s">
        <v>461</v>
      </c>
    </row>
    <row r="320" spans="1:2">
      <c r="B320" s="574">
        <v>73</v>
      </c>
    </row>
    <row r="321" spans="1:2">
      <c r="B321" s="575" t="s">
        <v>385</v>
      </c>
    </row>
    <row r="322" spans="1:2">
      <c r="B322" s="573" t="s">
        <v>319</v>
      </c>
    </row>
    <row r="323" spans="1:2">
      <c r="B323" s="574" t="s">
        <v>420</v>
      </c>
    </row>
    <row r="324" spans="1:2" ht="15.75" thickBot="1">
      <c r="B324" s="576">
        <v>73</v>
      </c>
    </row>
    <row r="325" spans="1:2">
      <c r="B325" s="566" t="s">
        <v>376</v>
      </c>
    </row>
    <row r="326" spans="1:2">
      <c r="B326" s="567" t="s">
        <v>387</v>
      </c>
    </row>
    <row r="327" spans="1:2">
      <c r="B327" s="568" t="s">
        <v>325</v>
      </c>
    </row>
    <row r="328" spans="1:2">
      <c r="B328" s="569" t="s">
        <v>462</v>
      </c>
    </row>
    <row r="329" spans="1:2">
      <c r="A329" s="4">
        <v>23</v>
      </c>
      <c r="B329" s="570" t="s">
        <v>385</v>
      </c>
    </row>
    <row r="330" spans="1:2">
      <c r="B330" s="568" t="s">
        <v>320</v>
      </c>
    </row>
    <row r="331" spans="1:2">
      <c r="B331" s="569" t="s">
        <v>416</v>
      </c>
    </row>
    <row r="332" spans="1:2">
      <c r="B332" s="571">
        <v>72</v>
      </c>
    </row>
    <row r="333" spans="1:2">
      <c r="B333" s="572" t="s">
        <v>387</v>
      </c>
    </row>
    <row r="334" spans="1:2">
      <c r="B334" s="573" t="s">
        <v>326</v>
      </c>
    </row>
    <row r="335" spans="1:2">
      <c r="B335" s="574" t="s">
        <v>463</v>
      </c>
    </row>
    <row r="336" spans="1:2">
      <c r="B336" s="575" t="s">
        <v>385</v>
      </c>
    </row>
    <row r="337" spans="1:2">
      <c r="B337" s="573" t="s">
        <v>321</v>
      </c>
    </row>
    <row r="338" spans="1:2">
      <c r="B338" s="574" t="s">
        <v>464</v>
      </c>
    </row>
    <row r="339" spans="1:2" ht="15.75" thickBot="1">
      <c r="B339" s="576">
        <v>71</v>
      </c>
    </row>
    <row r="340" spans="1:2">
      <c r="A340" s="4">
        <v>24</v>
      </c>
      <c r="B340" s="566" t="s">
        <v>377</v>
      </c>
    </row>
    <row r="341" spans="1:2">
      <c r="B341" s="567" t="s">
        <v>387</v>
      </c>
    </row>
    <row r="342" spans="1:2">
      <c r="B342" s="568" t="s">
        <v>327</v>
      </c>
    </row>
    <row r="343" spans="1:2">
      <c r="B343" s="569" t="s">
        <v>465</v>
      </c>
    </row>
    <row r="344" spans="1:2">
      <c r="B344" s="570" t="s">
        <v>385</v>
      </c>
    </row>
    <row r="345" spans="1:2">
      <c r="B345" s="568" t="s">
        <v>322</v>
      </c>
    </row>
    <row r="346" spans="1:2">
      <c r="B346" s="569" t="s">
        <v>389</v>
      </c>
    </row>
    <row r="347" spans="1:2">
      <c r="B347" s="571">
        <v>70</v>
      </c>
    </row>
    <row r="348" spans="1:2">
      <c r="B348" s="572" t="s">
        <v>387</v>
      </c>
    </row>
    <row r="349" spans="1:2">
      <c r="B349" s="573" t="s">
        <v>328</v>
      </c>
    </row>
    <row r="350" spans="1:2">
      <c r="B350" s="574" t="s">
        <v>466</v>
      </c>
    </row>
    <row r="351" spans="1:2">
      <c r="B351" s="575" t="s">
        <v>385</v>
      </c>
    </row>
    <row r="352" spans="1:2">
      <c r="B352" s="573" t="s">
        <v>323</v>
      </c>
    </row>
    <row r="353" spans="1:2">
      <c r="B353" s="574" t="s">
        <v>418</v>
      </c>
    </row>
    <row r="354" spans="1:2" ht="15.75" thickBot="1">
      <c r="B354" s="576">
        <v>68</v>
      </c>
    </row>
    <row r="355" spans="1:2">
      <c r="A355" s="4">
        <v>25</v>
      </c>
      <c r="B355" s="566" t="s">
        <v>378</v>
      </c>
    </row>
    <row r="356" spans="1:2">
      <c r="B356" s="567" t="s">
        <v>387</v>
      </c>
    </row>
    <row r="357" spans="1:2">
      <c r="B357" s="568" t="s">
        <v>335</v>
      </c>
    </row>
    <row r="358" spans="1:2">
      <c r="B358" s="569" t="s">
        <v>467</v>
      </c>
    </row>
    <row r="359" spans="1:2">
      <c r="B359" s="570" t="s">
        <v>385</v>
      </c>
    </row>
    <row r="360" spans="1:2">
      <c r="B360" s="568" t="s">
        <v>329</v>
      </c>
    </row>
    <row r="361" spans="1:2">
      <c r="B361" s="569" t="s">
        <v>468</v>
      </c>
    </row>
    <row r="362" spans="1:2">
      <c r="B362" s="571">
        <v>66</v>
      </c>
    </row>
    <row r="363" spans="1:2">
      <c r="B363" s="572" t="s">
        <v>387</v>
      </c>
    </row>
    <row r="364" spans="1:2">
      <c r="B364" s="573" t="s">
        <v>336</v>
      </c>
    </row>
    <row r="365" spans="1:2">
      <c r="B365" s="574" t="s">
        <v>469</v>
      </c>
    </row>
    <row r="366" spans="1:2">
      <c r="B366" s="575" t="s">
        <v>385</v>
      </c>
    </row>
    <row r="367" spans="1:2">
      <c r="B367" s="573" t="s">
        <v>330</v>
      </c>
    </row>
    <row r="368" spans="1:2">
      <c r="B368" s="574" t="s">
        <v>470</v>
      </c>
    </row>
    <row r="369" spans="1:2" ht="15.75" thickBot="1">
      <c r="B369" s="576">
        <v>64</v>
      </c>
    </row>
    <row r="370" spans="1:2">
      <c r="A370" s="4">
        <v>26</v>
      </c>
      <c r="B370" s="566" t="s">
        <v>379</v>
      </c>
    </row>
    <row r="371" spans="1:2">
      <c r="B371" s="567" t="s">
        <v>387</v>
      </c>
    </row>
    <row r="372" spans="1:2">
      <c r="B372" s="568" t="s">
        <v>337</v>
      </c>
    </row>
    <row r="373" spans="1:2">
      <c r="B373" s="569" t="s">
        <v>424</v>
      </c>
    </row>
    <row r="374" spans="1:2">
      <c r="B374" s="570" t="s">
        <v>385</v>
      </c>
    </row>
    <row r="375" spans="1:2">
      <c r="B375" s="568" t="s">
        <v>331</v>
      </c>
    </row>
    <row r="376" spans="1:2">
      <c r="B376" s="569" t="s">
        <v>451</v>
      </c>
    </row>
    <row r="377" spans="1:2">
      <c r="B377" s="571">
        <v>61</v>
      </c>
    </row>
    <row r="378" spans="1:2">
      <c r="B378" s="572" t="s">
        <v>387</v>
      </c>
    </row>
    <row r="379" spans="1:2">
      <c r="B379" s="573" t="s">
        <v>338</v>
      </c>
    </row>
    <row r="380" spans="1:2">
      <c r="B380" s="574" t="s">
        <v>448</v>
      </c>
    </row>
    <row r="381" spans="1:2">
      <c r="B381" s="575" t="s">
        <v>385</v>
      </c>
    </row>
    <row r="382" spans="1:2">
      <c r="B382" s="573" t="s">
        <v>332</v>
      </c>
    </row>
    <row r="383" spans="1:2">
      <c r="B383" s="574" t="s">
        <v>421</v>
      </c>
    </row>
    <row r="384" spans="1:2" ht="15.75" thickBot="1">
      <c r="B384" s="576">
        <v>59</v>
      </c>
    </row>
    <row r="385" spans="1:2">
      <c r="A385" s="4">
        <v>27</v>
      </c>
      <c r="B385" s="566" t="s">
        <v>380</v>
      </c>
    </row>
    <row r="386" spans="1:2">
      <c r="B386" s="567" t="s">
        <v>387</v>
      </c>
    </row>
    <row r="387" spans="1:2">
      <c r="B387" s="568" t="s">
        <v>339</v>
      </c>
    </row>
    <row r="388" spans="1:2">
      <c r="B388" s="569" t="s">
        <v>471</v>
      </c>
    </row>
    <row r="389" spans="1:2">
      <c r="B389" s="570" t="s">
        <v>385</v>
      </c>
    </row>
    <row r="390" spans="1:2">
      <c r="B390" s="568" t="s">
        <v>333</v>
      </c>
    </row>
    <row r="391" spans="1:2">
      <c r="B391" s="569" t="s">
        <v>418</v>
      </c>
    </row>
    <row r="392" spans="1:2">
      <c r="B392" s="571">
        <v>57</v>
      </c>
    </row>
    <row r="393" spans="1:2">
      <c r="B393" s="572" t="s">
        <v>387</v>
      </c>
    </row>
    <row r="394" spans="1:2">
      <c r="B394" s="573" t="s">
        <v>340</v>
      </c>
    </row>
    <row r="395" spans="1:2">
      <c r="B395" s="574" t="s">
        <v>445</v>
      </c>
    </row>
    <row r="396" spans="1:2">
      <c r="B396" s="566" t="s">
        <v>385</v>
      </c>
    </row>
    <row r="397" spans="1:2">
      <c r="B397" s="567" t="s">
        <v>334</v>
      </c>
    </row>
    <row r="398" spans="1:2">
      <c r="B398" s="568" t="s">
        <v>472</v>
      </c>
    </row>
    <row r="399" spans="1:2">
      <c r="B399" s="569">
        <v>55</v>
      </c>
    </row>
    <row r="400" spans="1:2">
      <c r="A400" s="4">
        <v>28</v>
      </c>
      <c r="B400" s="570" t="s">
        <v>381</v>
      </c>
    </row>
    <row r="401" spans="1:2">
      <c r="B401" s="568" t="s">
        <v>387</v>
      </c>
    </row>
    <row r="402" spans="1:2">
      <c r="B402" s="569" t="s">
        <v>346</v>
      </c>
    </row>
    <row r="403" spans="1:2">
      <c r="B403" s="571" t="s">
        <v>473</v>
      </c>
    </row>
    <row r="404" spans="1:2">
      <c r="B404" s="572" t="s">
        <v>385</v>
      </c>
    </row>
    <row r="405" spans="1:2">
      <c r="B405" s="573" t="s">
        <v>341</v>
      </c>
    </row>
    <row r="406" spans="1:2">
      <c r="B406" s="574" t="s">
        <v>423</v>
      </c>
    </row>
    <row r="407" spans="1:2">
      <c r="B407" s="575">
        <v>53</v>
      </c>
    </row>
    <row r="408" spans="1:2">
      <c r="B408" s="573" t="s">
        <v>387</v>
      </c>
    </row>
    <row r="409" spans="1:2">
      <c r="B409" s="574" t="s">
        <v>347</v>
      </c>
    </row>
    <row r="410" spans="1:2" ht="15.75" thickBot="1">
      <c r="B410" s="576" t="s">
        <v>471</v>
      </c>
    </row>
    <row r="411" spans="1:2">
      <c r="B411" s="566" t="s">
        <v>385</v>
      </c>
    </row>
    <row r="412" spans="1:2">
      <c r="B412" s="567" t="s">
        <v>342</v>
      </c>
    </row>
    <row r="413" spans="1:2">
      <c r="B413" s="568" t="s">
        <v>474</v>
      </c>
    </row>
    <row r="414" spans="1:2">
      <c r="B414" s="569">
        <v>52</v>
      </c>
    </row>
    <row r="415" spans="1:2">
      <c r="A415" s="4">
        <v>29</v>
      </c>
      <c r="B415" s="570" t="s">
        <v>382</v>
      </c>
    </row>
    <row r="416" spans="1:2">
      <c r="B416" s="568" t="s">
        <v>387</v>
      </c>
    </row>
    <row r="417" spans="1:2">
      <c r="B417" s="569" t="s">
        <v>481</v>
      </c>
    </row>
    <row r="418" spans="1:2">
      <c r="B418" s="571" t="s">
        <v>475</v>
      </c>
    </row>
    <row r="419" spans="1:2">
      <c r="B419" s="572" t="s">
        <v>385</v>
      </c>
    </row>
    <row r="420" spans="1:2">
      <c r="B420" s="573" t="s">
        <v>343</v>
      </c>
    </row>
    <row r="421" spans="1:2">
      <c r="B421" s="574" t="s">
        <v>444</v>
      </c>
    </row>
    <row r="422" spans="1:2">
      <c r="B422" s="575">
        <v>53</v>
      </c>
    </row>
    <row r="423" spans="1:2">
      <c r="B423" s="573" t="s">
        <v>387</v>
      </c>
    </row>
    <row r="424" spans="1:2">
      <c r="B424" s="574" t="s">
        <v>348</v>
      </c>
    </row>
    <row r="425" spans="1:2" ht="15.75" thickBot="1">
      <c r="B425" s="576" t="s">
        <v>471</v>
      </c>
    </row>
    <row r="426" spans="1:2">
      <c r="A426" s="4">
        <v>30</v>
      </c>
      <c r="B426" s="566" t="s">
        <v>383</v>
      </c>
    </row>
    <row r="427" spans="1:2">
      <c r="B427" s="567" t="s">
        <v>385</v>
      </c>
    </row>
    <row r="428" spans="1:2">
      <c r="B428" s="568" t="s">
        <v>344</v>
      </c>
    </row>
    <row r="429" spans="1:2">
      <c r="B429" s="569" t="s">
        <v>476</v>
      </c>
    </row>
    <row r="430" spans="1:2">
      <c r="B430" s="570" t="s">
        <v>387</v>
      </c>
    </row>
    <row r="431" spans="1:2">
      <c r="B431" s="568" t="s">
        <v>349</v>
      </c>
    </row>
    <row r="432" spans="1:2">
      <c r="B432" s="569" t="s">
        <v>477</v>
      </c>
    </row>
    <row r="433" spans="1:2">
      <c r="B433" s="571">
        <v>54</v>
      </c>
    </row>
    <row r="434" spans="1:2">
      <c r="B434" s="572" t="s">
        <v>385</v>
      </c>
    </row>
    <row r="435" spans="1:2">
      <c r="B435" s="573" t="s">
        <v>345</v>
      </c>
    </row>
    <row r="436" spans="1:2">
      <c r="B436" s="574" t="s">
        <v>478</v>
      </c>
    </row>
    <row r="437" spans="1:2">
      <c r="B437" s="575" t="s">
        <v>387</v>
      </c>
    </row>
    <row r="438" spans="1:2">
      <c r="B438" s="573" t="s">
        <v>350</v>
      </c>
    </row>
    <row r="439" spans="1:2">
      <c r="B439" s="574" t="s">
        <v>479</v>
      </c>
    </row>
    <row r="440" spans="1:2" ht="15.75" thickBot="1">
      <c r="B440" s="576">
        <v>56</v>
      </c>
    </row>
    <row r="441" spans="1:2">
      <c r="A441" s="4">
        <v>31</v>
      </c>
      <c r="B441" s="566" t="s">
        <v>384</v>
      </c>
    </row>
    <row r="442" spans="1:2">
      <c r="B442" s="567" t="s">
        <v>385</v>
      </c>
    </row>
    <row r="443" spans="1:2">
      <c r="B443" s="568" t="s">
        <v>351</v>
      </c>
    </row>
    <row r="444" spans="1:2">
      <c r="B444" s="569" t="s">
        <v>478</v>
      </c>
    </row>
    <row r="445" spans="1:2">
      <c r="B445" s="570" t="s">
        <v>387</v>
      </c>
    </row>
    <row r="446" spans="1:2">
      <c r="B446" s="568" t="s">
        <v>352</v>
      </c>
    </row>
    <row r="447" spans="1:2">
      <c r="B447" s="569" t="s">
        <v>448</v>
      </c>
    </row>
    <row r="448" spans="1:2">
      <c r="B448" s="571">
        <v>60</v>
      </c>
    </row>
    <row r="449" spans="2:10">
      <c r="B449" s="572" t="s">
        <v>385</v>
      </c>
    </row>
    <row r="450" spans="2:10">
      <c r="B450" s="573" t="s">
        <v>353</v>
      </c>
    </row>
    <row r="451" spans="2:10">
      <c r="B451" s="574" t="s">
        <v>468</v>
      </c>
    </row>
    <row r="452" spans="2:10">
      <c r="B452" s="575" t="s">
        <v>387</v>
      </c>
    </row>
    <row r="453" spans="2:10">
      <c r="B453" s="573" t="s">
        <v>354</v>
      </c>
    </row>
    <row r="454" spans="2:10">
      <c r="B454" s="574" t="s">
        <v>390</v>
      </c>
    </row>
    <row r="455" spans="2:10" ht="15.75" thickBot="1">
      <c r="B455" s="576">
        <v>64</v>
      </c>
    </row>
    <row r="456" spans="2:10">
      <c r="B456" t="s">
        <v>384</v>
      </c>
    </row>
    <row r="457" spans="2:10">
      <c r="B457" t="s">
        <v>385</v>
      </c>
    </row>
    <row r="458" spans="2:10">
      <c r="B458" t="s">
        <v>351</v>
      </c>
    </row>
    <row r="459" spans="2:10">
      <c r="B459" t="s">
        <v>478</v>
      </c>
    </row>
    <row r="460" spans="2:10">
      <c r="B460" t="s">
        <v>387</v>
      </c>
    </row>
    <row r="461" spans="2:10">
      <c r="B461" t="s">
        <v>352</v>
      </c>
      <c r="J461" s="4">
        <v>8</v>
      </c>
    </row>
    <row r="462" spans="2:10">
      <c r="B462" t="s">
        <v>448</v>
      </c>
    </row>
    <row r="463" spans="2:10">
      <c r="B463">
        <v>60</v>
      </c>
    </row>
    <row r="464" spans="2:10">
      <c r="B464" t="s">
        <v>385</v>
      </c>
    </row>
    <row r="465" spans="2:2">
      <c r="B465" t="s">
        <v>353</v>
      </c>
    </row>
    <row r="466" spans="2:2">
      <c r="B466" t="s">
        <v>468</v>
      </c>
    </row>
    <row r="467" spans="2:2">
      <c r="B467" t="s">
        <v>387</v>
      </c>
    </row>
    <row r="468" spans="2:2">
      <c r="B468" t="s">
        <v>354</v>
      </c>
    </row>
    <row r="469" spans="2:2">
      <c r="B469" t="s">
        <v>390</v>
      </c>
    </row>
    <row r="470" spans="2:2">
      <c r="B470">
        <v>64</v>
      </c>
    </row>
    <row r="471" spans="2:2">
      <c r="B471" t="s">
        <v>354</v>
      </c>
    </row>
    <row r="472" spans="2:2">
      <c r="B472" t="s">
        <v>390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E12" sqref="E12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7">
        <v>2025</v>
      </c>
      <c r="C1" s="600" t="s">
        <v>228</v>
      </c>
      <c r="D1" s="602" t="s">
        <v>227</v>
      </c>
      <c r="E1" s="604" t="s">
        <v>229</v>
      </c>
    </row>
    <row r="2" spans="1:17">
      <c r="B2" s="578" t="s">
        <v>226</v>
      </c>
      <c r="C2" s="601" t="str">
        <f ca="1">OFFSET($B$1,$F$2+MATCH("Marée haute",INDIRECT("B" &amp; $F$2 &amp;":B" &amp; $F$2+5),0)-1,0)</f>
        <v>06h53</v>
      </c>
      <c r="D2" s="603" t="str">
        <f ca="1">OFFSET($B$1,$F$2+MATCH("Marée basse",INDIRECT("B" &amp; $F$2 &amp;":B" &amp; $F$2+5),0)-1,0)</f>
        <v>00h29</v>
      </c>
      <c r="E2" s="605">
        <f ca="1">IF(ISNUMBER(OFFSET($B$1,$F$2+7,0)),OFFSET($B$1,$F$2+7,0),"-")</f>
        <v>88</v>
      </c>
      <c r="F2" s="581">
        <f>MATCH(TEXT(DATEVALUE($B$4&amp;$A$4&amp;$B$1),"jjjj j"),B5:B441,0)+3</f>
        <v>106</v>
      </c>
    </row>
    <row r="3" spans="1:17">
      <c r="A3" s="4" t="s">
        <v>149</v>
      </c>
      <c r="B3" s="578" t="s">
        <v>225</v>
      </c>
      <c r="C3" s="601" t="str">
        <f ca="1">IFERROR(OFFSET($B$1,$F$2+8+MATCH("Marée haute",INDIRECT("B" &amp; $F$2+8 &amp;":B" &amp; $F$3),0)-1,0),"-")</f>
        <v>19h34</v>
      </c>
      <c r="D3" s="603" t="str">
        <f ca="1">IFERROR(OFFSET($B$1,$F$2+8+MATCH("Marée basse",INDIRECT("B" &amp; $F$2+8 &amp;":B" &amp; $F$3),0)-1,0),"-")</f>
        <v>13h03</v>
      </c>
      <c r="E3" s="605">
        <f ca="1">IF(ISNUMBER(OFFSET($B$1,$F$3-1,0)),OFFSET($B$1,$F$3-1,0),"-")</f>
        <v>83</v>
      </c>
      <c r="F3" s="581">
        <f>IFERROR(MATCH(TEXT(DATEVALUE($B$4&amp;$A$4&amp;$B$1)+1,"jjjj j"),B5:B441,0)+3,COUNTA(B:B))</f>
        <v>121</v>
      </c>
    </row>
    <row r="4" spans="1:17" ht="15.75" thickBot="1">
      <c r="A4" s="579" t="s">
        <v>238</v>
      </c>
      <c r="B4" s="596">
        <v>8</v>
      </c>
      <c r="C4" s="587" t="s">
        <v>484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7" t="s">
        <v>483</v>
      </c>
    </row>
    <row r="6" spans="1:17">
      <c r="A6" s="580" t="str">
        <v>Marée basse</v>
      </c>
      <c r="B6" s="595" t="s">
        <v>385</v>
      </c>
    </row>
    <row r="7" spans="1:17">
      <c r="A7" s="4" t="str">
        <v>00h29</v>
      </c>
      <c r="B7" s="595" t="s">
        <v>242</v>
      </c>
    </row>
    <row r="8" spans="1:17">
      <c r="A8" s="4" t="str">
        <v>1.25m</v>
      </c>
      <c r="B8" s="595" t="s">
        <v>386</v>
      </c>
      <c r="G8" s="582"/>
    </row>
    <row r="9" spans="1:17">
      <c r="A9" s="4" t="str">
        <v>Marée haute</v>
      </c>
      <c r="B9" s="595" t="s">
        <v>387</v>
      </c>
    </row>
    <row r="10" spans="1:17">
      <c r="A10" s="4" t="str">
        <v>06h53</v>
      </c>
      <c r="B10" s="595" t="s">
        <v>240</v>
      </c>
    </row>
    <row r="11" spans="1:17">
      <c r="A11" s="4" t="str">
        <v>5.99m</v>
      </c>
      <c r="B11" s="595" t="s">
        <v>388</v>
      </c>
    </row>
    <row r="12" spans="1:17" ht="16.5">
      <c r="A12" s="606">
        <v>88</v>
      </c>
      <c r="B12" s="595">
        <v>58</v>
      </c>
      <c r="Q12" s="585"/>
    </row>
    <row r="13" spans="1:17">
      <c r="A13" s="4" t="str">
        <v>Marée basse</v>
      </c>
      <c r="B13" s="595" t="s">
        <v>385</v>
      </c>
    </row>
    <row r="14" spans="1:17">
      <c r="A14" s="4" t="str">
        <v>13h03</v>
      </c>
      <c r="B14" s="595" t="s">
        <v>243</v>
      </c>
      <c r="H14" s="587"/>
      <c r="I14" s="587"/>
      <c r="J14" s="586" t="s">
        <v>484</v>
      </c>
    </row>
    <row r="15" spans="1:17">
      <c r="A15" s="4" t="str">
        <v>1.16m</v>
      </c>
      <c r="B15" s="595" t="s">
        <v>389</v>
      </c>
    </row>
    <row r="16" spans="1:17">
      <c r="A16" s="4" t="str">
        <v>Marée haute</v>
      </c>
      <c r="B16" s="595" t="s">
        <v>387</v>
      </c>
    </row>
    <row r="17" spans="1:2">
      <c r="A17" s="4" t="str">
        <v>19h34</v>
      </c>
      <c r="B17" s="595" t="s">
        <v>241</v>
      </c>
    </row>
    <row r="18" spans="1:2">
      <c r="A18" s="4" t="str">
        <v>5.62m</v>
      </c>
      <c r="B18" s="595" t="s">
        <v>390</v>
      </c>
    </row>
    <row r="19" spans="1:2">
      <c r="A19" s="606">
        <v>83</v>
      </c>
      <c r="B19" s="595">
        <v>64</v>
      </c>
    </row>
    <row r="20" spans="1:2">
      <c r="B20" s="598" t="s">
        <v>355</v>
      </c>
    </row>
    <row r="21" spans="1:2">
      <c r="A21" s="4">
        <v>2</v>
      </c>
      <c r="B21" s="595" t="s">
        <v>385</v>
      </c>
    </row>
    <row r="22" spans="1:2">
      <c r="B22" s="595" t="s">
        <v>244</v>
      </c>
    </row>
    <row r="23" spans="1:2">
      <c r="B23" s="595" t="s">
        <v>391</v>
      </c>
    </row>
    <row r="24" spans="1:2">
      <c r="B24" s="595" t="s">
        <v>387</v>
      </c>
    </row>
    <row r="25" spans="1:2">
      <c r="B25" s="595" t="s">
        <v>248</v>
      </c>
    </row>
    <row r="26" spans="1:2">
      <c r="B26" s="595" t="s">
        <v>392</v>
      </c>
    </row>
    <row r="27" spans="1:2">
      <c r="B27" s="595">
        <v>70</v>
      </c>
    </row>
    <row r="28" spans="1:2">
      <c r="B28" s="595" t="s">
        <v>385</v>
      </c>
    </row>
    <row r="29" spans="1:2">
      <c r="B29" s="595" t="s">
        <v>245</v>
      </c>
    </row>
    <row r="30" spans="1:2">
      <c r="B30" s="595" t="s">
        <v>393</v>
      </c>
    </row>
    <row r="31" spans="1:2">
      <c r="B31" s="595" t="s">
        <v>387</v>
      </c>
    </row>
    <row r="32" spans="1:2">
      <c r="B32" s="595" t="s">
        <v>249</v>
      </c>
    </row>
    <row r="33" spans="1:2">
      <c r="B33" s="595" t="s">
        <v>394</v>
      </c>
    </row>
    <row r="34" spans="1:2">
      <c r="A34" s="580"/>
      <c r="B34" s="595">
        <v>76</v>
      </c>
    </row>
    <row r="35" spans="1:2">
      <c r="A35" s="4">
        <v>3</v>
      </c>
      <c r="B35" s="598" t="s">
        <v>356</v>
      </c>
    </row>
    <row r="36" spans="1:2">
      <c r="A36" s="590"/>
      <c r="B36" s="595" t="s">
        <v>385</v>
      </c>
    </row>
    <row r="37" spans="1:2">
      <c r="B37" s="595" t="s">
        <v>246</v>
      </c>
    </row>
    <row r="38" spans="1:2">
      <c r="B38" s="595" t="s">
        <v>395</v>
      </c>
    </row>
    <row r="39" spans="1:2">
      <c r="B39" s="595" t="s">
        <v>387</v>
      </c>
    </row>
    <row r="40" spans="1:2">
      <c r="B40" s="595" t="s">
        <v>250</v>
      </c>
    </row>
    <row r="41" spans="1:2">
      <c r="B41" s="595" t="s">
        <v>396</v>
      </c>
    </row>
    <row r="42" spans="1:2">
      <c r="B42" s="595">
        <v>82</v>
      </c>
    </row>
    <row r="43" spans="1:2">
      <c r="B43" s="595" t="s">
        <v>385</v>
      </c>
    </row>
    <row r="44" spans="1:2">
      <c r="B44" s="595" t="s">
        <v>247</v>
      </c>
    </row>
    <row r="45" spans="1:2">
      <c r="B45" s="595" t="s">
        <v>397</v>
      </c>
    </row>
    <row r="46" spans="1:2">
      <c r="B46" s="595" t="s">
        <v>387</v>
      </c>
    </row>
    <row r="47" spans="1:2">
      <c r="B47" s="595" t="s">
        <v>251</v>
      </c>
    </row>
    <row r="48" spans="1:2">
      <c r="B48" s="595" t="s">
        <v>398</v>
      </c>
    </row>
    <row r="49" spans="2:2">
      <c r="B49" s="595">
        <v>87</v>
      </c>
    </row>
    <row r="50" spans="2:2">
      <c r="B50" s="598" t="s">
        <v>357</v>
      </c>
    </row>
    <row r="51" spans="2:2">
      <c r="B51" s="595" t="s">
        <v>385</v>
      </c>
    </row>
    <row r="52" spans="2:2">
      <c r="B52" s="595" t="s">
        <v>252</v>
      </c>
    </row>
    <row r="53" spans="2:2">
      <c r="B53" s="595" t="s">
        <v>399</v>
      </c>
    </row>
    <row r="54" spans="2:2">
      <c r="B54" s="595" t="s">
        <v>387</v>
      </c>
    </row>
    <row r="55" spans="2:2">
      <c r="B55" s="595" t="s">
        <v>258</v>
      </c>
    </row>
    <row r="56" spans="2:2">
      <c r="B56" s="595" t="s">
        <v>400</v>
      </c>
    </row>
    <row r="57" spans="2:2">
      <c r="B57" s="595">
        <v>91</v>
      </c>
    </row>
    <row r="58" spans="2:2">
      <c r="B58" s="595" t="s">
        <v>385</v>
      </c>
    </row>
    <row r="59" spans="2:2">
      <c r="B59" s="595" t="s">
        <v>253</v>
      </c>
    </row>
    <row r="60" spans="2:2">
      <c r="B60" s="595" t="s">
        <v>401</v>
      </c>
    </row>
    <row r="61" spans="2:2">
      <c r="B61" s="595" t="s">
        <v>387</v>
      </c>
    </row>
    <row r="62" spans="2:2">
      <c r="B62" s="595" t="s">
        <v>259</v>
      </c>
    </row>
    <row r="63" spans="2:2">
      <c r="B63" s="595" t="s">
        <v>402</v>
      </c>
    </row>
    <row r="64" spans="2:2">
      <c r="B64" s="595">
        <v>94</v>
      </c>
    </row>
    <row r="65" spans="1:2">
      <c r="A65" s="4">
        <v>5</v>
      </c>
      <c r="B65" s="598" t="s">
        <v>358</v>
      </c>
    </row>
    <row r="66" spans="1:2">
      <c r="B66" s="595" t="s">
        <v>385</v>
      </c>
    </row>
    <row r="67" spans="1:2">
      <c r="B67" s="595" t="s">
        <v>254</v>
      </c>
    </row>
    <row r="68" spans="1:2">
      <c r="B68" s="595" t="s">
        <v>403</v>
      </c>
    </row>
    <row r="69" spans="1:2">
      <c r="B69" s="595" t="s">
        <v>387</v>
      </c>
    </row>
    <row r="70" spans="1:2">
      <c r="B70" s="595" t="s">
        <v>260</v>
      </c>
    </row>
    <row r="71" spans="1:2">
      <c r="B71" s="595" t="s">
        <v>404</v>
      </c>
    </row>
    <row r="72" spans="1:2">
      <c r="B72" s="595">
        <v>97</v>
      </c>
    </row>
    <row r="73" spans="1:2">
      <c r="B73" s="595" t="s">
        <v>385</v>
      </c>
    </row>
    <row r="74" spans="1:2">
      <c r="B74" s="595" t="s">
        <v>255</v>
      </c>
    </row>
    <row r="75" spans="1:2">
      <c r="B75" s="595" t="s">
        <v>401</v>
      </c>
    </row>
    <row r="76" spans="1:2">
      <c r="B76" s="595" t="s">
        <v>387</v>
      </c>
    </row>
    <row r="77" spans="1:2">
      <c r="B77" s="595" t="s">
        <v>261</v>
      </c>
    </row>
    <row r="78" spans="1:2">
      <c r="B78" s="595" t="s">
        <v>405</v>
      </c>
    </row>
    <row r="79" spans="1:2">
      <c r="B79" s="595">
        <v>98</v>
      </c>
    </row>
    <row r="80" spans="1:2">
      <c r="A80" s="4">
        <v>6</v>
      </c>
      <c r="B80" s="598" t="s">
        <v>359</v>
      </c>
    </row>
    <row r="81" spans="1:2">
      <c r="B81" s="595" t="s">
        <v>385</v>
      </c>
    </row>
    <row r="82" spans="1:2">
      <c r="B82" s="595" t="s">
        <v>256</v>
      </c>
    </row>
    <row r="83" spans="1:2">
      <c r="B83" s="595" t="s">
        <v>406</v>
      </c>
    </row>
    <row r="84" spans="1:2">
      <c r="B84" s="595" t="s">
        <v>387</v>
      </c>
    </row>
    <row r="85" spans="1:2">
      <c r="B85" s="595" t="s">
        <v>262</v>
      </c>
    </row>
    <row r="86" spans="1:2">
      <c r="B86" s="595" t="s">
        <v>407</v>
      </c>
    </row>
    <row r="87" spans="1:2">
      <c r="B87" s="595">
        <v>98</v>
      </c>
    </row>
    <row r="88" spans="1:2">
      <c r="B88" s="595" t="s">
        <v>385</v>
      </c>
    </row>
    <row r="89" spans="1:2">
      <c r="B89" s="595" t="s">
        <v>257</v>
      </c>
    </row>
    <row r="90" spans="1:2">
      <c r="B90" s="595" t="s">
        <v>399</v>
      </c>
    </row>
    <row r="91" spans="1:2">
      <c r="B91" s="595" t="s">
        <v>387</v>
      </c>
    </row>
    <row r="92" spans="1:2">
      <c r="B92" s="595" t="s">
        <v>263</v>
      </c>
    </row>
    <row r="93" spans="1:2">
      <c r="B93" s="595" t="s">
        <v>408</v>
      </c>
    </row>
    <row r="94" spans="1:2">
      <c r="B94" s="595">
        <v>97</v>
      </c>
    </row>
    <row r="95" spans="1:2">
      <c r="A95" s="4">
        <v>7</v>
      </c>
      <c r="B95" s="598" t="s">
        <v>360</v>
      </c>
    </row>
    <row r="96" spans="1:2">
      <c r="B96" s="595" t="s">
        <v>385</v>
      </c>
    </row>
    <row r="97" spans="1:2">
      <c r="B97" s="595" t="s">
        <v>264</v>
      </c>
    </row>
    <row r="98" spans="1:2">
      <c r="B98" s="595" t="s">
        <v>409</v>
      </c>
    </row>
    <row r="99" spans="1:2">
      <c r="B99" s="595" t="s">
        <v>387</v>
      </c>
    </row>
    <row r="100" spans="1:2">
      <c r="B100" s="595" t="s">
        <v>268</v>
      </c>
    </row>
    <row r="101" spans="1:2">
      <c r="B101" s="595" t="s">
        <v>410</v>
      </c>
    </row>
    <row r="102" spans="1:2">
      <c r="B102" s="595">
        <v>95</v>
      </c>
    </row>
    <row r="103" spans="1:2">
      <c r="B103" s="595" t="s">
        <v>385</v>
      </c>
    </row>
    <row r="104" spans="1:2">
      <c r="B104" s="595" t="s">
        <v>265</v>
      </c>
    </row>
    <row r="105" spans="1:2">
      <c r="B105" s="595" t="s">
        <v>411</v>
      </c>
    </row>
    <row r="106" spans="1:2">
      <c r="B106" s="595">
        <v>92</v>
      </c>
    </row>
    <row r="107" spans="1:2">
      <c r="A107" s="4">
        <v>8</v>
      </c>
      <c r="B107" s="598" t="s">
        <v>361</v>
      </c>
    </row>
    <row r="108" spans="1:2">
      <c r="B108" s="595" t="s">
        <v>387</v>
      </c>
    </row>
    <row r="109" spans="1:2">
      <c r="B109" s="595" t="s">
        <v>269</v>
      </c>
    </row>
    <row r="110" spans="1:2">
      <c r="B110" s="595" t="s">
        <v>412</v>
      </c>
    </row>
    <row r="111" spans="1:2">
      <c r="B111" s="595" t="s">
        <v>385</v>
      </c>
    </row>
    <row r="112" spans="1:2">
      <c r="B112" s="595" t="s">
        <v>240</v>
      </c>
    </row>
    <row r="113" spans="1:2">
      <c r="B113" s="595" t="s">
        <v>413</v>
      </c>
    </row>
    <row r="114" spans="1:2">
      <c r="B114" s="595">
        <v>88</v>
      </c>
    </row>
    <row r="115" spans="1:2">
      <c r="B115" s="595" t="s">
        <v>387</v>
      </c>
    </row>
    <row r="116" spans="1:2">
      <c r="B116" s="595" t="s">
        <v>270</v>
      </c>
    </row>
    <row r="117" spans="1:2">
      <c r="B117" s="595" t="s">
        <v>414</v>
      </c>
    </row>
    <row r="118" spans="1:2">
      <c r="B118" s="595" t="s">
        <v>385</v>
      </c>
    </row>
    <row r="119" spans="1:2">
      <c r="B119" s="595" t="s">
        <v>266</v>
      </c>
    </row>
    <row r="120" spans="1:2">
      <c r="B120" s="595" t="s">
        <v>415</v>
      </c>
    </row>
    <row r="121" spans="1:2">
      <c r="B121" s="595">
        <v>83</v>
      </c>
    </row>
    <row r="122" spans="1:2">
      <c r="A122" s="4">
        <v>9</v>
      </c>
      <c r="B122" s="598" t="s">
        <v>362</v>
      </c>
    </row>
    <row r="123" spans="1:2">
      <c r="B123" s="595" t="s">
        <v>387</v>
      </c>
    </row>
    <row r="124" spans="1:2">
      <c r="B124" s="595" t="s">
        <v>271</v>
      </c>
    </row>
    <row r="125" spans="1:2">
      <c r="B125" s="595" t="s">
        <v>394</v>
      </c>
    </row>
    <row r="126" spans="1:2">
      <c r="B126" s="595" t="s">
        <v>385</v>
      </c>
    </row>
    <row r="127" spans="1:2">
      <c r="B127" s="595" t="s">
        <v>248</v>
      </c>
    </row>
    <row r="128" spans="1:2">
      <c r="B128" s="595" t="s">
        <v>416</v>
      </c>
    </row>
    <row r="129" spans="1:2">
      <c r="B129" s="595">
        <v>78</v>
      </c>
    </row>
    <row r="130" spans="1:2">
      <c r="B130" s="595" t="s">
        <v>387</v>
      </c>
    </row>
    <row r="131" spans="1:2">
      <c r="B131" s="595" t="s">
        <v>272</v>
      </c>
    </row>
    <row r="132" spans="1:2">
      <c r="B132" s="595" t="s">
        <v>417</v>
      </c>
    </row>
    <row r="133" spans="1:2">
      <c r="B133" s="595" t="s">
        <v>385</v>
      </c>
    </row>
    <row r="134" spans="1:2">
      <c r="B134" s="595" t="s">
        <v>267</v>
      </c>
    </row>
    <row r="135" spans="1:2">
      <c r="B135" s="595" t="s">
        <v>418</v>
      </c>
    </row>
    <row r="136" spans="1:2">
      <c r="B136" s="595">
        <v>72</v>
      </c>
    </row>
    <row r="137" spans="1:2">
      <c r="A137" s="4">
        <v>10</v>
      </c>
      <c r="B137" s="598" t="s">
        <v>363</v>
      </c>
    </row>
    <row r="138" spans="1:2">
      <c r="B138" s="595" t="s">
        <v>387</v>
      </c>
    </row>
    <row r="139" spans="1:2">
      <c r="B139" s="595" t="s">
        <v>279</v>
      </c>
    </row>
    <row r="140" spans="1:2">
      <c r="B140" s="595" t="s">
        <v>419</v>
      </c>
    </row>
    <row r="141" spans="1:2">
      <c r="B141" s="595" t="s">
        <v>385</v>
      </c>
    </row>
    <row r="142" spans="1:2">
      <c r="B142" s="595" t="s">
        <v>273</v>
      </c>
    </row>
    <row r="143" spans="1:2">
      <c r="B143" s="595" t="s">
        <v>420</v>
      </c>
    </row>
    <row r="144" spans="1:2">
      <c r="B144" s="595">
        <v>67</v>
      </c>
    </row>
    <row r="145" spans="1:2">
      <c r="B145" s="595" t="s">
        <v>387</v>
      </c>
    </row>
    <row r="146" spans="1:2">
      <c r="B146" s="595" t="s">
        <v>280</v>
      </c>
    </row>
    <row r="147" spans="1:2">
      <c r="B147" s="595" t="s">
        <v>419</v>
      </c>
    </row>
    <row r="148" spans="1:2">
      <c r="B148" s="595" t="s">
        <v>385</v>
      </c>
    </row>
    <row r="149" spans="1:2">
      <c r="B149" s="595" t="s">
        <v>274</v>
      </c>
    </row>
    <row r="150" spans="1:2">
      <c r="B150" s="595" t="s">
        <v>421</v>
      </c>
    </row>
    <row r="151" spans="1:2">
      <c r="B151" s="595">
        <v>61</v>
      </c>
    </row>
    <row r="152" spans="1:2">
      <c r="A152" s="4">
        <v>11</v>
      </c>
      <c r="B152" s="598" t="s">
        <v>364</v>
      </c>
    </row>
    <row r="153" spans="1:2">
      <c r="B153" s="595" t="s">
        <v>387</v>
      </c>
    </row>
    <row r="154" spans="1:2">
      <c r="B154" s="595" t="s">
        <v>281</v>
      </c>
    </row>
    <row r="155" spans="1:2">
      <c r="B155" s="595" t="s">
        <v>422</v>
      </c>
    </row>
    <row r="156" spans="1:2">
      <c r="B156" s="595" t="s">
        <v>385</v>
      </c>
    </row>
    <row r="157" spans="1:2">
      <c r="B157" s="595" t="s">
        <v>275</v>
      </c>
    </row>
    <row r="158" spans="1:2">
      <c r="B158" s="595" t="s">
        <v>423</v>
      </c>
    </row>
    <row r="159" spans="1:2">
      <c r="B159" s="595">
        <v>57</v>
      </c>
    </row>
    <row r="160" spans="1:2">
      <c r="B160" s="595" t="s">
        <v>387</v>
      </c>
    </row>
    <row r="161" spans="1:2">
      <c r="B161" s="595" t="s">
        <v>282</v>
      </c>
    </row>
    <row r="162" spans="1:2">
      <c r="B162" s="595" t="s">
        <v>424</v>
      </c>
    </row>
    <row r="163" spans="1:2">
      <c r="B163" s="595" t="s">
        <v>385</v>
      </c>
    </row>
    <row r="164" spans="1:2">
      <c r="B164" s="595" t="s">
        <v>276</v>
      </c>
    </row>
    <row r="165" spans="1:2">
      <c r="B165" s="595" t="s">
        <v>425</v>
      </c>
    </row>
    <row r="166" spans="1:2">
      <c r="B166" s="595">
        <v>52</v>
      </c>
    </row>
    <row r="167" spans="1:2">
      <c r="A167" s="4">
        <v>12</v>
      </c>
      <c r="B167" s="598" t="s">
        <v>365</v>
      </c>
    </row>
    <row r="168" spans="1:2">
      <c r="B168" s="595" t="s">
        <v>387</v>
      </c>
    </row>
    <row r="169" spans="1:2">
      <c r="B169" s="595" t="s">
        <v>283</v>
      </c>
    </row>
    <row r="170" spans="1:2">
      <c r="B170" s="595" t="s">
        <v>426</v>
      </c>
    </row>
    <row r="171" spans="1:2">
      <c r="B171" s="595" t="s">
        <v>385</v>
      </c>
    </row>
    <row r="172" spans="1:2">
      <c r="B172" s="595" t="s">
        <v>277</v>
      </c>
    </row>
    <row r="173" spans="1:2">
      <c r="B173" s="595" t="s">
        <v>427</v>
      </c>
    </row>
    <row r="174" spans="1:2">
      <c r="B174" s="595">
        <v>49</v>
      </c>
    </row>
    <row r="175" spans="1:2">
      <c r="B175" s="595" t="s">
        <v>387</v>
      </c>
    </row>
    <row r="176" spans="1:2">
      <c r="B176" s="595" t="s">
        <v>284</v>
      </c>
    </row>
    <row r="177" spans="1:2">
      <c r="B177" s="595" t="s">
        <v>428</v>
      </c>
    </row>
    <row r="178" spans="1:2">
      <c r="B178" s="598" t="s">
        <v>385</v>
      </c>
    </row>
    <row r="179" spans="1:2">
      <c r="B179" s="595" t="s">
        <v>278</v>
      </c>
    </row>
    <row r="180" spans="1:2">
      <c r="B180" s="595" t="s">
        <v>429</v>
      </c>
    </row>
    <row r="181" spans="1:2">
      <c r="B181" s="595">
        <v>46</v>
      </c>
    </row>
    <row r="182" spans="1:2">
      <c r="A182" s="4">
        <v>13</v>
      </c>
      <c r="B182" s="595" t="s">
        <v>366</v>
      </c>
    </row>
    <row r="183" spans="1:2">
      <c r="B183" s="595" t="s">
        <v>387</v>
      </c>
    </row>
    <row r="184" spans="1:2">
      <c r="B184" s="595" t="s">
        <v>290</v>
      </c>
    </row>
    <row r="185" spans="1:2">
      <c r="B185" s="595" t="s">
        <v>430</v>
      </c>
    </row>
    <row r="186" spans="1:2">
      <c r="B186" s="595" t="s">
        <v>385</v>
      </c>
    </row>
    <row r="187" spans="1:2">
      <c r="B187" s="595" t="s">
        <v>285</v>
      </c>
    </row>
    <row r="188" spans="1:2">
      <c r="B188" s="595" t="s">
        <v>431</v>
      </c>
    </row>
    <row r="189" spans="1:2">
      <c r="B189" s="595">
        <v>45</v>
      </c>
    </row>
    <row r="190" spans="1:2">
      <c r="B190" s="595" t="s">
        <v>387</v>
      </c>
    </row>
    <row r="191" spans="1:2">
      <c r="B191" s="595" t="s">
        <v>291</v>
      </c>
    </row>
    <row r="192" spans="1:2">
      <c r="B192" s="595" t="s">
        <v>432</v>
      </c>
    </row>
    <row r="193" spans="1:2">
      <c r="A193" s="4">
        <v>14</v>
      </c>
      <c r="B193" s="598" t="s">
        <v>367</v>
      </c>
    </row>
    <row r="194" spans="1:2">
      <c r="B194" s="595" t="s">
        <v>385</v>
      </c>
    </row>
    <row r="195" spans="1:2">
      <c r="B195" s="595" t="s">
        <v>286</v>
      </c>
    </row>
    <row r="196" spans="1:2">
      <c r="B196" s="595" t="s">
        <v>433</v>
      </c>
    </row>
    <row r="197" spans="1:2">
      <c r="B197" s="595" t="s">
        <v>387</v>
      </c>
    </row>
    <row r="198" spans="1:2">
      <c r="B198" s="595" t="s">
        <v>292</v>
      </c>
    </row>
    <row r="199" spans="1:2">
      <c r="B199" s="595" t="s">
        <v>434</v>
      </c>
    </row>
    <row r="200" spans="1:2">
      <c r="B200" s="595">
        <v>44</v>
      </c>
    </row>
    <row r="201" spans="1:2">
      <c r="B201" s="595" t="s">
        <v>385</v>
      </c>
    </row>
    <row r="202" spans="1:2">
      <c r="B202" s="595" t="s">
        <v>287</v>
      </c>
    </row>
    <row r="203" spans="1:2">
      <c r="B203" s="595" t="s">
        <v>435</v>
      </c>
    </row>
    <row r="204" spans="1:2">
      <c r="B204" s="595" t="s">
        <v>387</v>
      </c>
    </row>
    <row r="205" spans="1:2">
      <c r="B205" s="595" t="s">
        <v>293</v>
      </c>
    </row>
    <row r="206" spans="1:2">
      <c r="B206" s="595" t="s">
        <v>436</v>
      </c>
    </row>
    <row r="207" spans="1:2">
      <c r="B207" s="595">
        <v>45</v>
      </c>
    </row>
    <row r="208" spans="1:2">
      <c r="A208" s="4">
        <v>15</v>
      </c>
      <c r="B208" s="598" t="s">
        <v>368</v>
      </c>
    </row>
    <row r="209" spans="1:2">
      <c r="B209" s="595" t="s">
        <v>385</v>
      </c>
    </row>
    <row r="210" spans="1:2">
      <c r="B210" s="595" t="s">
        <v>288</v>
      </c>
    </row>
    <row r="211" spans="1:2">
      <c r="B211" s="595" t="s">
        <v>435</v>
      </c>
    </row>
    <row r="212" spans="1:2">
      <c r="B212" s="595" t="s">
        <v>387</v>
      </c>
    </row>
    <row r="213" spans="1:2">
      <c r="B213" s="595" t="s">
        <v>294</v>
      </c>
    </row>
    <row r="214" spans="1:2">
      <c r="B214" s="595" t="s">
        <v>437</v>
      </c>
    </row>
    <row r="215" spans="1:2">
      <c r="B215" s="595">
        <v>47</v>
      </c>
    </row>
    <row r="216" spans="1:2">
      <c r="B216" s="595" t="s">
        <v>385</v>
      </c>
    </row>
    <row r="217" spans="1:2">
      <c r="B217" s="595" t="s">
        <v>289</v>
      </c>
    </row>
    <row r="218" spans="1:2">
      <c r="B218" s="595" t="s">
        <v>438</v>
      </c>
    </row>
    <row r="219" spans="1:2">
      <c r="B219" s="595" t="s">
        <v>387</v>
      </c>
    </row>
    <row r="220" spans="1:2">
      <c r="B220" s="595" t="s">
        <v>295</v>
      </c>
    </row>
    <row r="221" spans="1:2">
      <c r="B221" s="595" t="s">
        <v>439</v>
      </c>
    </row>
    <row r="222" spans="1:2">
      <c r="B222" s="595">
        <v>49</v>
      </c>
    </row>
    <row r="223" spans="1:2">
      <c r="A223" s="4">
        <v>16</v>
      </c>
      <c r="B223" s="598" t="s">
        <v>369</v>
      </c>
    </row>
    <row r="224" spans="1:2">
      <c r="B224" s="595" t="s">
        <v>385</v>
      </c>
    </row>
    <row r="225" spans="1:2">
      <c r="B225" s="595" t="s">
        <v>296</v>
      </c>
    </row>
    <row r="226" spans="1:2">
      <c r="B226" s="595" t="s">
        <v>440</v>
      </c>
    </row>
    <row r="227" spans="1:2">
      <c r="B227" s="595" t="s">
        <v>387</v>
      </c>
    </row>
    <row r="228" spans="1:2">
      <c r="B228" s="595" t="s">
        <v>302</v>
      </c>
    </row>
    <row r="229" spans="1:2">
      <c r="B229" s="595" t="s">
        <v>439</v>
      </c>
    </row>
    <row r="230" spans="1:2">
      <c r="B230" s="595">
        <v>51</v>
      </c>
    </row>
    <row r="231" spans="1:2">
      <c r="B231" s="595" t="s">
        <v>385</v>
      </c>
    </row>
    <row r="232" spans="1:2">
      <c r="B232" s="595" t="s">
        <v>297</v>
      </c>
    </row>
    <row r="233" spans="1:2">
      <c r="B233" s="595" t="s">
        <v>440</v>
      </c>
    </row>
    <row r="234" spans="1:2">
      <c r="B234" s="595" t="s">
        <v>387</v>
      </c>
    </row>
    <row r="235" spans="1:2">
      <c r="B235" s="595" t="s">
        <v>267</v>
      </c>
    </row>
    <row r="236" spans="1:2">
      <c r="B236" s="595" t="s">
        <v>441</v>
      </c>
    </row>
    <row r="237" spans="1:2">
      <c r="B237" s="595">
        <v>54</v>
      </c>
    </row>
    <row r="238" spans="1:2">
      <c r="A238" s="4">
        <v>17</v>
      </c>
      <c r="B238" s="598" t="s">
        <v>370</v>
      </c>
    </row>
    <row r="239" spans="1:2">
      <c r="B239" s="595" t="s">
        <v>385</v>
      </c>
    </row>
    <row r="240" spans="1:2">
      <c r="B240" s="595" t="s">
        <v>298</v>
      </c>
    </row>
    <row r="241" spans="1:2">
      <c r="B241" s="595" t="s">
        <v>442</v>
      </c>
    </row>
    <row r="242" spans="1:2">
      <c r="B242" s="595" t="s">
        <v>387</v>
      </c>
    </row>
    <row r="243" spans="1:2">
      <c r="B243" s="595" t="s">
        <v>303</v>
      </c>
    </row>
    <row r="244" spans="1:2">
      <c r="B244" s="595" t="s">
        <v>443</v>
      </c>
    </row>
    <row r="245" spans="1:2">
      <c r="B245" s="595">
        <v>57</v>
      </c>
    </row>
    <row r="246" spans="1:2">
      <c r="B246" s="595" t="s">
        <v>385</v>
      </c>
    </row>
    <row r="247" spans="1:2">
      <c r="B247" s="595" t="s">
        <v>299</v>
      </c>
    </row>
    <row r="248" spans="1:2">
      <c r="B248" s="595" t="s">
        <v>444</v>
      </c>
    </row>
    <row r="249" spans="1:2">
      <c r="B249" s="595" t="s">
        <v>387</v>
      </c>
    </row>
    <row r="250" spans="1:2">
      <c r="B250" s="595" t="s">
        <v>304</v>
      </c>
    </row>
    <row r="251" spans="1:2">
      <c r="B251" s="595" t="s">
        <v>445</v>
      </c>
    </row>
    <row r="252" spans="1:2">
      <c r="B252" s="595">
        <v>60</v>
      </c>
    </row>
    <row r="253" spans="1:2">
      <c r="A253" s="4">
        <v>18</v>
      </c>
      <c r="B253" s="598" t="s">
        <v>371</v>
      </c>
    </row>
    <row r="254" spans="1:2">
      <c r="B254" s="595" t="s">
        <v>385</v>
      </c>
    </row>
    <row r="255" spans="1:2">
      <c r="B255" s="595" t="s">
        <v>300</v>
      </c>
    </row>
    <row r="256" spans="1:2">
      <c r="B256" s="595" t="s">
        <v>446</v>
      </c>
    </row>
    <row r="257" spans="1:2">
      <c r="B257" s="595" t="s">
        <v>387</v>
      </c>
    </row>
    <row r="258" spans="1:2">
      <c r="B258" s="595" t="s">
        <v>305</v>
      </c>
    </row>
    <row r="259" spans="1:2">
      <c r="B259" s="595" t="s">
        <v>424</v>
      </c>
    </row>
    <row r="260" spans="1:2">
      <c r="B260" s="595">
        <v>63</v>
      </c>
    </row>
    <row r="261" spans="1:2">
      <c r="B261" s="595" t="s">
        <v>385</v>
      </c>
    </row>
    <row r="262" spans="1:2">
      <c r="B262" s="595" t="s">
        <v>301</v>
      </c>
    </row>
    <row r="263" spans="1:2">
      <c r="B263" s="595" t="s">
        <v>447</v>
      </c>
    </row>
    <row r="264" spans="1:2">
      <c r="B264" s="595" t="s">
        <v>387</v>
      </c>
    </row>
    <row r="265" spans="1:2">
      <c r="B265" s="595" t="s">
        <v>306</v>
      </c>
    </row>
    <row r="266" spans="1:2">
      <c r="B266" s="595" t="s">
        <v>448</v>
      </c>
    </row>
    <row r="267" spans="1:2">
      <c r="B267" s="595">
        <v>65</v>
      </c>
    </row>
    <row r="268" spans="1:2">
      <c r="A268" s="4">
        <v>19</v>
      </c>
      <c r="B268" s="598" t="s">
        <v>372</v>
      </c>
    </row>
    <row r="269" spans="1:2">
      <c r="B269" s="595" t="s">
        <v>385</v>
      </c>
    </row>
    <row r="270" spans="1:2">
      <c r="B270" s="595" t="s">
        <v>307</v>
      </c>
    </row>
    <row r="271" spans="1:2">
      <c r="B271" s="595" t="s">
        <v>449</v>
      </c>
    </row>
    <row r="272" spans="1:2">
      <c r="B272" s="595" t="s">
        <v>387</v>
      </c>
    </row>
    <row r="273" spans="1:2">
      <c r="B273" s="595" t="s">
        <v>312</v>
      </c>
    </row>
    <row r="274" spans="1:2">
      <c r="B274" s="595" t="s">
        <v>450</v>
      </c>
    </row>
    <row r="275" spans="1:2">
      <c r="B275" s="595">
        <v>67</v>
      </c>
    </row>
    <row r="276" spans="1:2">
      <c r="B276" s="595" t="s">
        <v>385</v>
      </c>
    </row>
    <row r="277" spans="1:2">
      <c r="B277" s="595" t="s">
        <v>308</v>
      </c>
    </row>
    <row r="278" spans="1:2">
      <c r="B278" s="595" t="s">
        <v>451</v>
      </c>
    </row>
    <row r="279" spans="1:2">
      <c r="B279" s="595" t="s">
        <v>387</v>
      </c>
    </row>
    <row r="280" spans="1:2">
      <c r="B280" s="595" t="s">
        <v>313</v>
      </c>
    </row>
    <row r="281" spans="1:2">
      <c r="B281" s="595" t="s">
        <v>452</v>
      </c>
    </row>
    <row r="282" spans="1:2">
      <c r="B282" s="595">
        <v>69</v>
      </c>
    </row>
    <row r="283" spans="1:2">
      <c r="A283" s="4">
        <v>20</v>
      </c>
      <c r="B283" s="598" t="s">
        <v>373</v>
      </c>
    </row>
    <row r="284" spans="1:2">
      <c r="B284" s="595" t="s">
        <v>385</v>
      </c>
    </row>
    <row r="285" spans="1:2">
      <c r="B285" s="595" t="s">
        <v>309</v>
      </c>
    </row>
    <row r="286" spans="1:2">
      <c r="B286" s="595" t="s">
        <v>453</v>
      </c>
    </row>
    <row r="287" spans="1:2">
      <c r="B287" s="595" t="s">
        <v>387</v>
      </c>
    </row>
    <row r="288" spans="1:2">
      <c r="B288" s="595" t="s">
        <v>314</v>
      </c>
    </row>
    <row r="289" spans="1:2">
      <c r="B289" s="595" t="s">
        <v>454</v>
      </c>
    </row>
    <row r="290" spans="1:2">
      <c r="B290" s="595">
        <v>71</v>
      </c>
    </row>
    <row r="291" spans="1:2">
      <c r="B291" s="595" t="s">
        <v>385</v>
      </c>
    </row>
    <row r="292" spans="1:2">
      <c r="B292" s="595" t="s">
        <v>255</v>
      </c>
    </row>
    <row r="293" spans="1:2">
      <c r="B293" s="595" t="s">
        <v>455</v>
      </c>
    </row>
    <row r="294" spans="1:2">
      <c r="B294" s="595" t="s">
        <v>387</v>
      </c>
    </row>
    <row r="295" spans="1:2">
      <c r="B295" s="598" t="s">
        <v>315</v>
      </c>
    </row>
    <row r="296" spans="1:2">
      <c r="B296" s="595" t="s">
        <v>390</v>
      </c>
    </row>
    <row r="297" spans="1:2">
      <c r="B297" s="595">
        <v>72</v>
      </c>
    </row>
    <row r="298" spans="1:2">
      <c r="A298" s="4">
        <v>21</v>
      </c>
      <c r="B298" s="595" t="s">
        <v>374</v>
      </c>
    </row>
    <row r="299" spans="1:2">
      <c r="B299" s="595" t="s">
        <v>385</v>
      </c>
    </row>
    <row r="300" spans="1:2">
      <c r="B300" s="595" t="s">
        <v>310</v>
      </c>
    </row>
    <row r="301" spans="1:2">
      <c r="B301" s="595" t="s">
        <v>456</v>
      </c>
    </row>
    <row r="302" spans="1:2">
      <c r="B302" s="595" t="s">
        <v>387</v>
      </c>
    </row>
    <row r="303" spans="1:2">
      <c r="B303" s="595" t="s">
        <v>316</v>
      </c>
    </row>
    <row r="304" spans="1:2">
      <c r="B304" s="595" t="s">
        <v>457</v>
      </c>
    </row>
    <row r="305" spans="1:2">
      <c r="B305" s="595">
        <v>73</v>
      </c>
    </row>
    <row r="306" spans="1:2">
      <c r="B306" s="595" t="s">
        <v>385</v>
      </c>
    </row>
    <row r="307" spans="1:2">
      <c r="B307" s="595" t="s">
        <v>311</v>
      </c>
    </row>
    <row r="308" spans="1:2">
      <c r="B308" s="595" t="s">
        <v>458</v>
      </c>
    </row>
    <row r="309" spans="1:2">
      <c r="B309" s="595" t="s">
        <v>387</v>
      </c>
    </row>
    <row r="310" spans="1:2">
      <c r="B310" s="598" t="s">
        <v>317</v>
      </c>
    </row>
    <row r="311" spans="1:2">
      <c r="B311" s="595" t="s">
        <v>459</v>
      </c>
    </row>
    <row r="312" spans="1:2">
      <c r="B312" s="595">
        <v>73</v>
      </c>
    </row>
    <row r="313" spans="1:2">
      <c r="A313" s="4">
        <v>22</v>
      </c>
      <c r="B313" s="595" t="s">
        <v>375</v>
      </c>
    </row>
    <row r="314" spans="1:2">
      <c r="B314" s="595" t="s">
        <v>385</v>
      </c>
    </row>
    <row r="315" spans="1:2">
      <c r="B315" s="595" t="s">
        <v>318</v>
      </c>
    </row>
    <row r="316" spans="1:2">
      <c r="B316" s="595" t="s">
        <v>460</v>
      </c>
    </row>
    <row r="317" spans="1:2">
      <c r="B317" s="595" t="s">
        <v>387</v>
      </c>
    </row>
    <row r="318" spans="1:2">
      <c r="B318" s="595" t="s">
        <v>324</v>
      </c>
    </row>
    <row r="319" spans="1:2">
      <c r="B319" s="595" t="s">
        <v>461</v>
      </c>
    </row>
    <row r="320" spans="1:2">
      <c r="B320" s="595">
        <v>73</v>
      </c>
    </row>
    <row r="321" spans="1:2">
      <c r="B321" s="595" t="s">
        <v>385</v>
      </c>
    </row>
    <row r="322" spans="1:2">
      <c r="B322" s="595" t="s">
        <v>319</v>
      </c>
    </row>
    <row r="323" spans="1:2">
      <c r="B323" s="595" t="s">
        <v>420</v>
      </c>
    </row>
    <row r="324" spans="1:2">
      <c r="B324" s="595">
        <v>73</v>
      </c>
    </row>
    <row r="325" spans="1:2">
      <c r="A325" s="4">
        <v>23</v>
      </c>
      <c r="B325" s="598" t="s">
        <v>376</v>
      </c>
    </row>
    <row r="326" spans="1:2">
      <c r="B326" s="595" t="s">
        <v>387</v>
      </c>
    </row>
    <row r="327" spans="1:2">
      <c r="B327" s="595" t="s">
        <v>325</v>
      </c>
    </row>
    <row r="328" spans="1:2">
      <c r="B328" s="595" t="s">
        <v>462</v>
      </c>
    </row>
    <row r="329" spans="1:2">
      <c r="B329" s="595" t="s">
        <v>385</v>
      </c>
    </row>
    <row r="330" spans="1:2">
      <c r="B330" s="595" t="s">
        <v>320</v>
      </c>
    </row>
    <row r="331" spans="1:2">
      <c r="B331" s="595" t="s">
        <v>416</v>
      </c>
    </row>
    <row r="332" spans="1:2">
      <c r="B332" s="595">
        <v>72</v>
      </c>
    </row>
    <row r="333" spans="1:2">
      <c r="B333" s="595" t="s">
        <v>387</v>
      </c>
    </row>
    <row r="334" spans="1:2">
      <c r="B334" s="595" t="s">
        <v>326</v>
      </c>
    </row>
    <row r="335" spans="1:2">
      <c r="B335" s="595" t="s">
        <v>463</v>
      </c>
    </row>
    <row r="336" spans="1:2">
      <c r="B336" s="595" t="s">
        <v>385</v>
      </c>
    </row>
    <row r="337" spans="1:2">
      <c r="B337" s="595" t="s">
        <v>321</v>
      </c>
    </row>
    <row r="338" spans="1:2">
      <c r="B338" s="595" t="s">
        <v>464</v>
      </c>
    </row>
    <row r="339" spans="1:2">
      <c r="B339" s="595">
        <v>71</v>
      </c>
    </row>
    <row r="340" spans="1:2">
      <c r="A340" s="4">
        <v>24</v>
      </c>
      <c r="B340" s="598" t="s">
        <v>377</v>
      </c>
    </row>
    <row r="341" spans="1:2">
      <c r="B341" s="595" t="s">
        <v>387</v>
      </c>
    </row>
    <row r="342" spans="1:2">
      <c r="B342" s="595" t="s">
        <v>327</v>
      </c>
    </row>
    <row r="343" spans="1:2">
      <c r="B343" s="595" t="s">
        <v>465</v>
      </c>
    </row>
    <row r="344" spans="1:2">
      <c r="B344" s="595" t="s">
        <v>385</v>
      </c>
    </row>
    <row r="345" spans="1:2">
      <c r="B345" s="595" t="s">
        <v>322</v>
      </c>
    </row>
    <row r="346" spans="1:2">
      <c r="B346" s="595" t="s">
        <v>389</v>
      </c>
    </row>
    <row r="347" spans="1:2">
      <c r="B347" s="595">
        <v>70</v>
      </c>
    </row>
    <row r="348" spans="1:2">
      <c r="B348" s="595" t="s">
        <v>387</v>
      </c>
    </row>
    <row r="349" spans="1:2">
      <c r="B349" s="595" t="s">
        <v>328</v>
      </c>
    </row>
    <row r="350" spans="1:2">
      <c r="B350" s="595" t="s">
        <v>466</v>
      </c>
    </row>
    <row r="351" spans="1:2">
      <c r="B351" s="595" t="s">
        <v>385</v>
      </c>
    </row>
    <row r="352" spans="1:2">
      <c r="B352" s="595" t="s">
        <v>323</v>
      </c>
    </row>
    <row r="353" spans="1:2">
      <c r="B353" s="595" t="s">
        <v>418</v>
      </c>
    </row>
    <row r="354" spans="1:2">
      <c r="B354" s="595">
        <v>68</v>
      </c>
    </row>
    <row r="355" spans="1:2">
      <c r="A355" s="4">
        <v>25</v>
      </c>
      <c r="B355" s="598" t="s">
        <v>378</v>
      </c>
    </row>
    <row r="356" spans="1:2">
      <c r="B356" s="595" t="s">
        <v>387</v>
      </c>
    </row>
    <row r="357" spans="1:2">
      <c r="B357" s="595" t="s">
        <v>335</v>
      </c>
    </row>
    <row r="358" spans="1:2">
      <c r="B358" s="595" t="s">
        <v>467</v>
      </c>
    </row>
    <row r="359" spans="1:2">
      <c r="B359" s="595" t="s">
        <v>385</v>
      </c>
    </row>
    <row r="360" spans="1:2">
      <c r="B360" s="595" t="s">
        <v>329</v>
      </c>
    </row>
    <row r="361" spans="1:2">
      <c r="B361" s="595" t="s">
        <v>468</v>
      </c>
    </row>
    <row r="362" spans="1:2">
      <c r="B362" s="595">
        <v>66</v>
      </c>
    </row>
    <row r="363" spans="1:2">
      <c r="B363" s="595" t="s">
        <v>387</v>
      </c>
    </row>
    <row r="364" spans="1:2">
      <c r="B364" s="595" t="s">
        <v>336</v>
      </c>
    </row>
    <row r="365" spans="1:2">
      <c r="B365" s="595" t="s">
        <v>469</v>
      </c>
    </row>
    <row r="366" spans="1:2">
      <c r="B366" s="595" t="s">
        <v>385</v>
      </c>
    </row>
    <row r="367" spans="1:2">
      <c r="B367" s="595" t="s">
        <v>330</v>
      </c>
    </row>
    <row r="368" spans="1:2">
      <c r="B368" s="595" t="s">
        <v>470</v>
      </c>
    </row>
    <row r="369" spans="1:2">
      <c r="B369" s="595">
        <v>64</v>
      </c>
    </row>
    <row r="370" spans="1:2">
      <c r="A370" s="4">
        <v>25</v>
      </c>
      <c r="B370" s="598" t="s">
        <v>379</v>
      </c>
    </row>
    <row r="371" spans="1:2">
      <c r="B371" s="595" t="s">
        <v>387</v>
      </c>
    </row>
    <row r="372" spans="1:2">
      <c r="B372" s="595" t="s">
        <v>337</v>
      </c>
    </row>
    <row r="373" spans="1:2">
      <c r="B373" s="595" t="s">
        <v>424</v>
      </c>
    </row>
    <row r="374" spans="1:2">
      <c r="B374" s="595" t="s">
        <v>385</v>
      </c>
    </row>
    <row r="375" spans="1:2">
      <c r="B375" s="595" t="s">
        <v>331</v>
      </c>
    </row>
    <row r="376" spans="1:2">
      <c r="B376" s="595" t="s">
        <v>451</v>
      </c>
    </row>
    <row r="377" spans="1:2">
      <c r="B377" s="595">
        <v>61</v>
      </c>
    </row>
    <row r="378" spans="1:2">
      <c r="B378" s="595" t="s">
        <v>387</v>
      </c>
    </row>
    <row r="379" spans="1:2">
      <c r="B379" s="595" t="s">
        <v>338</v>
      </c>
    </row>
    <row r="380" spans="1:2">
      <c r="B380" s="595" t="s">
        <v>448</v>
      </c>
    </row>
    <row r="381" spans="1:2">
      <c r="B381" s="595" t="s">
        <v>385</v>
      </c>
    </row>
    <row r="382" spans="1:2">
      <c r="B382" s="595" t="s">
        <v>332</v>
      </c>
    </row>
    <row r="383" spans="1:2">
      <c r="B383" s="595" t="s">
        <v>421</v>
      </c>
    </row>
    <row r="384" spans="1:2">
      <c r="B384" s="595">
        <v>59</v>
      </c>
    </row>
    <row r="385" spans="1:2">
      <c r="A385" s="4">
        <v>27</v>
      </c>
      <c r="B385" s="598" t="s">
        <v>380</v>
      </c>
    </row>
    <row r="386" spans="1:2">
      <c r="B386" s="595" t="s">
        <v>387</v>
      </c>
    </row>
    <row r="387" spans="1:2">
      <c r="B387" s="595" t="s">
        <v>339</v>
      </c>
    </row>
    <row r="388" spans="1:2">
      <c r="B388" s="595" t="s">
        <v>471</v>
      </c>
    </row>
    <row r="389" spans="1:2">
      <c r="B389" s="595" t="s">
        <v>385</v>
      </c>
    </row>
    <row r="390" spans="1:2">
      <c r="B390" s="595" t="s">
        <v>333</v>
      </c>
    </row>
    <row r="391" spans="1:2">
      <c r="B391" s="595" t="s">
        <v>418</v>
      </c>
    </row>
    <row r="392" spans="1:2">
      <c r="B392" s="595">
        <v>57</v>
      </c>
    </row>
    <row r="393" spans="1:2">
      <c r="B393" s="595" t="s">
        <v>387</v>
      </c>
    </row>
    <row r="394" spans="1:2">
      <c r="B394" s="595" t="s">
        <v>340</v>
      </c>
    </row>
    <row r="395" spans="1:2">
      <c r="B395" s="595" t="s">
        <v>445</v>
      </c>
    </row>
    <row r="396" spans="1:2">
      <c r="B396" s="598" t="s">
        <v>385</v>
      </c>
    </row>
    <row r="397" spans="1:2">
      <c r="B397" s="595" t="s">
        <v>334</v>
      </c>
    </row>
    <row r="398" spans="1:2">
      <c r="B398" s="595" t="s">
        <v>472</v>
      </c>
    </row>
    <row r="399" spans="1:2">
      <c r="B399" s="595">
        <v>55</v>
      </c>
    </row>
    <row r="400" spans="1:2">
      <c r="A400" s="4">
        <v>28</v>
      </c>
      <c r="B400" s="595" t="s">
        <v>381</v>
      </c>
    </row>
    <row r="401" spans="1:2">
      <c r="B401" s="595" t="s">
        <v>387</v>
      </c>
    </row>
    <row r="402" spans="1:2">
      <c r="B402" s="595" t="s">
        <v>346</v>
      </c>
    </row>
    <row r="403" spans="1:2">
      <c r="B403" s="595" t="s">
        <v>473</v>
      </c>
    </row>
    <row r="404" spans="1:2">
      <c r="B404" s="595" t="s">
        <v>385</v>
      </c>
    </row>
    <row r="405" spans="1:2">
      <c r="B405" s="595" t="s">
        <v>341</v>
      </c>
    </row>
    <row r="406" spans="1:2">
      <c r="B406" s="595" t="s">
        <v>423</v>
      </c>
    </row>
    <row r="407" spans="1:2">
      <c r="B407" s="595">
        <v>53</v>
      </c>
    </row>
    <row r="408" spans="1:2">
      <c r="B408" s="595" t="s">
        <v>387</v>
      </c>
    </row>
    <row r="409" spans="1:2">
      <c r="B409" s="595" t="s">
        <v>347</v>
      </c>
    </row>
    <row r="410" spans="1:2">
      <c r="B410" s="595" t="s">
        <v>471</v>
      </c>
    </row>
    <row r="411" spans="1:2">
      <c r="B411" s="598" t="s">
        <v>385</v>
      </c>
    </row>
    <row r="412" spans="1:2">
      <c r="B412" s="595" t="s">
        <v>342</v>
      </c>
    </row>
    <row r="413" spans="1:2">
      <c r="B413" s="595" t="s">
        <v>474</v>
      </c>
    </row>
    <row r="414" spans="1:2">
      <c r="B414" s="595">
        <v>52</v>
      </c>
    </row>
    <row r="415" spans="1:2">
      <c r="A415" s="4">
        <v>29</v>
      </c>
      <c r="B415" s="595" t="s">
        <v>382</v>
      </c>
    </row>
    <row r="416" spans="1:2">
      <c r="B416" s="595" t="s">
        <v>387</v>
      </c>
    </row>
    <row r="417" spans="1:2">
      <c r="B417" s="595" t="s">
        <v>481</v>
      </c>
    </row>
    <row r="418" spans="1:2">
      <c r="B418" s="595" t="s">
        <v>475</v>
      </c>
    </row>
    <row r="419" spans="1:2">
      <c r="B419" s="595" t="s">
        <v>385</v>
      </c>
    </row>
    <row r="420" spans="1:2">
      <c r="B420" s="595" t="s">
        <v>343</v>
      </c>
    </row>
    <row r="421" spans="1:2">
      <c r="B421" s="595" t="s">
        <v>444</v>
      </c>
    </row>
    <row r="422" spans="1:2">
      <c r="B422" s="595">
        <v>53</v>
      </c>
    </row>
    <row r="423" spans="1:2">
      <c r="B423" s="595" t="s">
        <v>387</v>
      </c>
    </row>
    <row r="424" spans="1:2">
      <c r="B424" s="595" t="s">
        <v>348</v>
      </c>
    </row>
    <row r="425" spans="1:2">
      <c r="B425" s="595" t="s">
        <v>471</v>
      </c>
    </row>
    <row r="426" spans="1:2">
      <c r="A426" s="4">
        <v>30</v>
      </c>
      <c r="B426" s="598" t="s">
        <v>383</v>
      </c>
    </row>
    <row r="427" spans="1:2">
      <c r="B427" s="595" t="s">
        <v>385</v>
      </c>
    </row>
    <row r="428" spans="1:2">
      <c r="B428" s="595" t="s">
        <v>344</v>
      </c>
    </row>
    <row r="429" spans="1:2">
      <c r="B429" s="595" t="s">
        <v>476</v>
      </c>
    </row>
    <row r="430" spans="1:2">
      <c r="B430" s="595" t="s">
        <v>387</v>
      </c>
    </row>
    <row r="431" spans="1:2">
      <c r="B431" s="595" t="s">
        <v>349</v>
      </c>
    </row>
    <row r="432" spans="1:2">
      <c r="B432" s="595" t="s">
        <v>477</v>
      </c>
    </row>
    <row r="433" spans="1:2">
      <c r="B433" s="595">
        <v>54</v>
      </c>
    </row>
    <row r="434" spans="1:2">
      <c r="B434" s="595" t="s">
        <v>385</v>
      </c>
    </row>
    <row r="435" spans="1:2">
      <c r="B435" s="595" t="s">
        <v>345</v>
      </c>
    </row>
    <row r="436" spans="1:2">
      <c r="B436" s="595" t="s">
        <v>478</v>
      </c>
    </row>
    <row r="437" spans="1:2">
      <c r="B437" s="595" t="s">
        <v>387</v>
      </c>
    </row>
    <row r="438" spans="1:2">
      <c r="B438" s="595" t="s">
        <v>350</v>
      </c>
    </row>
    <row r="439" spans="1:2">
      <c r="B439" s="595" t="s">
        <v>479</v>
      </c>
    </row>
    <row r="440" spans="1:2">
      <c r="B440" s="595">
        <v>56</v>
      </c>
    </row>
    <row r="441" spans="1:2">
      <c r="A441" s="4">
        <v>31</v>
      </c>
      <c r="B441" s="598" t="s">
        <v>384</v>
      </c>
    </row>
    <row r="442" spans="1:2">
      <c r="B442" s="595" t="s">
        <v>385</v>
      </c>
    </row>
    <row r="443" spans="1:2">
      <c r="B443" s="595" t="s">
        <v>351</v>
      </c>
    </row>
    <row r="444" spans="1:2">
      <c r="B444" s="595" t="s">
        <v>478</v>
      </c>
    </row>
    <row r="445" spans="1:2">
      <c r="B445" s="595" t="s">
        <v>387</v>
      </c>
    </row>
    <row r="446" spans="1:2">
      <c r="B446" s="595" t="s">
        <v>352</v>
      </c>
    </row>
    <row r="447" spans="1:2">
      <c r="B447" s="595" t="s">
        <v>448</v>
      </c>
    </row>
    <row r="448" spans="1:2">
      <c r="B448" s="595">
        <v>60</v>
      </c>
    </row>
    <row r="449" spans="2:2">
      <c r="B449" s="595" t="s">
        <v>385</v>
      </c>
    </row>
    <row r="450" spans="2:2">
      <c r="B450" s="595" t="s">
        <v>353</v>
      </c>
    </row>
    <row r="451" spans="2:2">
      <c r="B451" s="595" t="s">
        <v>468</v>
      </c>
    </row>
    <row r="452" spans="2:2">
      <c r="B452" s="595" t="s">
        <v>387</v>
      </c>
    </row>
    <row r="453" spans="2:2">
      <c r="B453" s="595" t="s">
        <v>354</v>
      </c>
    </row>
    <row r="454" spans="2:2">
      <c r="B454" s="595" t="s">
        <v>390</v>
      </c>
    </row>
    <row r="455" spans="2:2" ht="15.75" thickBot="1">
      <c r="B455" s="599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2025-12-10T06:30:11Z</dcterms:modified>
</cp:coreProperties>
</file>