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5CA6261-62EA-4112-A9A2-8A3795DA1501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C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<sst xmlns="http://schemas.openxmlformats.org/spreadsheetml/2006/main" count="1954" uniqueCount="253">
  <si>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</si>
  <si>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</si>
  <si>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</si>
  <si>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</si>
  <si>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</si>
  <si>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</si>
  <si>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</si>
  <si>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</si>
  <si>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</si>
  <si>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</si>
  <si>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</si>
  <si>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</si>
  <si>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</si>
  <si>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</si>
  <si>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</si>
  <si>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</si>
  <si>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</si>
  <si>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</si>
  <si>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</si>
  <si>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</si>
  <si>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</si>
  <si>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</si>
  <si>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</si>
  <si>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</si>
  <si>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</si>
  <si>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</si>
  <si>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</si>
  <si>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</si>
  <si>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</si>
  <si>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</si>
  <si>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</si>
  <si>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</si>
  <si>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</si>
  <si>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</si>
  <si>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</si>
  <si>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</si>
  <si>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</si>
  <si>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</si>
  <si>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</si>
  <si>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</si>
  <si>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</si>
  <si>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</si>
  <si>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</si>
  <si>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</si>
  <si>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</si>
  <si>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</si>
  <si>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</si>
  <si>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</si>
  <si>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</si>
  <si>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</si>
  <si>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</si>
  <si>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</si>
  <si>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</si>
  <si>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</si>
  <si>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</si>
  <si>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</si>
  <si>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</si>
  <si>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</si>
  <si>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</si>
  <si>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</si>
  <si>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</si>
  <si>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</si>
  <si>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</si>
  <si>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</si>
  <si>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</si>
  <si>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</si>
  <si>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</si>
  <si>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</si>
  <si>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</si>
  <si>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</si>
  <si>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</si>
  <si>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</si>
  <si>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</si>
  <si>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</si>
  <si>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</si>
  <si>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</si>
  <si>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</si>
  <si>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</si>
  <si>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</si>
  <si>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</si>
  <si>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</si>
  <si>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</si>
  <si>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</si>
  <si>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</si>
  <si>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</si>
  <si>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</si>
  <si>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</si>
  <si>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</si>
  <si>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</si>
  <si>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</si>
  <si>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</si>
  <si>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</si>
  <si>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</si>
  <si>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</si>
  <si>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</si>
  <si>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</si>
  <si>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</si>
  <si>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</si>
  <si>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</si>
  <si>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</si>
  <si>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</si>
  <si>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</si>
  <si>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</si>
  <si>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</si>
  <si>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</si>
  <si>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</si>
  <si>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</si>
  <si>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</si>
  <si>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</si>
  <si>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</si>
  <si>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</si>
  <si>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</si>
  <si>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</si>
  <si>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</si>
  <si>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</si>
  <si>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</si>
  <si>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</si>
  <si>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</si>
  <si>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</si>
  <si>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</si>
  <si>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</si>
  <si>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</si>
  <si>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</si>
  <si>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</si>
  <si>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</si>
  <si>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</si>
  <si>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</si>
  <si>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</si>
  <si>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</si>
  <si>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</si>
  <si>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</si>
  <si>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</si>
  <si>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</si>
  <si>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</si>
  <si>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</si>
  <si>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</si>
  <si>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</si>
  <si>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</si>
  <si>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</si>
  <si>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</si>
  <si>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</si>
  <si>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</si>
  <si>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</si>
  <si>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</si>
  <si>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</si>
  <si>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</si>
  <si>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</si>
  <si>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</si>
  <si>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</si>
  <si>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</si>
  <si>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</si>
  <si>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</si>
  <si>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</si>
  <si>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</si>
  <si>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</si>
  <si>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</si>
  <si>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</si>
  <si>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</si>
  <si>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</si>
  <si>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</si>
  <si>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</si>
  <si>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</si>
  <si>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</si>
  <si>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</si>
  <si>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</si>
  <si>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</si>
  <si>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</si>
  <si>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</si>
  <si>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</si>
  <si>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</si>
  <si>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</si>
  <si>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</si>
  <si>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</si>
  <si>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</si>
  <si>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</si>
  <si>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</si>
  <si>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</si>
  <si>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</si>
  <si>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</si>
  <si>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</si>
  <si>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</si>
  <si>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</si>
  <si>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</si>
  <si>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</si>
  <si>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</si>
  <si>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</si>
  <si>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</si>
  <si>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</si>
  <si>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</si>
  <si>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</si>
  <si>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</si>
  <si>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</si>
  <si>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</si>
  <si>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</si>
  <si>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</si>
  <si>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</si>
  <si>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</si>
  <si>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</si>
  <si>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</si>
  <si>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</si>
  <si>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</si>
  <si>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</si>
  <si>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</si>
  <si>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</si>
  <si>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</si>
  <si>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</si>
  <si>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</si>
  <si>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</si>
  <si>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</si>
  <si>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</si>
  <si>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</si>
  <si>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</si>
  <si>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</si>
  <si>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</si>
  <si>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</si>
  <si>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</si>
  <si>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</si>
  <si>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</si>
  <si>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</si>
  <si>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</si>
  <si>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</si>
  <si>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</si>
  <si>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</si>
  <si>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</si>
  <si>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</si>
  <si>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</si>
  <si>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</si>
  <si>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</si>
  <si>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</si>
  <si>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</si>
  <si>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</si>
  <si>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</si>
  <si>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</si>
  <si>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</si>
  <si>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</si>
  <si>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</si>
  <si>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</si>
  <si>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</si>
  <si>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</si>
  <si>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</si>
  <si>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</si>
  <si>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</si>
  <si>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</si>
  <si>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</si>
  <si>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</si>
  <si>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</si>
  <si>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</si>
  <si>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</si>
  <si>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</si>
  <si>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</si>
  <si>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</si>
  <si>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9h20</t>
  </si>
  <si>
    <t>20250223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</si>
</sst>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0" fillId="58" borderId="0" xfId="0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205</c:v>
                </c:pt>
                <c:pt idx="1">
                  <c:v>30</c:v>
                </c:pt>
                <c:pt idx="2">
                  <c:v>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</c:v>
                </c:pt>
                <c:pt idx="23">
                  <c:v>9.6</c:v>
                </c:pt>
                <c:pt idx="24">
                  <c:v>9.6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9.5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9.8000000000000007</c:v>
                </c:pt>
                <c:pt idx="55">
                  <c:v>9.8000000000000007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</c:v>
                </c:pt>
                <c:pt idx="79">
                  <c:v>10.1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10.1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10.4</c:v>
                </c:pt>
                <c:pt idx="124">
                  <c:v>10.4</c:v>
                </c:pt>
                <c:pt idx="125">
                  <c:v>10.4</c:v>
                </c:pt>
                <c:pt idx="126">
                  <c:v>10.4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10.5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10.3</c:v>
                </c:pt>
                <c:pt idx="163">
                  <c:v>10.3</c:v>
                </c:pt>
                <c:pt idx="164">
                  <c:v>10.3</c:v>
                </c:pt>
                <c:pt idx="165">
                  <c:v>10.3</c:v>
                </c:pt>
                <c:pt idx="166">
                  <c:v>10.3</c:v>
                </c:pt>
                <c:pt idx="167">
                  <c:v>10.3</c:v>
                </c:pt>
                <c:pt idx="168">
                  <c:v>10.3</c:v>
                </c:pt>
                <c:pt idx="169">
                  <c:v>10.3</c:v>
                </c:pt>
                <c:pt idx="170">
                  <c:v>10.3</c:v>
                </c:pt>
                <c:pt idx="171">
                  <c:v>10.3</c:v>
                </c:pt>
                <c:pt idx="172">
                  <c:v>10.3</c:v>
                </c:pt>
                <c:pt idx="173">
                  <c:v>10.3</c:v>
                </c:pt>
                <c:pt idx="174">
                  <c:v>10.3</c:v>
                </c:pt>
                <c:pt idx="175">
                  <c:v>10.3</c:v>
                </c:pt>
                <c:pt idx="176">
                  <c:v>10.4</c:v>
                </c:pt>
                <c:pt idx="177">
                  <c:v>10.4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10.6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10.5</c:v>
                </c:pt>
                <c:pt idx="221">
                  <c:v>10.5</c:v>
                </c:pt>
                <c:pt idx="222">
                  <c:v>10.5</c:v>
                </c:pt>
                <c:pt idx="223">
                  <c:v>10.5</c:v>
                </c:pt>
                <c:pt idx="224">
                  <c:v>10.5</c:v>
                </c:pt>
                <c:pt idx="225">
                  <c:v>10.5</c:v>
                </c:pt>
                <c:pt idx="226">
                  <c:v>10.5</c:v>
                </c:pt>
                <c:pt idx="227">
                  <c:v>10.5</c:v>
                </c:pt>
                <c:pt idx="228">
                  <c:v>10.5</c:v>
                </c:pt>
                <c:pt idx="229">
                  <c:v>10.5</c:v>
                </c:pt>
                <c:pt idx="230">
                  <c:v>10.5</c:v>
                </c:pt>
                <c:pt idx="231">
                  <c:v>10.5</c:v>
                </c:pt>
                <c:pt idx="232">
                  <c:v>10.5</c:v>
                </c:pt>
                <c:pt idx="233">
                  <c:v>10.5</c:v>
                </c:pt>
                <c:pt idx="234">
                  <c:v>10.5</c:v>
                </c:pt>
                <c:pt idx="235">
                  <c:v>10.5</c:v>
                </c:pt>
                <c:pt idx="236">
                  <c:v>10.5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10.6</c:v>
                </c:pt>
                <c:pt idx="245">
                  <c:v>10.6</c:v>
                </c:pt>
                <c:pt idx="246">
                  <c:v>10.6</c:v>
                </c:pt>
                <c:pt idx="247">
                  <c:v>10.5</c:v>
                </c:pt>
                <c:pt idx="248">
                  <c:v>10.5</c:v>
                </c:pt>
                <c:pt idx="249">
                  <c:v>10.5</c:v>
                </c:pt>
                <c:pt idx="250">
                  <c:v>10.5</c:v>
                </c:pt>
                <c:pt idx="251">
                  <c:v>10.5</c:v>
                </c:pt>
                <c:pt idx="252">
                  <c:v>10.5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10.199999999999999</c:v>
                </c:pt>
                <c:pt idx="266">
                  <c:v>10.199999999999999</c:v>
                </c:pt>
                <c:pt idx="267">
                  <c:v>10.199999999999999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9.9</c:v>
                </c:pt>
                <c:pt idx="284">
                  <c:v>9.9</c:v>
                </c:pt>
                <c:pt idx="285">
                  <c:v>9.9</c:v>
                </c:pt>
                <c:pt idx="286">
                  <c:v>9.9</c:v>
                </c:pt>
                <c:pt idx="287">
                  <c:v>9.9</c:v>
                </c:pt>
                <c:pt idx="288">
                  <c:v>9.9</c:v>
                </c:pt>
                <c:pt idx="289">
                  <c:v>9.8000000000000007</c:v>
                </c:pt>
                <c:pt idx="290">
                  <c:v>9.8000000000000007</c:v>
                </c:pt>
                <c:pt idx="291">
                  <c:v>9.8000000000000007</c:v>
                </c:pt>
                <c:pt idx="292">
                  <c:v>9.8000000000000007</c:v>
                </c:pt>
                <c:pt idx="293">
                  <c:v>9.8000000000000007</c:v>
                </c:pt>
                <c:pt idx="294">
                  <c:v>9.8000000000000007</c:v>
                </c:pt>
                <c:pt idx="295">
                  <c:v>9.8000000000000007</c:v>
                </c:pt>
                <c:pt idx="296">
                  <c:v>9.8000000000000007</c:v>
                </c:pt>
                <c:pt idx="297">
                  <c:v>9.6999999999999993</c:v>
                </c:pt>
                <c:pt idx="298">
                  <c:v>9.6999999999999993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9.6999999999999993</c:v>
                </c:pt>
                <c:pt idx="302">
                  <c:v>9.6999999999999993</c:v>
                </c:pt>
                <c:pt idx="303">
                  <c:v>9.6999999999999993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9.4</c:v>
                </c:pt>
                <c:pt idx="338">
                  <c:v>9.4</c:v>
                </c:pt>
                <c:pt idx="339">
                  <c:v>9.4</c:v>
                </c:pt>
                <c:pt idx="340">
                  <c:v>9.4</c:v>
                </c:pt>
                <c:pt idx="341">
                  <c:v>9.4</c:v>
                </c:pt>
                <c:pt idx="342">
                  <c:v>9.4</c:v>
                </c:pt>
                <c:pt idx="343">
                  <c:v>9.4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9.3000000000000007</c:v>
                </c:pt>
                <c:pt idx="347">
                  <c:v>9.3000000000000007</c:v>
                </c:pt>
                <c:pt idx="348">
                  <c:v>9.3000000000000007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9.1999999999999993</c:v>
                </c:pt>
                <c:pt idx="367">
                  <c:v>9.1999999999999993</c:v>
                </c:pt>
                <c:pt idx="368">
                  <c:v>9.1999999999999993</c:v>
                </c:pt>
                <c:pt idx="369">
                  <c:v>9.1999999999999993</c:v>
                </c:pt>
                <c:pt idx="370">
                  <c:v>9.1999999999999993</c:v>
                </c:pt>
                <c:pt idx="371">
                  <c:v>9.1999999999999993</c:v>
                </c:pt>
                <c:pt idx="372">
                  <c:v>9.1999999999999993</c:v>
                </c:pt>
                <c:pt idx="373">
                  <c:v>9.1</c:v>
                </c:pt>
                <c:pt idx="374">
                  <c:v>9.1999999999999993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9.1</c:v>
                </c:pt>
                <c:pt idx="407">
                  <c:v>9.1</c:v>
                </c:pt>
                <c:pt idx="408">
                  <c:v>9.1</c:v>
                </c:pt>
                <c:pt idx="409">
                  <c:v>9.1</c:v>
                </c:pt>
                <c:pt idx="410">
                  <c:v>9.1</c:v>
                </c:pt>
                <c:pt idx="411">
                  <c:v>9.1</c:v>
                </c:pt>
                <c:pt idx="412">
                  <c:v>9.1</c:v>
                </c:pt>
                <c:pt idx="413">
                  <c:v>9.1999999999999993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9.1</c:v>
                </c:pt>
                <c:pt idx="421">
                  <c:v>9.1</c:v>
                </c:pt>
                <c:pt idx="422">
                  <c:v>9.1</c:v>
                </c:pt>
                <c:pt idx="423">
                  <c:v>9.1</c:v>
                </c:pt>
                <c:pt idx="424">
                  <c:v>9.1</c:v>
                </c:pt>
                <c:pt idx="425">
                  <c:v>9.1</c:v>
                </c:pt>
                <c:pt idx="426">
                  <c:v>9.1</c:v>
                </c:pt>
                <c:pt idx="427">
                  <c:v>9.1999999999999993</c:v>
                </c:pt>
                <c:pt idx="428">
                  <c:v>9.1999999999999993</c:v>
                </c:pt>
                <c:pt idx="429">
                  <c:v>9.1999999999999993</c:v>
                </c:pt>
                <c:pt idx="430">
                  <c:v>9.1999999999999993</c:v>
                </c:pt>
                <c:pt idx="431">
                  <c:v>9.1999999999999993</c:v>
                </c:pt>
                <c:pt idx="432">
                  <c:v>9.1999999999999993</c:v>
                </c:pt>
                <c:pt idx="433">
                  <c:v>9.1999999999999993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9.5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9.5</c:v>
                </c:pt>
                <c:pt idx="450">
                  <c:v>9.5</c:v>
                </c:pt>
                <c:pt idx="451">
                  <c:v>9.5</c:v>
                </c:pt>
                <c:pt idx="452">
                  <c:v>9.4</c:v>
                </c:pt>
                <c:pt idx="453">
                  <c:v>9.4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9.4</c:v>
                </c:pt>
                <c:pt idx="461">
                  <c:v>9.4</c:v>
                </c:pt>
                <c:pt idx="462">
                  <c:v>9.4</c:v>
                </c:pt>
                <c:pt idx="463">
                  <c:v>9.4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9.5</c:v>
                </c:pt>
                <c:pt idx="468">
                  <c:v>9.4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9.4</c:v>
                </c:pt>
                <c:pt idx="474">
                  <c:v>9.4</c:v>
                </c:pt>
                <c:pt idx="475">
                  <c:v>9.4</c:v>
                </c:pt>
                <c:pt idx="476">
                  <c:v>9.4</c:v>
                </c:pt>
                <c:pt idx="477">
                  <c:v>9.4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9.3000000000000007</c:v>
                </c:pt>
                <c:pt idx="486">
                  <c:v>9.3000000000000007</c:v>
                </c:pt>
                <c:pt idx="487">
                  <c:v>9.3000000000000007</c:v>
                </c:pt>
                <c:pt idx="488">
                  <c:v>9.3000000000000007</c:v>
                </c:pt>
                <c:pt idx="489">
                  <c:v>9.3000000000000007</c:v>
                </c:pt>
                <c:pt idx="490">
                  <c:v>9.3000000000000007</c:v>
                </c:pt>
                <c:pt idx="491">
                  <c:v>9.3000000000000007</c:v>
                </c:pt>
                <c:pt idx="492">
                  <c:v>9.3000000000000007</c:v>
                </c:pt>
                <c:pt idx="493">
                  <c:v>9.3000000000000007</c:v>
                </c:pt>
                <c:pt idx="494">
                  <c:v>9.4</c:v>
                </c:pt>
                <c:pt idx="495">
                  <c:v>9.3000000000000007</c:v>
                </c:pt>
                <c:pt idx="496">
                  <c:v>9.3000000000000007</c:v>
                </c:pt>
                <c:pt idx="497">
                  <c:v>9.3000000000000007</c:v>
                </c:pt>
                <c:pt idx="498">
                  <c:v>9.3000000000000007</c:v>
                </c:pt>
                <c:pt idx="499">
                  <c:v>9.3000000000000007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9.4</c:v>
                </c:pt>
                <c:pt idx="504">
                  <c:v>9.4</c:v>
                </c:pt>
                <c:pt idx="505">
                  <c:v>9.4</c:v>
                </c:pt>
                <c:pt idx="506">
                  <c:v>9.4</c:v>
                </c:pt>
                <c:pt idx="507">
                  <c:v>9.4</c:v>
                </c:pt>
                <c:pt idx="508">
                  <c:v>9.4</c:v>
                </c:pt>
                <c:pt idx="509">
                  <c:v>9.4</c:v>
                </c:pt>
                <c:pt idx="510">
                  <c:v>9.4</c:v>
                </c:pt>
                <c:pt idx="511">
                  <c:v>9.4</c:v>
                </c:pt>
                <c:pt idx="512">
                  <c:v>9.4</c:v>
                </c:pt>
                <c:pt idx="513">
                  <c:v>9.4</c:v>
                </c:pt>
                <c:pt idx="514">
                  <c:v>9.4</c:v>
                </c:pt>
                <c:pt idx="515">
                  <c:v>9.4</c:v>
                </c:pt>
                <c:pt idx="516">
                  <c:v>9.4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9.4</c:v>
                </c:pt>
                <c:pt idx="521">
                  <c:v>9.4</c:v>
                </c:pt>
                <c:pt idx="522">
                  <c:v>9.4</c:v>
                </c:pt>
                <c:pt idx="523">
                  <c:v>9.4</c:v>
                </c:pt>
                <c:pt idx="524">
                  <c:v>9.4</c:v>
                </c:pt>
                <c:pt idx="525">
                  <c:v>9.4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9.4</c:v>
                </c:pt>
                <c:pt idx="533">
                  <c:v>9.4</c:v>
                </c:pt>
                <c:pt idx="534">
                  <c:v>9.4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9.4</c:v>
                </c:pt>
                <c:pt idx="539">
                  <c:v>9.4</c:v>
                </c:pt>
                <c:pt idx="540">
                  <c:v>9.5</c:v>
                </c:pt>
                <c:pt idx="541">
                  <c:v>9.5</c:v>
                </c:pt>
                <c:pt idx="542">
                  <c:v>9.5</c:v>
                </c:pt>
                <c:pt idx="543">
                  <c:v>9.5</c:v>
                </c:pt>
                <c:pt idx="544">
                  <c:v>9.5</c:v>
                </c:pt>
                <c:pt idx="545">
                  <c:v>9.5</c:v>
                </c:pt>
                <c:pt idx="546">
                  <c:v>9.5</c:v>
                </c:pt>
                <c:pt idx="547">
                  <c:v>9.5</c:v>
                </c:pt>
                <c:pt idx="548">
                  <c:v>9.5</c:v>
                </c:pt>
                <c:pt idx="549">
                  <c:v>9.5</c:v>
                </c:pt>
                <c:pt idx="550">
                  <c:v>9.5</c:v>
                </c:pt>
                <c:pt idx="551">
                  <c:v>9.5</c:v>
                </c:pt>
                <c:pt idx="552">
                  <c:v>9.5</c:v>
                </c:pt>
                <c:pt idx="553">
                  <c:v>9.5</c:v>
                </c:pt>
                <c:pt idx="554">
                  <c:v>9.5</c:v>
                </c:pt>
                <c:pt idx="555">
                  <c:v>9.6</c:v>
                </c:pt>
                <c:pt idx="556">
                  <c:v>9.6</c:v>
                </c:pt>
                <c:pt idx="557">
                  <c:v>9.6</c:v>
                </c:pt>
                <c:pt idx="558">
                  <c:v>9.6</c:v>
                </c:pt>
                <c:pt idx="559">
                  <c:v>9.6</c:v>
                </c:pt>
                <c:pt idx="560">
                  <c:v>9</c:v>
                </c:pt>
                <c:pt idx="561">
                  <c:v>9</c:v>
                </c:pt>
                <c:pt idx="562">
                  <c:v>9</c:v>
                </c:pt>
                <c:pt idx="563">
                  <c:v>9</c:v>
                </c:pt>
                <c:pt idx="564">
                  <c:v>8.9</c:v>
                </c:pt>
                <c:pt idx="565">
                  <c:v>8.9</c:v>
                </c:pt>
                <c:pt idx="566">
                  <c:v>8.9</c:v>
                </c:pt>
                <c:pt idx="567">
                  <c:v>8.9</c:v>
                </c:pt>
                <c:pt idx="568">
                  <c:v>9</c:v>
                </c:pt>
                <c:pt idx="569">
                  <c:v>9</c:v>
                </c:pt>
                <c:pt idx="570">
                  <c:v>8.9</c:v>
                </c:pt>
                <c:pt idx="571">
                  <c:v>8.9</c:v>
                </c:pt>
                <c:pt idx="572">
                  <c:v>8.9</c:v>
                </c:pt>
                <c:pt idx="573">
                  <c:v>8.9</c:v>
                </c:pt>
                <c:pt idx="574">
                  <c:v>8.9</c:v>
                </c:pt>
                <c:pt idx="575">
                  <c:v>8.9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8.9</c:v>
                </c:pt>
                <c:pt idx="586">
                  <c:v>8.9</c:v>
                </c:pt>
                <c:pt idx="587">
                  <c:v>8.8000000000000007</c:v>
                </c:pt>
                <c:pt idx="588">
                  <c:v>8.8000000000000007</c:v>
                </c:pt>
                <c:pt idx="589">
                  <c:v>8.8000000000000007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8.9</c:v>
                </c:pt>
                <c:pt idx="596">
                  <c:v>8.9</c:v>
                </c:pt>
                <c:pt idx="597">
                  <c:v>8.9</c:v>
                </c:pt>
                <c:pt idx="598">
                  <c:v>8.9</c:v>
                </c:pt>
                <c:pt idx="599">
                  <c:v>8.9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</c:v>
                </c:pt>
                <c:pt idx="607">
                  <c:v>9</c:v>
                </c:pt>
                <c:pt idx="608">
                  <c:v>9</c:v>
                </c:pt>
                <c:pt idx="609">
                  <c:v>9.1</c:v>
                </c:pt>
                <c:pt idx="610">
                  <c:v>9</c:v>
                </c:pt>
                <c:pt idx="611">
                  <c:v>9</c:v>
                </c:pt>
                <c:pt idx="612">
                  <c:v>8.9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8.9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</c:v>
                </c:pt>
                <c:pt idx="624">
                  <c:v>9</c:v>
                </c:pt>
                <c:pt idx="625">
                  <c:v>9</c:v>
                </c:pt>
                <c:pt idx="626">
                  <c:v>9.1</c:v>
                </c:pt>
                <c:pt idx="627">
                  <c:v>9.1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9.3000000000000007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9.3000000000000007</c:v>
                </c:pt>
                <c:pt idx="639">
                  <c:v>9.3000000000000007</c:v>
                </c:pt>
                <c:pt idx="640">
                  <c:v>9.3000000000000007</c:v>
                </c:pt>
                <c:pt idx="641">
                  <c:v>9.1999999999999993</c:v>
                </c:pt>
                <c:pt idx="642">
                  <c:v>9.1999999999999993</c:v>
                </c:pt>
                <c:pt idx="643">
                  <c:v>9.3000000000000007</c:v>
                </c:pt>
                <c:pt idx="644">
                  <c:v>9.3000000000000007</c:v>
                </c:pt>
                <c:pt idx="645">
                  <c:v>9.3000000000000007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9.3000000000000007</c:v>
                </c:pt>
                <c:pt idx="649">
                  <c:v>9.4</c:v>
                </c:pt>
                <c:pt idx="650">
                  <c:v>9.3000000000000007</c:v>
                </c:pt>
                <c:pt idx="651">
                  <c:v>9.1999999999999993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9.1999999999999993</c:v>
                </c:pt>
                <c:pt idx="655">
                  <c:v>9.3000000000000007</c:v>
                </c:pt>
                <c:pt idx="656">
                  <c:v>9.3000000000000007</c:v>
                </c:pt>
                <c:pt idx="657">
                  <c:v>9.4</c:v>
                </c:pt>
                <c:pt idx="658">
                  <c:v>9.4</c:v>
                </c:pt>
                <c:pt idx="659">
                  <c:v>9.4</c:v>
                </c:pt>
                <c:pt idx="660">
                  <c:v>9.4</c:v>
                </c:pt>
                <c:pt idx="661">
                  <c:v>9.5</c:v>
                </c:pt>
                <c:pt idx="662">
                  <c:v>9.4</c:v>
                </c:pt>
                <c:pt idx="663">
                  <c:v>9.4</c:v>
                </c:pt>
                <c:pt idx="664">
                  <c:v>9.4</c:v>
                </c:pt>
                <c:pt idx="665">
                  <c:v>9.4</c:v>
                </c:pt>
                <c:pt idx="666">
                  <c:v>9.4</c:v>
                </c:pt>
                <c:pt idx="667">
                  <c:v>9.4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9.5</c:v>
                </c:pt>
                <c:pt idx="675">
                  <c:v>9.5</c:v>
                </c:pt>
                <c:pt idx="676">
                  <c:v>9.6</c:v>
                </c:pt>
                <c:pt idx="677">
                  <c:v>9.6</c:v>
                </c:pt>
                <c:pt idx="678">
                  <c:v>9.5</c:v>
                </c:pt>
                <c:pt idx="679">
                  <c:v>9.6</c:v>
                </c:pt>
                <c:pt idx="680">
                  <c:v>9.6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9.6999999999999993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9.6</c:v>
                </c:pt>
                <c:pt idx="696">
                  <c:v>9.6</c:v>
                </c:pt>
                <c:pt idx="697">
                  <c:v>9.6999999999999993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</c:v>
                </c:pt>
                <c:pt idx="706">
                  <c:v>9.6</c:v>
                </c:pt>
                <c:pt idx="707">
                  <c:v>9.6999999999999993</c:v>
                </c:pt>
                <c:pt idx="708">
                  <c:v>9.6999999999999993</c:v>
                </c:pt>
                <c:pt idx="709">
                  <c:v>9.6999999999999993</c:v>
                </c:pt>
                <c:pt idx="710">
                  <c:v>9.6999999999999993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9.9</c:v>
                </c:pt>
                <c:pt idx="718">
                  <c:v>9.9</c:v>
                </c:pt>
                <c:pt idx="719">
                  <c:v>10</c:v>
                </c:pt>
                <c:pt idx="720">
                  <c:v>10</c:v>
                </c:pt>
                <c:pt idx="721">
                  <c:v>10.1</c:v>
                </c:pt>
                <c:pt idx="722">
                  <c:v>10.1</c:v>
                </c:pt>
                <c:pt idx="723">
                  <c:v>10.199999999999999</c:v>
                </c:pt>
                <c:pt idx="724">
                  <c:v>10.1</c:v>
                </c:pt>
                <c:pt idx="725">
                  <c:v>10.1</c:v>
                </c:pt>
                <c:pt idx="726">
                  <c:v>10</c:v>
                </c:pt>
                <c:pt idx="727">
                  <c:v>10</c:v>
                </c:pt>
                <c:pt idx="728">
                  <c:v>9.8000000000000007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9.8000000000000007</c:v>
                </c:pt>
                <c:pt idx="733">
                  <c:v>9.9</c:v>
                </c:pt>
                <c:pt idx="734">
                  <c:v>10</c:v>
                </c:pt>
                <c:pt idx="735">
                  <c:v>9.9</c:v>
                </c:pt>
                <c:pt idx="736">
                  <c:v>9.9</c:v>
                </c:pt>
                <c:pt idx="737">
                  <c:v>9.9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9.9</c:v>
                </c:pt>
                <c:pt idx="743">
                  <c:v>9.9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10.1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</c:v>
                </c:pt>
                <c:pt idx="753">
                  <c:v>10.1</c:v>
                </c:pt>
                <c:pt idx="754">
                  <c:v>10</c:v>
                </c:pt>
                <c:pt idx="755">
                  <c:v>10.1</c:v>
                </c:pt>
                <c:pt idx="756">
                  <c:v>10.1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10.1</c:v>
                </c:pt>
                <c:pt idx="760">
                  <c:v>10.199999999999999</c:v>
                </c:pt>
                <c:pt idx="761">
                  <c:v>10.4</c:v>
                </c:pt>
                <c:pt idx="762">
                  <c:v>10.199999999999999</c:v>
                </c:pt>
                <c:pt idx="763">
                  <c:v>10.199999999999999</c:v>
                </c:pt>
                <c:pt idx="764">
                  <c:v>10.199999999999999</c:v>
                </c:pt>
                <c:pt idx="765">
                  <c:v>10.3</c:v>
                </c:pt>
                <c:pt idx="766">
                  <c:v>10.4</c:v>
                </c:pt>
                <c:pt idx="767">
                  <c:v>10.3</c:v>
                </c:pt>
                <c:pt idx="768">
                  <c:v>10.199999999999999</c:v>
                </c:pt>
                <c:pt idx="769">
                  <c:v>10.3</c:v>
                </c:pt>
                <c:pt idx="770">
                  <c:v>10.4</c:v>
                </c:pt>
                <c:pt idx="771">
                  <c:v>10.5</c:v>
                </c:pt>
                <c:pt idx="772">
                  <c:v>10.5</c:v>
                </c:pt>
                <c:pt idx="773">
                  <c:v>10.4</c:v>
                </c:pt>
                <c:pt idx="774">
                  <c:v>10.3</c:v>
                </c:pt>
                <c:pt idx="775">
                  <c:v>10.3</c:v>
                </c:pt>
                <c:pt idx="776">
                  <c:v>10.199999999999999</c:v>
                </c:pt>
                <c:pt idx="777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4</c:v>
                </c:pt>
                <c:pt idx="4">
                  <c:v>5</c:v>
                </c:pt>
                <c:pt idx="5">
                  <c:v>5.8</c:v>
                </c:pt>
                <c:pt idx="6">
                  <c:v>2.9</c:v>
                </c:pt>
                <c:pt idx="7">
                  <c:v>5.8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3.6</c:v>
                </c:pt>
                <c:pt idx="12">
                  <c:v>4.7</c:v>
                </c:pt>
                <c:pt idx="13">
                  <c:v>6.1</c:v>
                </c:pt>
                <c:pt idx="14">
                  <c:v>4.7</c:v>
                </c:pt>
                <c:pt idx="15">
                  <c:v>6.1</c:v>
                </c:pt>
                <c:pt idx="16">
                  <c:v>4.3</c:v>
                </c:pt>
                <c:pt idx="17">
                  <c:v>2.5</c:v>
                </c:pt>
                <c:pt idx="18">
                  <c:v>5</c:v>
                </c:pt>
                <c:pt idx="19">
                  <c:v>4.7</c:v>
                </c:pt>
                <c:pt idx="20">
                  <c:v>6.5</c:v>
                </c:pt>
                <c:pt idx="21">
                  <c:v>4.3</c:v>
                </c:pt>
                <c:pt idx="22">
                  <c:v>4</c:v>
                </c:pt>
                <c:pt idx="23">
                  <c:v>4.7</c:v>
                </c:pt>
                <c:pt idx="24">
                  <c:v>4.7</c:v>
                </c:pt>
                <c:pt idx="25">
                  <c:v>3.6</c:v>
                </c:pt>
                <c:pt idx="26">
                  <c:v>4.7</c:v>
                </c:pt>
                <c:pt idx="27">
                  <c:v>4.3</c:v>
                </c:pt>
                <c:pt idx="28">
                  <c:v>5</c:v>
                </c:pt>
                <c:pt idx="29">
                  <c:v>5</c:v>
                </c:pt>
                <c:pt idx="30">
                  <c:v>3.6</c:v>
                </c:pt>
                <c:pt idx="31">
                  <c:v>4.3</c:v>
                </c:pt>
                <c:pt idx="32">
                  <c:v>4.3</c:v>
                </c:pt>
                <c:pt idx="33">
                  <c:v>2.5</c:v>
                </c:pt>
                <c:pt idx="34">
                  <c:v>5.4</c:v>
                </c:pt>
                <c:pt idx="35">
                  <c:v>5</c:v>
                </c:pt>
                <c:pt idx="36">
                  <c:v>4.3</c:v>
                </c:pt>
                <c:pt idx="37">
                  <c:v>5</c:v>
                </c:pt>
                <c:pt idx="38">
                  <c:v>4.3</c:v>
                </c:pt>
                <c:pt idx="39">
                  <c:v>4.7</c:v>
                </c:pt>
                <c:pt idx="40">
                  <c:v>4.7</c:v>
                </c:pt>
                <c:pt idx="41">
                  <c:v>4</c:v>
                </c:pt>
                <c:pt idx="42">
                  <c:v>3.6</c:v>
                </c:pt>
                <c:pt idx="43">
                  <c:v>4.7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3.2</c:v>
                </c:pt>
                <c:pt idx="48">
                  <c:v>3.2</c:v>
                </c:pt>
                <c:pt idx="49">
                  <c:v>4</c:v>
                </c:pt>
                <c:pt idx="50">
                  <c:v>4.3</c:v>
                </c:pt>
                <c:pt idx="51">
                  <c:v>4.7</c:v>
                </c:pt>
                <c:pt idx="52">
                  <c:v>5</c:v>
                </c:pt>
                <c:pt idx="53">
                  <c:v>3.2</c:v>
                </c:pt>
                <c:pt idx="54">
                  <c:v>5.8</c:v>
                </c:pt>
                <c:pt idx="55">
                  <c:v>5</c:v>
                </c:pt>
                <c:pt idx="56">
                  <c:v>5.4</c:v>
                </c:pt>
                <c:pt idx="57">
                  <c:v>6.8</c:v>
                </c:pt>
                <c:pt idx="58">
                  <c:v>4.3</c:v>
                </c:pt>
                <c:pt idx="59">
                  <c:v>4.3</c:v>
                </c:pt>
                <c:pt idx="60">
                  <c:v>5.8</c:v>
                </c:pt>
                <c:pt idx="61">
                  <c:v>5.8</c:v>
                </c:pt>
                <c:pt idx="62">
                  <c:v>5</c:v>
                </c:pt>
                <c:pt idx="63">
                  <c:v>3.6</c:v>
                </c:pt>
                <c:pt idx="64">
                  <c:v>4.7</c:v>
                </c:pt>
                <c:pt idx="65">
                  <c:v>3.6</c:v>
                </c:pt>
                <c:pt idx="66">
                  <c:v>6.5</c:v>
                </c:pt>
                <c:pt idx="67">
                  <c:v>4.7</c:v>
                </c:pt>
                <c:pt idx="68">
                  <c:v>3.2</c:v>
                </c:pt>
                <c:pt idx="69">
                  <c:v>6.1</c:v>
                </c:pt>
                <c:pt idx="70">
                  <c:v>5.4</c:v>
                </c:pt>
                <c:pt idx="71">
                  <c:v>4.3</c:v>
                </c:pt>
                <c:pt idx="72">
                  <c:v>4</c:v>
                </c:pt>
                <c:pt idx="73">
                  <c:v>6.1</c:v>
                </c:pt>
                <c:pt idx="74">
                  <c:v>5</c:v>
                </c:pt>
                <c:pt idx="75">
                  <c:v>4.7</c:v>
                </c:pt>
                <c:pt idx="76">
                  <c:v>5.8</c:v>
                </c:pt>
                <c:pt idx="77">
                  <c:v>5</c:v>
                </c:pt>
                <c:pt idx="78">
                  <c:v>4.7</c:v>
                </c:pt>
                <c:pt idx="79">
                  <c:v>4.7</c:v>
                </c:pt>
                <c:pt idx="80">
                  <c:v>6.5</c:v>
                </c:pt>
                <c:pt idx="81">
                  <c:v>4.3</c:v>
                </c:pt>
                <c:pt idx="82">
                  <c:v>4</c:v>
                </c:pt>
                <c:pt idx="83">
                  <c:v>5.8</c:v>
                </c:pt>
                <c:pt idx="84">
                  <c:v>4.7</c:v>
                </c:pt>
                <c:pt idx="85">
                  <c:v>3.6</c:v>
                </c:pt>
                <c:pt idx="86">
                  <c:v>6.5</c:v>
                </c:pt>
                <c:pt idx="87">
                  <c:v>2.9</c:v>
                </c:pt>
                <c:pt idx="88">
                  <c:v>4</c:v>
                </c:pt>
                <c:pt idx="89">
                  <c:v>5.4</c:v>
                </c:pt>
                <c:pt idx="90">
                  <c:v>5.4</c:v>
                </c:pt>
                <c:pt idx="91">
                  <c:v>3.6</c:v>
                </c:pt>
                <c:pt idx="92">
                  <c:v>4</c:v>
                </c:pt>
                <c:pt idx="93">
                  <c:v>4.7</c:v>
                </c:pt>
                <c:pt idx="94">
                  <c:v>4.7</c:v>
                </c:pt>
                <c:pt idx="95">
                  <c:v>4.3</c:v>
                </c:pt>
                <c:pt idx="96">
                  <c:v>4.3</c:v>
                </c:pt>
                <c:pt idx="97">
                  <c:v>4.7</c:v>
                </c:pt>
                <c:pt idx="98">
                  <c:v>4.7</c:v>
                </c:pt>
                <c:pt idx="99">
                  <c:v>3.2</c:v>
                </c:pt>
                <c:pt idx="100">
                  <c:v>3.2</c:v>
                </c:pt>
                <c:pt idx="101">
                  <c:v>4.3</c:v>
                </c:pt>
                <c:pt idx="102">
                  <c:v>5</c:v>
                </c:pt>
                <c:pt idx="103">
                  <c:v>6.5</c:v>
                </c:pt>
                <c:pt idx="104">
                  <c:v>4.3</c:v>
                </c:pt>
                <c:pt idx="105">
                  <c:v>5</c:v>
                </c:pt>
                <c:pt idx="106">
                  <c:v>3.2</c:v>
                </c:pt>
                <c:pt idx="107">
                  <c:v>6.5</c:v>
                </c:pt>
                <c:pt idx="108">
                  <c:v>4.3</c:v>
                </c:pt>
                <c:pt idx="109">
                  <c:v>7.2</c:v>
                </c:pt>
                <c:pt idx="110">
                  <c:v>4.3</c:v>
                </c:pt>
                <c:pt idx="111">
                  <c:v>8.3000000000000007</c:v>
                </c:pt>
                <c:pt idx="112">
                  <c:v>5</c:v>
                </c:pt>
                <c:pt idx="113">
                  <c:v>6.8</c:v>
                </c:pt>
                <c:pt idx="114">
                  <c:v>6.1</c:v>
                </c:pt>
                <c:pt idx="115">
                  <c:v>6.1</c:v>
                </c:pt>
                <c:pt idx="116">
                  <c:v>4</c:v>
                </c:pt>
                <c:pt idx="117">
                  <c:v>4.3</c:v>
                </c:pt>
                <c:pt idx="118">
                  <c:v>7.9</c:v>
                </c:pt>
                <c:pt idx="119">
                  <c:v>4.3</c:v>
                </c:pt>
                <c:pt idx="120">
                  <c:v>1.8</c:v>
                </c:pt>
                <c:pt idx="121">
                  <c:v>3.2</c:v>
                </c:pt>
                <c:pt idx="122">
                  <c:v>4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6.1</c:v>
                </c:pt>
                <c:pt idx="126">
                  <c:v>4.3</c:v>
                </c:pt>
                <c:pt idx="127">
                  <c:v>4.7</c:v>
                </c:pt>
                <c:pt idx="128">
                  <c:v>9.4</c:v>
                </c:pt>
                <c:pt idx="129">
                  <c:v>4</c:v>
                </c:pt>
                <c:pt idx="130">
                  <c:v>5.8</c:v>
                </c:pt>
                <c:pt idx="131">
                  <c:v>5</c:v>
                </c:pt>
                <c:pt idx="132">
                  <c:v>4.7</c:v>
                </c:pt>
                <c:pt idx="133">
                  <c:v>3.6</c:v>
                </c:pt>
                <c:pt idx="134">
                  <c:v>3.6</c:v>
                </c:pt>
                <c:pt idx="135">
                  <c:v>7.2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5.4</c:v>
                </c:pt>
                <c:pt idx="144">
                  <c:v>4</c:v>
                </c:pt>
                <c:pt idx="145">
                  <c:v>4.3</c:v>
                </c:pt>
                <c:pt idx="146">
                  <c:v>5</c:v>
                </c:pt>
                <c:pt idx="147">
                  <c:v>5.4</c:v>
                </c:pt>
                <c:pt idx="148">
                  <c:v>5</c:v>
                </c:pt>
                <c:pt idx="149">
                  <c:v>5.8</c:v>
                </c:pt>
                <c:pt idx="150">
                  <c:v>2.5</c:v>
                </c:pt>
                <c:pt idx="151">
                  <c:v>5</c:v>
                </c:pt>
                <c:pt idx="152">
                  <c:v>5</c:v>
                </c:pt>
                <c:pt idx="153">
                  <c:v>3.6</c:v>
                </c:pt>
                <c:pt idx="154">
                  <c:v>3.2</c:v>
                </c:pt>
                <c:pt idx="155">
                  <c:v>4.3</c:v>
                </c:pt>
                <c:pt idx="156">
                  <c:v>4.3</c:v>
                </c:pt>
                <c:pt idx="157">
                  <c:v>5</c:v>
                </c:pt>
                <c:pt idx="158">
                  <c:v>4.3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2.9</c:v>
                </c:pt>
                <c:pt idx="163">
                  <c:v>4.7</c:v>
                </c:pt>
                <c:pt idx="164">
                  <c:v>3.6</c:v>
                </c:pt>
                <c:pt idx="165">
                  <c:v>3.2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3.2</c:v>
                </c:pt>
                <c:pt idx="172">
                  <c:v>4.7</c:v>
                </c:pt>
                <c:pt idx="173">
                  <c:v>4.3</c:v>
                </c:pt>
                <c:pt idx="174">
                  <c:v>5</c:v>
                </c:pt>
                <c:pt idx="175">
                  <c:v>5.4</c:v>
                </c:pt>
                <c:pt idx="176">
                  <c:v>3.6</c:v>
                </c:pt>
                <c:pt idx="177">
                  <c:v>4.7</c:v>
                </c:pt>
                <c:pt idx="178">
                  <c:v>4.7</c:v>
                </c:pt>
                <c:pt idx="179">
                  <c:v>2.9</c:v>
                </c:pt>
                <c:pt idx="180">
                  <c:v>5.4</c:v>
                </c:pt>
                <c:pt idx="181">
                  <c:v>5</c:v>
                </c:pt>
                <c:pt idx="182">
                  <c:v>4.3</c:v>
                </c:pt>
                <c:pt idx="183">
                  <c:v>2.5</c:v>
                </c:pt>
                <c:pt idx="184">
                  <c:v>3.2</c:v>
                </c:pt>
                <c:pt idx="185">
                  <c:v>3.6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3.2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2.9</c:v>
                </c:pt>
                <c:pt idx="194">
                  <c:v>5</c:v>
                </c:pt>
                <c:pt idx="195">
                  <c:v>3.2</c:v>
                </c:pt>
                <c:pt idx="196">
                  <c:v>4.3</c:v>
                </c:pt>
                <c:pt idx="197">
                  <c:v>4</c:v>
                </c:pt>
                <c:pt idx="198">
                  <c:v>4.3</c:v>
                </c:pt>
                <c:pt idx="199">
                  <c:v>3.6</c:v>
                </c:pt>
                <c:pt idx="200">
                  <c:v>5.8</c:v>
                </c:pt>
                <c:pt idx="201">
                  <c:v>5.4</c:v>
                </c:pt>
                <c:pt idx="202">
                  <c:v>2.5</c:v>
                </c:pt>
                <c:pt idx="203">
                  <c:v>4.3</c:v>
                </c:pt>
                <c:pt idx="204">
                  <c:v>2.2000000000000002</c:v>
                </c:pt>
                <c:pt idx="205">
                  <c:v>5.4</c:v>
                </c:pt>
                <c:pt idx="206">
                  <c:v>4.3</c:v>
                </c:pt>
                <c:pt idx="207">
                  <c:v>2.9</c:v>
                </c:pt>
                <c:pt idx="208">
                  <c:v>4</c:v>
                </c:pt>
                <c:pt idx="209">
                  <c:v>4.3</c:v>
                </c:pt>
                <c:pt idx="210">
                  <c:v>4</c:v>
                </c:pt>
                <c:pt idx="211">
                  <c:v>5</c:v>
                </c:pt>
                <c:pt idx="212">
                  <c:v>5.4</c:v>
                </c:pt>
                <c:pt idx="213">
                  <c:v>4.3</c:v>
                </c:pt>
                <c:pt idx="214">
                  <c:v>5</c:v>
                </c:pt>
                <c:pt idx="215">
                  <c:v>5.4</c:v>
                </c:pt>
                <c:pt idx="216">
                  <c:v>5.8</c:v>
                </c:pt>
                <c:pt idx="217">
                  <c:v>4.3</c:v>
                </c:pt>
                <c:pt idx="218">
                  <c:v>5.4</c:v>
                </c:pt>
                <c:pt idx="219">
                  <c:v>6.5</c:v>
                </c:pt>
                <c:pt idx="220">
                  <c:v>6.1</c:v>
                </c:pt>
                <c:pt idx="221">
                  <c:v>4</c:v>
                </c:pt>
                <c:pt idx="222">
                  <c:v>5.8</c:v>
                </c:pt>
                <c:pt idx="223">
                  <c:v>7.2</c:v>
                </c:pt>
                <c:pt idx="224">
                  <c:v>4.7</c:v>
                </c:pt>
                <c:pt idx="225">
                  <c:v>7.2</c:v>
                </c:pt>
                <c:pt idx="226">
                  <c:v>4.7</c:v>
                </c:pt>
                <c:pt idx="227">
                  <c:v>5.8</c:v>
                </c:pt>
                <c:pt idx="228">
                  <c:v>4</c:v>
                </c:pt>
                <c:pt idx="229">
                  <c:v>6.8</c:v>
                </c:pt>
                <c:pt idx="230">
                  <c:v>5</c:v>
                </c:pt>
                <c:pt idx="231">
                  <c:v>6.5</c:v>
                </c:pt>
                <c:pt idx="232">
                  <c:v>5</c:v>
                </c:pt>
                <c:pt idx="233">
                  <c:v>5.8</c:v>
                </c:pt>
                <c:pt idx="234">
                  <c:v>5.8</c:v>
                </c:pt>
                <c:pt idx="235">
                  <c:v>6.1</c:v>
                </c:pt>
                <c:pt idx="236">
                  <c:v>7.6</c:v>
                </c:pt>
                <c:pt idx="237">
                  <c:v>6.1</c:v>
                </c:pt>
                <c:pt idx="238">
                  <c:v>10.4</c:v>
                </c:pt>
                <c:pt idx="239">
                  <c:v>5.4</c:v>
                </c:pt>
                <c:pt idx="240">
                  <c:v>5</c:v>
                </c:pt>
                <c:pt idx="241">
                  <c:v>4.3</c:v>
                </c:pt>
                <c:pt idx="242">
                  <c:v>4.3</c:v>
                </c:pt>
                <c:pt idx="243">
                  <c:v>11.9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9.4</c:v>
                </c:pt>
                <c:pt idx="247">
                  <c:v>5.8</c:v>
                </c:pt>
                <c:pt idx="248">
                  <c:v>5</c:v>
                </c:pt>
                <c:pt idx="249">
                  <c:v>6.8</c:v>
                </c:pt>
                <c:pt idx="250">
                  <c:v>6.5</c:v>
                </c:pt>
                <c:pt idx="251">
                  <c:v>7.6</c:v>
                </c:pt>
                <c:pt idx="252">
                  <c:v>4.7</c:v>
                </c:pt>
                <c:pt idx="253">
                  <c:v>4.7</c:v>
                </c:pt>
                <c:pt idx="254">
                  <c:v>5</c:v>
                </c:pt>
                <c:pt idx="255">
                  <c:v>5.8</c:v>
                </c:pt>
                <c:pt idx="256">
                  <c:v>6.1</c:v>
                </c:pt>
                <c:pt idx="257">
                  <c:v>7.6</c:v>
                </c:pt>
                <c:pt idx="258">
                  <c:v>7.6</c:v>
                </c:pt>
                <c:pt idx="259">
                  <c:v>6.8</c:v>
                </c:pt>
                <c:pt idx="260">
                  <c:v>9.4</c:v>
                </c:pt>
                <c:pt idx="261">
                  <c:v>4.3</c:v>
                </c:pt>
                <c:pt idx="262">
                  <c:v>9.4</c:v>
                </c:pt>
                <c:pt idx="263">
                  <c:v>6.5</c:v>
                </c:pt>
                <c:pt idx="264">
                  <c:v>6.8</c:v>
                </c:pt>
                <c:pt idx="265">
                  <c:v>6.1</c:v>
                </c:pt>
                <c:pt idx="266">
                  <c:v>4.7</c:v>
                </c:pt>
                <c:pt idx="267">
                  <c:v>6.8</c:v>
                </c:pt>
                <c:pt idx="268">
                  <c:v>6.8</c:v>
                </c:pt>
                <c:pt idx="269">
                  <c:v>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6.8</c:v>
                </c:pt>
                <c:pt idx="274">
                  <c:v>8.6</c:v>
                </c:pt>
                <c:pt idx="275">
                  <c:v>5.4</c:v>
                </c:pt>
                <c:pt idx="276">
                  <c:v>5.4</c:v>
                </c:pt>
                <c:pt idx="277">
                  <c:v>4.7</c:v>
                </c:pt>
                <c:pt idx="278">
                  <c:v>8.3000000000000007</c:v>
                </c:pt>
                <c:pt idx="279">
                  <c:v>8.6</c:v>
                </c:pt>
                <c:pt idx="280">
                  <c:v>9</c:v>
                </c:pt>
                <c:pt idx="281">
                  <c:v>6.1</c:v>
                </c:pt>
                <c:pt idx="282">
                  <c:v>6.8</c:v>
                </c:pt>
                <c:pt idx="283">
                  <c:v>4.7</c:v>
                </c:pt>
                <c:pt idx="284">
                  <c:v>3.6</c:v>
                </c:pt>
                <c:pt idx="285">
                  <c:v>11.2</c:v>
                </c:pt>
                <c:pt idx="286">
                  <c:v>5.8</c:v>
                </c:pt>
                <c:pt idx="287">
                  <c:v>6.1</c:v>
                </c:pt>
                <c:pt idx="288">
                  <c:v>5.4</c:v>
                </c:pt>
                <c:pt idx="289">
                  <c:v>12.2</c:v>
                </c:pt>
                <c:pt idx="290">
                  <c:v>7.6</c:v>
                </c:pt>
                <c:pt idx="291">
                  <c:v>7.2</c:v>
                </c:pt>
                <c:pt idx="292">
                  <c:v>6.8</c:v>
                </c:pt>
                <c:pt idx="293">
                  <c:v>8.3000000000000007</c:v>
                </c:pt>
                <c:pt idx="294">
                  <c:v>10.8</c:v>
                </c:pt>
                <c:pt idx="295">
                  <c:v>7.9</c:v>
                </c:pt>
                <c:pt idx="296">
                  <c:v>6.5</c:v>
                </c:pt>
                <c:pt idx="297">
                  <c:v>10.8</c:v>
                </c:pt>
                <c:pt idx="298">
                  <c:v>4.3</c:v>
                </c:pt>
                <c:pt idx="299">
                  <c:v>6.1</c:v>
                </c:pt>
                <c:pt idx="300">
                  <c:v>9.6999999999999993</c:v>
                </c:pt>
                <c:pt idx="301">
                  <c:v>4</c:v>
                </c:pt>
                <c:pt idx="302">
                  <c:v>4.7</c:v>
                </c:pt>
                <c:pt idx="303">
                  <c:v>4.7</c:v>
                </c:pt>
                <c:pt idx="304">
                  <c:v>6.8</c:v>
                </c:pt>
                <c:pt idx="305">
                  <c:v>7.9</c:v>
                </c:pt>
                <c:pt idx="306">
                  <c:v>8.6</c:v>
                </c:pt>
                <c:pt idx="307">
                  <c:v>4.3</c:v>
                </c:pt>
                <c:pt idx="308">
                  <c:v>4</c:v>
                </c:pt>
                <c:pt idx="309">
                  <c:v>5.4</c:v>
                </c:pt>
                <c:pt idx="310">
                  <c:v>6.5</c:v>
                </c:pt>
                <c:pt idx="311">
                  <c:v>4</c:v>
                </c:pt>
                <c:pt idx="312">
                  <c:v>5.4</c:v>
                </c:pt>
                <c:pt idx="313">
                  <c:v>6.8</c:v>
                </c:pt>
                <c:pt idx="314">
                  <c:v>4.7</c:v>
                </c:pt>
                <c:pt idx="315">
                  <c:v>5</c:v>
                </c:pt>
                <c:pt idx="316">
                  <c:v>6.5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4.3</c:v>
                </c:pt>
                <c:pt idx="320">
                  <c:v>5.8</c:v>
                </c:pt>
                <c:pt idx="321">
                  <c:v>6.8</c:v>
                </c:pt>
                <c:pt idx="322">
                  <c:v>6.1</c:v>
                </c:pt>
                <c:pt idx="323">
                  <c:v>5.8</c:v>
                </c:pt>
                <c:pt idx="324">
                  <c:v>5</c:v>
                </c:pt>
                <c:pt idx="325">
                  <c:v>7.2</c:v>
                </c:pt>
                <c:pt idx="326">
                  <c:v>6.1</c:v>
                </c:pt>
                <c:pt idx="327">
                  <c:v>8.3000000000000007</c:v>
                </c:pt>
                <c:pt idx="328">
                  <c:v>8.6</c:v>
                </c:pt>
                <c:pt idx="329">
                  <c:v>4.7</c:v>
                </c:pt>
                <c:pt idx="330">
                  <c:v>10.4</c:v>
                </c:pt>
                <c:pt idx="331">
                  <c:v>7.9</c:v>
                </c:pt>
                <c:pt idx="332">
                  <c:v>7.2</c:v>
                </c:pt>
                <c:pt idx="333">
                  <c:v>5</c:v>
                </c:pt>
                <c:pt idx="334">
                  <c:v>7.2</c:v>
                </c:pt>
                <c:pt idx="335">
                  <c:v>8.6</c:v>
                </c:pt>
                <c:pt idx="336">
                  <c:v>11.5</c:v>
                </c:pt>
                <c:pt idx="337">
                  <c:v>11.5</c:v>
                </c:pt>
                <c:pt idx="338">
                  <c:v>6.5</c:v>
                </c:pt>
                <c:pt idx="339">
                  <c:v>9</c:v>
                </c:pt>
                <c:pt idx="340">
                  <c:v>5.4</c:v>
                </c:pt>
                <c:pt idx="341">
                  <c:v>9.4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7.2</c:v>
                </c:pt>
                <c:pt idx="347">
                  <c:v>7.6</c:v>
                </c:pt>
                <c:pt idx="348">
                  <c:v>9</c:v>
                </c:pt>
                <c:pt idx="349">
                  <c:v>6.5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6.1</c:v>
                </c:pt>
                <c:pt idx="353">
                  <c:v>6.8</c:v>
                </c:pt>
                <c:pt idx="354">
                  <c:v>7.6</c:v>
                </c:pt>
                <c:pt idx="355">
                  <c:v>6.8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6.1</c:v>
                </c:pt>
                <c:pt idx="360">
                  <c:v>5.4</c:v>
                </c:pt>
                <c:pt idx="361">
                  <c:v>4</c:v>
                </c:pt>
                <c:pt idx="362">
                  <c:v>8.3000000000000007</c:v>
                </c:pt>
                <c:pt idx="363">
                  <c:v>6.1</c:v>
                </c:pt>
                <c:pt idx="364">
                  <c:v>7.9</c:v>
                </c:pt>
                <c:pt idx="365">
                  <c:v>7.6</c:v>
                </c:pt>
                <c:pt idx="366">
                  <c:v>7.6</c:v>
                </c:pt>
                <c:pt idx="367">
                  <c:v>7.9</c:v>
                </c:pt>
                <c:pt idx="368">
                  <c:v>7.6</c:v>
                </c:pt>
                <c:pt idx="369">
                  <c:v>5.4</c:v>
                </c:pt>
                <c:pt idx="370">
                  <c:v>6.5</c:v>
                </c:pt>
                <c:pt idx="371">
                  <c:v>6.5</c:v>
                </c:pt>
                <c:pt idx="372">
                  <c:v>4.7</c:v>
                </c:pt>
                <c:pt idx="373">
                  <c:v>4.3</c:v>
                </c:pt>
                <c:pt idx="374">
                  <c:v>7.2</c:v>
                </c:pt>
                <c:pt idx="375">
                  <c:v>3.6</c:v>
                </c:pt>
                <c:pt idx="376">
                  <c:v>5</c:v>
                </c:pt>
                <c:pt idx="377">
                  <c:v>8.3000000000000007</c:v>
                </c:pt>
                <c:pt idx="378">
                  <c:v>7.9</c:v>
                </c:pt>
                <c:pt idx="379">
                  <c:v>7.9</c:v>
                </c:pt>
                <c:pt idx="380">
                  <c:v>9.6999999999999993</c:v>
                </c:pt>
                <c:pt idx="381">
                  <c:v>7.6</c:v>
                </c:pt>
                <c:pt idx="382">
                  <c:v>4.7</c:v>
                </c:pt>
                <c:pt idx="383">
                  <c:v>8.3000000000000007</c:v>
                </c:pt>
                <c:pt idx="384">
                  <c:v>7.9</c:v>
                </c:pt>
                <c:pt idx="385">
                  <c:v>10.1</c:v>
                </c:pt>
                <c:pt idx="386">
                  <c:v>9</c:v>
                </c:pt>
                <c:pt idx="387">
                  <c:v>10.4</c:v>
                </c:pt>
                <c:pt idx="388">
                  <c:v>8.3000000000000007</c:v>
                </c:pt>
                <c:pt idx="389">
                  <c:v>9</c:v>
                </c:pt>
                <c:pt idx="390">
                  <c:v>6.5</c:v>
                </c:pt>
                <c:pt idx="391">
                  <c:v>11.2</c:v>
                </c:pt>
                <c:pt idx="392">
                  <c:v>2.9</c:v>
                </c:pt>
                <c:pt idx="393">
                  <c:v>5.8</c:v>
                </c:pt>
                <c:pt idx="394">
                  <c:v>6.8</c:v>
                </c:pt>
                <c:pt idx="395">
                  <c:v>11.5</c:v>
                </c:pt>
                <c:pt idx="396">
                  <c:v>4.7</c:v>
                </c:pt>
                <c:pt idx="397">
                  <c:v>10.4</c:v>
                </c:pt>
                <c:pt idx="398">
                  <c:v>11.5</c:v>
                </c:pt>
                <c:pt idx="399">
                  <c:v>9.4</c:v>
                </c:pt>
                <c:pt idx="400">
                  <c:v>10.1</c:v>
                </c:pt>
                <c:pt idx="401">
                  <c:v>7.2</c:v>
                </c:pt>
                <c:pt idx="402">
                  <c:v>6.1</c:v>
                </c:pt>
                <c:pt idx="403">
                  <c:v>10.1</c:v>
                </c:pt>
                <c:pt idx="404">
                  <c:v>8.6</c:v>
                </c:pt>
                <c:pt idx="405">
                  <c:v>5.8</c:v>
                </c:pt>
                <c:pt idx="406">
                  <c:v>5.4</c:v>
                </c:pt>
                <c:pt idx="407">
                  <c:v>7.6</c:v>
                </c:pt>
                <c:pt idx="408">
                  <c:v>8.3000000000000007</c:v>
                </c:pt>
                <c:pt idx="409">
                  <c:v>7.9</c:v>
                </c:pt>
                <c:pt idx="410">
                  <c:v>5.8</c:v>
                </c:pt>
                <c:pt idx="411">
                  <c:v>6.8</c:v>
                </c:pt>
                <c:pt idx="412">
                  <c:v>7.2</c:v>
                </c:pt>
                <c:pt idx="413">
                  <c:v>4.7</c:v>
                </c:pt>
                <c:pt idx="414">
                  <c:v>6.5</c:v>
                </c:pt>
                <c:pt idx="415">
                  <c:v>7.2</c:v>
                </c:pt>
                <c:pt idx="416">
                  <c:v>5.8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4</c:v>
                </c:pt>
                <c:pt idx="421">
                  <c:v>4</c:v>
                </c:pt>
                <c:pt idx="422">
                  <c:v>3.2</c:v>
                </c:pt>
                <c:pt idx="423">
                  <c:v>5</c:v>
                </c:pt>
                <c:pt idx="424">
                  <c:v>5.8</c:v>
                </c:pt>
                <c:pt idx="425">
                  <c:v>5.4</c:v>
                </c:pt>
                <c:pt idx="426">
                  <c:v>3.6</c:v>
                </c:pt>
                <c:pt idx="427">
                  <c:v>2.5</c:v>
                </c:pt>
                <c:pt idx="428">
                  <c:v>3.6</c:v>
                </c:pt>
                <c:pt idx="429">
                  <c:v>4</c:v>
                </c:pt>
                <c:pt idx="430">
                  <c:v>3.2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3.6</c:v>
                </c:pt>
                <c:pt idx="435">
                  <c:v>6.1</c:v>
                </c:pt>
                <c:pt idx="436">
                  <c:v>4.3</c:v>
                </c:pt>
                <c:pt idx="437">
                  <c:v>3.2</c:v>
                </c:pt>
                <c:pt idx="438">
                  <c:v>6.5</c:v>
                </c:pt>
                <c:pt idx="439">
                  <c:v>4.7</c:v>
                </c:pt>
                <c:pt idx="440">
                  <c:v>6.1</c:v>
                </c:pt>
                <c:pt idx="441">
                  <c:v>5.8</c:v>
                </c:pt>
                <c:pt idx="442">
                  <c:v>6.8</c:v>
                </c:pt>
                <c:pt idx="443">
                  <c:v>9.4</c:v>
                </c:pt>
                <c:pt idx="444">
                  <c:v>8.3000000000000007</c:v>
                </c:pt>
                <c:pt idx="445">
                  <c:v>9</c:v>
                </c:pt>
                <c:pt idx="446">
                  <c:v>5.4</c:v>
                </c:pt>
                <c:pt idx="447">
                  <c:v>11.5</c:v>
                </c:pt>
                <c:pt idx="448">
                  <c:v>5.4</c:v>
                </c:pt>
                <c:pt idx="449">
                  <c:v>7.9</c:v>
                </c:pt>
                <c:pt idx="450">
                  <c:v>10.4</c:v>
                </c:pt>
                <c:pt idx="451">
                  <c:v>8.3000000000000007</c:v>
                </c:pt>
                <c:pt idx="452">
                  <c:v>5.8</c:v>
                </c:pt>
                <c:pt idx="453">
                  <c:v>10.8</c:v>
                </c:pt>
                <c:pt idx="454">
                  <c:v>9</c:v>
                </c:pt>
                <c:pt idx="455">
                  <c:v>9</c:v>
                </c:pt>
                <c:pt idx="456">
                  <c:v>16.899999999999999</c:v>
                </c:pt>
                <c:pt idx="457">
                  <c:v>11.5</c:v>
                </c:pt>
                <c:pt idx="458">
                  <c:v>11.2</c:v>
                </c:pt>
                <c:pt idx="459">
                  <c:v>7.6</c:v>
                </c:pt>
                <c:pt idx="460">
                  <c:v>10.1</c:v>
                </c:pt>
                <c:pt idx="461">
                  <c:v>10.1</c:v>
                </c:pt>
                <c:pt idx="462">
                  <c:v>7.9</c:v>
                </c:pt>
                <c:pt idx="463">
                  <c:v>10.8</c:v>
                </c:pt>
                <c:pt idx="464">
                  <c:v>11.2</c:v>
                </c:pt>
                <c:pt idx="465">
                  <c:v>6.8</c:v>
                </c:pt>
                <c:pt idx="466">
                  <c:v>11.9</c:v>
                </c:pt>
                <c:pt idx="467">
                  <c:v>8.6</c:v>
                </c:pt>
                <c:pt idx="468">
                  <c:v>6.8</c:v>
                </c:pt>
                <c:pt idx="469">
                  <c:v>8.3000000000000007</c:v>
                </c:pt>
                <c:pt idx="470">
                  <c:v>10.1</c:v>
                </c:pt>
                <c:pt idx="471">
                  <c:v>9</c:v>
                </c:pt>
                <c:pt idx="472">
                  <c:v>7.9</c:v>
                </c:pt>
                <c:pt idx="473">
                  <c:v>7.6</c:v>
                </c:pt>
                <c:pt idx="474">
                  <c:v>9.4</c:v>
                </c:pt>
                <c:pt idx="475">
                  <c:v>15.5</c:v>
                </c:pt>
                <c:pt idx="476">
                  <c:v>8.3000000000000007</c:v>
                </c:pt>
                <c:pt idx="477">
                  <c:v>16.899999999999999</c:v>
                </c:pt>
                <c:pt idx="478">
                  <c:v>8.3000000000000007</c:v>
                </c:pt>
                <c:pt idx="479">
                  <c:v>11.5</c:v>
                </c:pt>
                <c:pt idx="480">
                  <c:v>11.9</c:v>
                </c:pt>
                <c:pt idx="481">
                  <c:v>15.5</c:v>
                </c:pt>
                <c:pt idx="482">
                  <c:v>10.4</c:v>
                </c:pt>
                <c:pt idx="483">
                  <c:v>11.5</c:v>
                </c:pt>
                <c:pt idx="484">
                  <c:v>9.6999999999999993</c:v>
                </c:pt>
                <c:pt idx="485">
                  <c:v>6.5</c:v>
                </c:pt>
                <c:pt idx="486">
                  <c:v>9.4</c:v>
                </c:pt>
                <c:pt idx="487">
                  <c:v>11.5</c:v>
                </c:pt>
                <c:pt idx="488">
                  <c:v>10.1</c:v>
                </c:pt>
                <c:pt idx="489">
                  <c:v>10.4</c:v>
                </c:pt>
                <c:pt idx="490">
                  <c:v>8.3000000000000007</c:v>
                </c:pt>
                <c:pt idx="491">
                  <c:v>10.1</c:v>
                </c:pt>
                <c:pt idx="492">
                  <c:v>9</c:v>
                </c:pt>
                <c:pt idx="493">
                  <c:v>7.9</c:v>
                </c:pt>
                <c:pt idx="494">
                  <c:v>8.6</c:v>
                </c:pt>
                <c:pt idx="495">
                  <c:v>8.3000000000000007</c:v>
                </c:pt>
                <c:pt idx="496">
                  <c:v>10.4</c:v>
                </c:pt>
                <c:pt idx="497">
                  <c:v>5.4</c:v>
                </c:pt>
                <c:pt idx="498">
                  <c:v>8.6</c:v>
                </c:pt>
                <c:pt idx="499">
                  <c:v>17.3</c:v>
                </c:pt>
                <c:pt idx="500">
                  <c:v>11.5</c:v>
                </c:pt>
                <c:pt idx="501">
                  <c:v>13.3</c:v>
                </c:pt>
                <c:pt idx="502">
                  <c:v>7.2</c:v>
                </c:pt>
                <c:pt idx="503">
                  <c:v>9</c:v>
                </c:pt>
                <c:pt idx="504">
                  <c:v>8.3000000000000007</c:v>
                </c:pt>
                <c:pt idx="505">
                  <c:v>13.7</c:v>
                </c:pt>
                <c:pt idx="506">
                  <c:v>14</c:v>
                </c:pt>
                <c:pt idx="507">
                  <c:v>14.4</c:v>
                </c:pt>
                <c:pt idx="508">
                  <c:v>8.6</c:v>
                </c:pt>
                <c:pt idx="509">
                  <c:v>5.4</c:v>
                </c:pt>
                <c:pt idx="510">
                  <c:v>5.4</c:v>
                </c:pt>
                <c:pt idx="511">
                  <c:v>9</c:v>
                </c:pt>
                <c:pt idx="512">
                  <c:v>7.2</c:v>
                </c:pt>
                <c:pt idx="513">
                  <c:v>10.4</c:v>
                </c:pt>
                <c:pt idx="514">
                  <c:v>5.4</c:v>
                </c:pt>
                <c:pt idx="515">
                  <c:v>5.4</c:v>
                </c:pt>
                <c:pt idx="516">
                  <c:v>6.8</c:v>
                </c:pt>
                <c:pt idx="517">
                  <c:v>7.9</c:v>
                </c:pt>
                <c:pt idx="518">
                  <c:v>7.6</c:v>
                </c:pt>
                <c:pt idx="519">
                  <c:v>6.1</c:v>
                </c:pt>
                <c:pt idx="520">
                  <c:v>7.9</c:v>
                </c:pt>
                <c:pt idx="521">
                  <c:v>6.8</c:v>
                </c:pt>
                <c:pt idx="522">
                  <c:v>5</c:v>
                </c:pt>
                <c:pt idx="523">
                  <c:v>5.8</c:v>
                </c:pt>
                <c:pt idx="524">
                  <c:v>4.3</c:v>
                </c:pt>
                <c:pt idx="525">
                  <c:v>7.6</c:v>
                </c:pt>
                <c:pt idx="526">
                  <c:v>6.1</c:v>
                </c:pt>
                <c:pt idx="527">
                  <c:v>5.8</c:v>
                </c:pt>
                <c:pt idx="528">
                  <c:v>8.3000000000000007</c:v>
                </c:pt>
                <c:pt idx="529">
                  <c:v>5</c:v>
                </c:pt>
                <c:pt idx="530">
                  <c:v>10.1</c:v>
                </c:pt>
                <c:pt idx="531">
                  <c:v>4.3</c:v>
                </c:pt>
                <c:pt idx="532">
                  <c:v>5</c:v>
                </c:pt>
                <c:pt idx="533">
                  <c:v>6.1</c:v>
                </c:pt>
                <c:pt idx="534">
                  <c:v>5</c:v>
                </c:pt>
                <c:pt idx="535">
                  <c:v>5.4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8.6</c:v>
                </c:pt>
                <c:pt idx="539">
                  <c:v>5.8</c:v>
                </c:pt>
                <c:pt idx="540">
                  <c:v>9.4</c:v>
                </c:pt>
                <c:pt idx="541">
                  <c:v>4.3</c:v>
                </c:pt>
                <c:pt idx="542">
                  <c:v>9.6999999999999993</c:v>
                </c:pt>
                <c:pt idx="543">
                  <c:v>5.4</c:v>
                </c:pt>
                <c:pt idx="544">
                  <c:v>5.8</c:v>
                </c:pt>
                <c:pt idx="545">
                  <c:v>7.2</c:v>
                </c:pt>
                <c:pt idx="546">
                  <c:v>7.2</c:v>
                </c:pt>
                <c:pt idx="547">
                  <c:v>8.6</c:v>
                </c:pt>
                <c:pt idx="548">
                  <c:v>6.5</c:v>
                </c:pt>
                <c:pt idx="549">
                  <c:v>6.1</c:v>
                </c:pt>
                <c:pt idx="550">
                  <c:v>6.5</c:v>
                </c:pt>
                <c:pt idx="551">
                  <c:v>9</c:v>
                </c:pt>
                <c:pt idx="552">
                  <c:v>4.7</c:v>
                </c:pt>
                <c:pt idx="553">
                  <c:v>5.4</c:v>
                </c:pt>
                <c:pt idx="554">
                  <c:v>6.5</c:v>
                </c:pt>
                <c:pt idx="555">
                  <c:v>6.8</c:v>
                </c:pt>
                <c:pt idx="556">
                  <c:v>6.5</c:v>
                </c:pt>
                <c:pt idx="557">
                  <c:v>6.1</c:v>
                </c:pt>
                <c:pt idx="558">
                  <c:v>6.1</c:v>
                </c:pt>
                <c:pt idx="559">
                  <c:v>6.8</c:v>
                </c:pt>
                <c:pt idx="560">
                  <c:v>6.8</c:v>
                </c:pt>
                <c:pt idx="561">
                  <c:v>6.1</c:v>
                </c:pt>
                <c:pt idx="562">
                  <c:v>6.5</c:v>
                </c:pt>
                <c:pt idx="563">
                  <c:v>9.4</c:v>
                </c:pt>
                <c:pt idx="564">
                  <c:v>7.9</c:v>
                </c:pt>
                <c:pt idx="565">
                  <c:v>9.4</c:v>
                </c:pt>
                <c:pt idx="566">
                  <c:v>6.8</c:v>
                </c:pt>
                <c:pt idx="567">
                  <c:v>5.8</c:v>
                </c:pt>
                <c:pt idx="568">
                  <c:v>4.3</c:v>
                </c:pt>
                <c:pt idx="569">
                  <c:v>6.5</c:v>
                </c:pt>
                <c:pt idx="570">
                  <c:v>7.6</c:v>
                </c:pt>
                <c:pt idx="571">
                  <c:v>5.4</c:v>
                </c:pt>
                <c:pt idx="572">
                  <c:v>10.4</c:v>
                </c:pt>
                <c:pt idx="573">
                  <c:v>6.1</c:v>
                </c:pt>
                <c:pt idx="574">
                  <c:v>10.1</c:v>
                </c:pt>
                <c:pt idx="575">
                  <c:v>6.1</c:v>
                </c:pt>
                <c:pt idx="576">
                  <c:v>4.7</c:v>
                </c:pt>
                <c:pt idx="577">
                  <c:v>7.6</c:v>
                </c:pt>
                <c:pt idx="578">
                  <c:v>7.6</c:v>
                </c:pt>
                <c:pt idx="579">
                  <c:v>5</c:v>
                </c:pt>
                <c:pt idx="580">
                  <c:v>5</c:v>
                </c:pt>
                <c:pt idx="581">
                  <c:v>5.8</c:v>
                </c:pt>
                <c:pt idx="582">
                  <c:v>5.4</c:v>
                </c:pt>
                <c:pt idx="583">
                  <c:v>6.1</c:v>
                </c:pt>
                <c:pt idx="584">
                  <c:v>5.4</c:v>
                </c:pt>
                <c:pt idx="585">
                  <c:v>4.7</c:v>
                </c:pt>
                <c:pt idx="586">
                  <c:v>10.4</c:v>
                </c:pt>
                <c:pt idx="587">
                  <c:v>6.1</c:v>
                </c:pt>
                <c:pt idx="588">
                  <c:v>8.3000000000000007</c:v>
                </c:pt>
                <c:pt idx="589">
                  <c:v>5</c:v>
                </c:pt>
                <c:pt idx="590">
                  <c:v>5</c:v>
                </c:pt>
                <c:pt idx="591">
                  <c:v>5.8</c:v>
                </c:pt>
                <c:pt idx="592">
                  <c:v>6.8</c:v>
                </c:pt>
                <c:pt idx="593">
                  <c:v>6.1</c:v>
                </c:pt>
                <c:pt idx="594">
                  <c:v>7.6</c:v>
                </c:pt>
                <c:pt idx="595">
                  <c:v>5.8</c:v>
                </c:pt>
                <c:pt idx="596">
                  <c:v>8.6</c:v>
                </c:pt>
                <c:pt idx="597">
                  <c:v>7.9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6.1</c:v>
                </c:pt>
                <c:pt idx="602">
                  <c:v>6.5</c:v>
                </c:pt>
                <c:pt idx="603">
                  <c:v>7.6</c:v>
                </c:pt>
                <c:pt idx="604">
                  <c:v>2.9</c:v>
                </c:pt>
                <c:pt idx="605">
                  <c:v>4.7</c:v>
                </c:pt>
                <c:pt idx="606">
                  <c:v>4.3</c:v>
                </c:pt>
                <c:pt idx="607">
                  <c:v>5.8</c:v>
                </c:pt>
                <c:pt idx="608">
                  <c:v>4.3</c:v>
                </c:pt>
                <c:pt idx="609">
                  <c:v>9</c:v>
                </c:pt>
                <c:pt idx="610">
                  <c:v>7.2</c:v>
                </c:pt>
                <c:pt idx="611">
                  <c:v>5.4</c:v>
                </c:pt>
                <c:pt idx="612">
                  <c:v>7.9</c:v>
                </c:pt>
                <c:pt idx="613">
                  <c:v>4.7</c:v>
                </c:pt>
                <c:pt idx="614">
                  <c:v>6.5</c:v>
                </c:pt>
                <c:pt idx="615">
                  <c:v>7.9</c:v>
                </c:pt>
                <c:pt idx="616">
                  <c:v>5.4</c:v>
                </c:pt>
                <c:pt idx="617">
                  <c:v>6.1</c:v>
                </c:pt>
                <c:pt idx="618">
                  <c:v>9.4</c:v>
                </c:pt>
                <c:pt idx="619">
                  <c:v>5.8</c:v>
                </c:pt>
                <c:pt idx="620">
                  <c:v>10.1</c:v>
                </c:pt>
                <c:pt idx="621">
                  <c:v>6.5</c:v>
                </c:pt>
                <c:pt idx="622">
                  <c:v>6.5</c:v>
                </c:pt>
                <c:pt idx="623">
                  <c:v>9.6999999999999993</c:v>
                </c:pt>
                <c:pt idx="624">
                  <c:v>6.8</c:v>
                </c:pt>
                <c:pt idx="625">
                  <c:v>6.8</c:v>
                </c:pt>
                <c:pt idx="626">
                  <c:v>7.6</c:v>
                </c:pt>
                <c:pt idx="627">
                  <c:v>6.1</c:v>
                </c:pt>
                <c:pt idx="628">
                  <c:v>6.5</c:v>
                </c:pt>
                <c:pt idx="629">
                  <c:v>7.2</c:v>
                </c:pt>
                <c:pt idx="630">
                  <c:v>6.8</c:v>
                </c:pt>
                <c:pt idx="631">
                  <c:v>9.4</c:v>
                </c:pt>
                <c:pt idx="632">
                  <c:v>9.6999999999999993</c:v>
                </c:pt>
                <c:pt idx="633">
                  <c:v>3.2</c:v>
                </c:pt>
                <c:pt idx="634">
                  <c:v>8.6</c:v>
                </c:pt>
                <c:pt idx="635">
                  <c:v>6.8</c:v>
                </c:pt>
                <c:pt idx="636">
                  <c:v>4.7</c:v>
                </c:pt>
                <c:pt idx="637">
                  <c:v>6.5</c:v>
                </c:pt>
                <c:pt idx="638">
                  <c:v>4</c:v>
                </c:pt>
                <c:pt idx="639">
                  <c:v>6.1</c:v>
                </c:pt>
                <c:pt idx="640">
                  <c:v>9.4</c:v>
                </c:pt>
                <c:pt idx="641">
                  <c:v>9</c:v>
                </c:pt>
                <c:pt idx="642">
                  <c:v>7.6</c:v>
                </c:pt>
                <c:pt idx="643">
                  <c:v>6.1</c:v>
                </c:pt>
                <c:pt idx="644">
                  <c:v>7.6</c:v>
                </c:pt>
                <c:pt idx="645">
                  <c:v>5.8</c:v>
                </c:pt>
                <c:pt idx="646">
                  <c:v>5</c:v>
                </c:pt>
                <c:pt idx="647">
                  <c:v>6.8</c:v>
                </c:pt>
                <c:pt idx="648">
                  <c:v>9.6999999999999993</c:v>
                </c:pt>
                <c:pt idx="649">
                  <c:v>6.5</c:v>
                </c:pt>
                <c:pt idx="650">
                  <c:v>7.9</c:v>
                </c:pt>
                <c:pt idx="651">
                  <c:v>9.4</c:v>
                </c:pt>
                <c:pt idx="652">
                  <c:v>7.9</c:v>
                </c:pt>
                <c:pt idx="653">
                  <c:v>9</c:v>
                </c:pt>
                <c:pt idx="654">
                  <c:v>6.5</c:v>
                </c:pt>
                <c:pt idx="655">
                  <c:v>6.8</c:v>
                </c:pt>
                <c:pt idx="656">
                  <c:v>5</c:v>
                </c:pt>
                <c:pt idx="657">
                  <c:v>9</c:v>
                </c:pt>
                <c:pt idx="658">
                  <c:v>10.8</c:v>
                </c:pt>
                <c:pt idx="659">
                  <c:v>9</c:v>
                </c:pt>
                <c:pt idx="660">
                  <c:v>4</c:v>
                </c:pt>
                <c:pt idx="661">
                  <c:v>7.6</c:v>
                </c:pt>
                <c:pt idx="662">
                  <c:v>8.6</c:v>
                </c:pt>
                <c:pt idx="663">
                  <c:v>6.8</c:v>
                </c:pt>
                <c:pt idx="664">
                  <c:v>7.2</c:v>
                </c:pt>
                <c:pt idx="665">
                  <c:v>10.1</c:v>
                </c:pt>
                <c:pt idx="666">
                  <c:v>3.2</c:v>
                </c:pt>
                <c:pt idx="667">
                  <c:v>14.8</c:v>
                </c:pt>
                <c:pt idx="668">
                  <c:v>7.2</c:v>
                </c:pt>
                <c:pt idx="669">
                  <c:v>13.7</c:v>
                </c:pt>
                <c:pt idx="670">
                  <c:v>9.4</c:v>
                </c:pt>
                <c:pt idx="671">
                  <c:v>3.2</c:v>
                </c:pt>
                <c:pt idx="672">
                  <c:v>6.1</c:v>
                </c:pt>
                <c:pt idx="673">
                  <c:v>6.5</c:v>
                </c:pt>
                <c:pt idx="674">
                  <c:v>8.3000000000000007</c:v>
                </c:pt>
                <c:pt idx="675">
                  <c:v>7.9</c:v>
                </c:pt>
                <c:pt idx="676">
                  <c:v>4.7</c:v>
                </c:pt>
                <c:pt idx="677">
                  <c:v>7.2</c:v>
                </c:pt>
                <c:pt idx="678">
                  <c:v>9</c:v>
                </c:pt>
                <c:pt idx="679">
                  <c:v>6.1</c:v>
                </c:pt>
                <c:pt idx="680">
                  <c:v>12.2</c:v>
                </c:pt>
                <c:pt idx="681">
                  <c:v>7.9</c:v>
                </c:pt>
                <c:pt idx="682">
                  <c:v>11.2</c:v>
                </c:pt>
                <c:pt idx="683">
                  <c:v>8.3000000000000007</c:v>
                </c:pt>
                <c:pt idx="684">
                  <c:v>8.3000000000000007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9</c:v>
                </c:pt>
                <c:pt idx="688">
                  <c:v>5</c:v>
                </c:pt>
                <c:pt idx="689">
                  <c:v>11.9</c:v>
                </c:pt>
                <c:pt idx="690">
                  <c:v>6.1</c:v>
                </c:pt>
                <c:pt idx="691">
                  <c:v>8.3000000000000007</c:v>
                </c:pt>
                <c:pt idx="692">
                  <c:v>5.8</c:v>
                </c:pt>
                <c:pt idx="693">
                  <c:v>9</c:v>
                </c:pt>
                <c:pt idx="694">
                  <c:v>5.4</c:v>
                </c:pt>
                <c:pt idx="695">
                  <c:v>9.6999999999999993</c:v>
                </c:pt>
                <c:pt idx="696">
                  <c:v>7.2</c:v>
                </c:pt>
                <c:pt idx="697">
                  <c:v>6.5</c:v>
                </c:pt>
                <c:pt idx="698">
                  <c:v>13.7</c:v>
                </c:pt>
                <c:pt idx="699">
                  <c:v>13.3</c:v>
                </c:pt>
                <c:pt idx="700">
                  <c:v>9.4</c:v>
                </c:pt>
                <c:pt idx="701">
                  <c:v>14.4</c:v>
                </c:pt>
                <c:pt idx="702">
                  <c:v>7.2</c:v>
                </c:pt>
                <c:pt idx="703">
                  <c:v>8.3000000000000007</c:v>
                </c:pt>
                <c:pt idx="704">
                  <c:v>11.9</c:v>
                </c:pt>
                <c:pt idx="705">
                  <c:v>12.2</c:v>
                </c:pt>
                <c:pt idx="706">
                  <c:v>6.1</c:v>
                </c:pt>
                <c:pt idx="707">
                  <c:v>7.6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5.8</c:v>
                </c:pt>
                <c:pt idx="711">
                  <c:v>8.3000000000000007</c:v>
                </c:pt>
                <c:pt idx="712">
                  <c:v>7.9</c:v>
                </c:pt>
                <c:pt idx="713">
                  <c:v>9</c:v>
                </c:pt>
                <c:pt idx="714">
                  <c:v>6.1</c:v>
                </c:pt>
                <c:pt idx="715">
                  <c:v>10.1</c:v>
                </c:pt>
                <c:pt idx="716">
                  <c:v>8.6</c:v>
                </c:pt>
                <c:pt idx="717">
                  <c:v>6.5</c:v>
                </c:pt>
                <c:pt idx="718">
                  <c:v>6.1</c:v>
                </c:pt>
                <c:pt idx="719">
                  <c:v>11.5</c:v>
                </c:pt>
                <c:pt idx="720">
                  <c:v>7.2</c:v>
                </c:pt>
                <c:pt idx="721">
                  <c:v>7.2</c:v>
                </c:pt>
                <c:pt idx="722">
                  <c:v>5</c:v>
                </c:pt>
                <c:pt idx="723">
                  <c:v>7.9</c:v>
                </c:pt>
                <c:pt idx="724">
                  <c:v>5</c:v>
                </c:pt>
                <c:pt idx="725">
                  <c:v>11.9</c:v>
                </c:pt>
                <c:pt idx="726">
                  <c:v>5.4</c:v>
                </c:pt>
                <c:pt idx="727">
                  <c:v>11.5</c:v>
                </c:pt>
                <c:pt idx="728">
                  <c:v>5.8</c:v>
                </c:pt>
                <c:pt idx="729">
                  <c:v>6.1</c:v>
                </c:pt>
                <c:pt idx="730">
                  <c:v>5</c:v>
                </c:pt>
                <c:pt idx="731">
                  <c:v>12.6</c:v>
                </c:pt>
                <c:pt idx="732">
                  <c:v>5</c:v>
                </c:pt>
                <c:pt idx="733">
                  <c:v>6.8</c:v>
                </c:pt>
                <c:pt idx="734">
                  <c:v>9.6999999999999993</c:v>
                </c:pt>
                <c:pt idx="735">
                  <c:v>12.6</c:v>
                </c:pt>
                <c:pt idx="736">
                  <c:v>9.4</c:v>
                </c:pt>
                <c:pt idx="737">
                  <c:v>7.6</c:v>
                </c:pt>
                <c:pt idx="738">
                  <c:v>7.2</c:v>
                </c:pt>
                <c:pt idx="739">
                  <c:v>6.1</c:v>
                </c:pt>
                <c:pt idx="740">
                  <c:v>7.2</c:v>
                </c:pt>
                <c:pt idx="741">
                  <c:v>7.2</c:v>
                </c:pt>
                <c:pt idx="742">
                  <c:v>10.8</c:v>
                </c:pt>
                <c:pt idx="743">
                  <c:v>7.6</c:v>
                </c:pt>
                <c:pt idx="744">
                  <c:v>6.8</c:v>
                </c:pt>
                <c:pt idx="745">
                  <c:v>10.4</c:v>
                </c:pt>
                <c:pt idx="746">
                  <c:v>10.8</c:v>
                </c:pt>
                <c:pt idx="747">
                  <c:v>8.3000000000000007</c:v>
                </c:pt>
                <c:pt idx="748">
                  <c:v>14</c:v>
                </c:pt>
                <c:pt idx="749">
                  <c:v>8.3000000000000007</c:v>
                </c:pt>
                <c:pt idx="750">
                  <c:v>7.2</c:v>
                </c:pt>
                <c:pt idx="751">
                  <c:v>7.2</c:v>
                </c:pt>
                <c:pt idx="752">
                  <c:v>10.4</c:v>
                </c:pt>
                <c:pt idx="753">
                  <c:v>10.4</c:v>
                </c:pt>
                <c:pt idx="754">
                  <c:v>11.5</c:v>
                </c:pt>
                <c:pt idx="755">
                  <c:v>9</c:v>
                </c:pt>
                <c:pt idx="756">
                  <c:v>4.7</c:v>
                </c:pt>
                <c:pt idx="757">
                  <c:v>8.6</c:v>
                </c:pt>
                <c:pt idx="758">
                  <c:v>10.1</c:v>
                </c:pt>
                <c:pt idx="759">
                  <c:v>7.2</c:v>
                </c:pt>
                <c:pt idx="760">
                  <c:v>6.1</c:v>
                </c:pt>
                <c:pt idx="761">
                  <c:v>11.5</c:v>
                </c:pt>
                <c:pt idx="762">
                  <c:v>14.8</c:v>
                </c:pt>
                <c:pt idx="763">
                  <c:v>12.6</c:v>
                </c:pt>
                <c:pt idx="764">
                  <c:v>7.2</c:v>
                </c:pt>
                <c:pt idx="765">
                  <c:v>12.2</c:v>
                </c:pt>
                <c:pt idx="766">
                  <c:v>7.9</c:v>
                </c:pt>
                <c:pt idx="767">
                  <c:v>6.8</c:v>
                </c:pt>
                <c:pt idx="768">
                  <c:v>9</c:v>
                </c:pt>
                <c:pt idx="769">
                  <c:v>6.8</c:v>
                </c:pt>
                <c:pt idx="770">
                  <c:v>5.4</c:v>
                </c:pt>
                <c:pt idx="771">
                  <c:v>7.6</c:v>
                </c:pt>
                <c:pt idx="772">
                  <c:v>10.4</c:v>
                </c:pt>
                <c:pt idx="773">
                  <c:v>6.5</c:v>
                </c:pt>
                <c:pt idx="774">
                  <c:v>10.8</c:v>
                </c:pt>
                <c:pt idx="775">
                  <c:v>9</c:v>
                </c:pt>
                <c:pt idx="776">
                  <c:v>4.7</c:v>
                </c:pt>
                <c:pt idx="777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-2.0999999999999996</c:v>
                </c:pt>
                <c:pt idx="368">
                  <c:v>-2.0999999999999996</c:v>
                </c:pt>
                <c:pt idx="369">
                  <c:v>-2.0999999999999996</c:v>
                </c:pt>
                <c:pt idx="370">
                  <c:v>-2.0999999999999996</c:v>
                </c:pt>
                <c:pt idx="371">
                  <c:v>-2.0999999999999996</c:v>
                </c:pt>
                <c:pt idx="372">
                  <c:v>-2.0999999999999996</c:v>
                </c:pt>
                <c:pt idx="373">
                  <c:v>-2.0999999999999996</c:v>
                </c:pt>
                <c:pt idx="374">
                  <c:v>-2.1999999999999993</c:v>
                </c:pt>
                <c:pt idx="375">
                  <c:v>-2.0999999999999996</c:v>
                </c:pt>
                <c:pt idx="376">
                  <c:v>-2.0999999999999996</c:v>
                </c:pt>
                <c:pt idx="377">
                  <c:v>-2.0999999999999996</c:v>
                </c:pt>
                <c:pt idx="378">
                  <c:v>-2.0999999999999996</c:v>
                </c:pt>
                <c:pt idx="379">
                  <c:v>-2.0999999999999996</c:v>
                </c:pt>
                <c:pt idx="380">
                  <c:v>-2.0999999999999996</c:v>
                </c:pt>
                <c:pt idx="381">
                  <c:v>-2.0999999999999996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-2.1999999999999993</c:v>
                </c:pt>
                <c:pt idx="385">
                  <c:v>-2.1999999999999993</c:v>
                </c:pt>
                <c:pt idx="386">
                  <c:v>-2.1999999999999993</c:v>
                </c:pt>
                <c:pt idx="387">
                  <c:v>-2.1999999999999993</c:v>
                </c:pt>
                <c:pt idx="388">
                  <c:v>-2.1999999999999993</c:v>
                </c:pt>
                <c:pt idx="389">
                  <c:v>-2.1999999999999993</c:v>
                </c:pt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-2.1999999999999993</c:v>
                </c:pt>
                <c:pt idx="401">
                  <c:v>-2.2999999999999989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-2.2999999999999989</c:v>
                </c:pt>
                <c:pt idx="405">
                  <c:v>-2.2999999999999989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-2.2999999999999989</c:v>
                </c:pt>
                <c:pt idx="424">
                  <c:v>-2.1999999999999993</c:v>
                </c:pt>
                <c:pt idx="425">
                  <c:v>-2.2999999999999989</c:v>
                </c:pt>
                <c:pt idx="426">
                  <c:v>-2.2999999999999989</c:v>
                </c:pt>
                <c:pt idx="427">
                  <c:v>-2.3999999999999986</c:v>
                </c:pt>
                <c:pt idx="428">
                  <c:v>-2.3999999999999986</c:v>
                </c:pt>
                <c:pt idx="429">
                  <c:v>-2.3999999999999986</c:v>
                </c:pt>
                <c:pt idx="430">
                  <c:v>-2.2999999999999989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-2.2999999999999989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-4.3000000000000007</c:v>
                </c:pt>
                <c:pt idx="457">
                  <c:v>-4.3000000000000007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-4.2000000000000011</c:v>
                </c:pt>
                <c:pt idx="470">
                  <c:v>-4.2000000000000011</c:v>
                </c:pt>
                <c:pt idx="471">
                  <c:v>-4.2000000000000011</c:v>
                </c:pt>
                <c:pt idx="472">
                  <c:v>-4.2000000000000011</c:v>
                </c:pt>
                <c:pt idx="473">
                  <c:v>-4.2000000000000011</c:v>
                </c:pt>
                <c:pt idx="474">
                  <c:v>-4.2000000000000011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-4.1000000000000014</c:v>
                </c:pt>
                <c:pt idx="482">
                  <c:v>-4.1000000000000014</c:v>
                </c:pt>
                <c:pt idx="483">
                  <c:v>-4.1000000000000014</c:v>
                </c:pt>
                <c:pt idx="484">
                  <c:v>-4.1000000000000014</c:v>
                </c:pt>
                <c:pt idx="485">
                  <c:v>-4.1000000000000014</c:v>
                </c:pt>
                <c:pt idx="486">
                  <c:v>-4.1000000000000014</c:v>
                </c:pt>
                <c:pt idx="487">
                  <c:v>-4.2000000000000011</c:v>
                </c:pt>
                <c:pt idx="488">
                  <c:v>-4.1000000000000014</c:v>
                </c:pt>
                <c:pt idx="489">
                  <c:v>-4.2000000000000011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-4.2000000000000011</c:v>
                </c:pt>
                <c:pt idx="493">
                  <c:v>-4.2000000000000011</c:v>
                </c:pt>
                <c:pt idx="494">
                  <c:v>-4.3000000000000007</c:v>
                </c:pt>
                <c:pt idx="495">
                  <c:v>-4.2000000000000011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-4.2000000000000011</c:v>
                </c:pt>
                <c:pt idx="499">
                  <c:v>-4.2000000000000011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-4.2000000000000011</c:v>
                </c:pt>
                <c:pt idx="504">
                  <c:v>-4.2000000000000011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-4.2000000000000011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-3.9000000000000004</c:v>
                </c:pt>
                <c:pt idx="539">
                  <c:v>-3.8000000000000007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-1.6999999999999993</c:v>
                </c:pt>
                <c:pt idx="556">
                  <c:v>-1.4000000000000004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-0.5</c:v>
                </c:pt>
                <c:pt idx="561">
                  <c:v>-0.5</c:v>
                </c:pt>
                <c:pt idx="562">
                  <c:v>-0.40000000000000036</c:v>
                </c:pt>
                <c:pt idx="563">
                  <c:v>-0.40000000000000036</c:v>
                </c:pt>
                <c:pt idx="564">
                  <c:v>-0.20000000000000107</c:v>
                </c:pt>
                <c:pt idx="565">
                  <c:v>-0.20000000000000107</c:v>
                </c:pt>
                <c:pt idx="566">
                  <c:v>-9.9999999999999645E-2</c:v>
                </c:pt>
                <c:pt idx="567">
                  <c:v>-9.9999999999999645E-2</c:v>
                </c:pt>
                <c:pt idx="568">
                  <c:v>-0.19999999999999929</c:v>
                </c:pt>
                <c:pt idx="569">
                  <c:v>-0.19999999999999929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9.9999999999999645E-2</c:v>
                </c:pt>
                <c:pt idx="574">
                  <c:v>9.9999999999999645E-2</c:v>
                </c:pt>
                <c:pt idx="575">
                  <c:v>9.9999999999999645E-2</c:v>
                </c:pt>
                <c:pt idx="576">
                  <c:v>0.19999999999999929</c:v>
                </c:pt>
                <c:pt idx="577">
                  <c:v>0.19999999999999929</c:v>
                </c:pt>
                <c:pt idx="578">
                  <c:v>0.29999999999999893</c:v>
                </c:pt>
                <c:pt idx="579">
                  <c:v>0.40000000000000036</c:v>
                </c:pt>
                <c:pt idx="580">
                  <c:v>0.40000000000000036</c:v>
                </c:pt>
                <c:pt idx="581">
                  <c:v>0.40000000000000036</c:v>
                </c:pt>
                <c:pt idx="582">
                  <c:v>0.5</c:v>
                </c:pt>
                <c:pt idx="583">
                  <c:v>0.5</c:v>
                </c:pt>
                <c:pt idx="584">
                  <c:v>0.59999999999999964</c:v>
                </c:pt>
                <c:pt idx="585">
                  <c:v>0.69999999999999929</c:v>
                </c:pt>
                <c:pt idx="586">
                  <c:v>0.69999999999999929</c:v>
                </c:pt>
                <c:pt idx="587">
                  <c:v>0.79999999999999893</c:v>
                </c:pt>
                <c:pt idx="588">
                  <c:v>0.79999999999999893</c:v>
                </c:pt>
                <c:pt idx="589">
                  <c:v>0.79999999999999893</c:v>
                </c:pt>
                <c:pt idx="590">
                  <c:v>0.79999999999999893</c:v>
                </c:pt>
                <c:pt idx="591">
                  <c:v>0.79999999999999893</c:v>
                </c:pt>
                <c:pt idx="592">
                  <c:v>0.90000000000000036</c:v>
                </c:pt>
                <c:pt idx="593">
                  <c:v>0.90000000000000036</c:v>
                </c:pt>
                <c:pt idx="594">
                  <c:v>1</c:v>
                </c:pt>
                <c:pt idx="595">
                  <c:v>1</c:v>
                </c:pt>
                <c:pt idx="596">
                  <c:v>1.0999999999999996</c:v>
                </c:pt>
                <c:pt idx="597">
                  <c:v>1.0999999999999996</c:v>
                </c:pt>
                <c:pt idx="598">
                  <c:v>1.0999999999999996</c:v>
                </c:pt>
                <c:pt idx="599">
                  <c:v>1.1999999999999993</c:v>
                </c:pt>
                <c:pt idx="600">
                  <c:v>1.1999999999999993</c:v>
                </c:pt>
                <c:pt idx="601">
                  <c:v>1.1999999999999993</c:v>
                </c:pt>
                <c:pt idx="602">
                  <c:v>1.2999999999999989</c:v>
                </c:pt>
                <c:pt idx="603">
                  <c:v>1.2999999999999989</c:v>
                </c:pt>
                <c:pt idx="604">
                  <c:v>1.2999999999999989</c:v>
                </c:pt>
                <c:pt idx="605">
                  <c:v>1.3000000000000007</c:v>
                </c:pt>
                <c:pt idx="606">
                  <c:v>1.4000000000000004</c:v>
                </c:pt>
                <c:pt idx="607">
                  <c:v>1.4000000000000004</c:v>
                </c:pt>
                <c:pt idx="608">
                  <c:v>1.5</c:v>
                </c:pt>
                <c:pt idx="609">
                  <c:v>1.5</c:v>
                </c:pt>
                <c:pt idx="610">
                  <c:v>1.5999999999999996</c:v>
                </c:pt>
                <c:pt idx="611">
                  <c:v>1.5999999999999996</c:v>
                </c:pt>
                <c:pt idx="612">
                  <c:v>-0.30000000000000071</c:v>
                </c:pt>
                <c:pt idx="613">
                  <c:v>-0.30000000000000071</c:v>
                </c:pt>
                <c:pt idx="614">
                  <c:v>-0.30000000000000071</c:v>
                </c:pt>
                <c:pt idx="615">
                  <c:v>-0.30000000000000071</c:v>
                </c:pt>
                <c:pt idx="616">
                  <c:v>-0.40000000000000036</c:v>
                </c:pt>
                <c:pt idx="617">
                  <c:v>-0.40000000000000036</c:v>
                </c:pt>
                <c:pt idx="618">
                  <c:v>-0.40000000000000036</c:v>
                </c:pt>
                <c:pt idx="619">
                  <c:v>-0.30000000000000071</c:v>
                </c:pt>
                <c:pt idx="620">
                  <c:v>-0.40000000000000036</c:v>
                </c:pt>
                <c:pt idx="621">
                  <c:v>-0.30000000000000071</c:v>
                </c:pt>
                <c:pt idx="622">
                  <c:v>-0.30000000000000071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-0.29999999999999893</c:v>
                </c:pt>
                <c:pt idx="627">
                  <c:v>-0.19999999999999929</c:v>
                </c:pt>
                <c:pt idx="628">
                  <c:v>-0.19999999999999929</c:v>
                </c:pt>
                <c:pt idx="629">
                  <c:v>-9.9999999999999645E-2</c:v>
                </c:pt>
                <c:pt idx="630">
                  <c:v>-9.9999999999999645E-2</c:v>
                </c:pt>
                <c:pt idx="631">
                  <c:v>-0.10000000000000142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0.20000000000000107</c:v>
                </c:pt>
                <c:pt idx="636">
                  <c:v>0.30000000000000071</c:v>
                </c:pt>
                <c:pt idx="637">
                  <c:v>0.30000000000000071</c:v>
                </c:pt>
                <c:pt idx="638">
                  <c:v>0.29999999999999893</c:v>
                </c:pt>
                <c:pt idx="639">
                  <c:v>0.39999999999999858</c:v>
                </c:pt>
                <c:pt idx="640">
                  <c:v>0.5</c:v>
                </c:pt>
                <c:pt idx="641">
                  <c:v>0.70000000000000107</c:v>
                </c:pt>
                <c:pt idx="642">
                  <c:v>0.80000000000000071</c:v>
                </c:pt>
                <c:pt idx="643">
                  <c:v>0.69999999999999929</c:v>
                </c:pt>
                <c:pt idx="644">
                  <c:v>0.79999999999999893</c:v>
                </c:pt>
                <c:pt idx="645">
                  <c:v>0.89999999999999858</c:v>
                </c:pt>
                <c:pt idx="646">
                  <c:v>1</c:v>
                </c:pt>
                <c:pt idx="647">
                  <c:v>2.0999999999999996</c:v>
                </c:pt>
                <c:pt idx="648">
                  <c:v>2.1999999999999993</c:v>
                </c:pt>
                <c:pt idx="649">
                  <c:v>2.1999999999999993</c:v>
                </c:pt>
                <c:pt idx="650">
                  <c:v>2.3999999999999986</c:v>
                </c:pt>
                <c:pt idx="651">
                  <c:v>2.7000000000000011</c:v>
                </c:pt>
                <c:pt idx="652">
                  <c:v>2.7000000000000011</c:v>
                </c:pt>
                <c:pt idx="653">
                  <c:v>2.7000000000000011</c:v>
                </c:pt>
                <c:pt idx="654">
                  <c:v>2.7000000000000011</c:v>
                </c:pt>
                <c:pt idx="655">
                  <c:v>2.5999999999999996</c:v>
                </c:pt>
                <c:pt idx="656">
                  <c:v>2.6999999999999993</c:v>
                </c:pt>
                <c:pt idx="657">
                  <c:v>2.5999999999999996</c:v>
                </c:pt>
                <c:pt idx="658">
                  <c:v>2.5999999999999996</c:v>
                </c:pt>
                <c:pt idx="659">
                  <c:v>2.6999999999999993</c:v>
                </c:pt>
                <c:pt idx="660">
                  <c:v>2.7999999999999989</c:v>
                </c:pt>
                <c:pt idx="661">
                  <c:v>2.6999999999999993</c:v>
                </c:pt>
                <c:pt idx="662">
                  <c:v>2.9000000000000004</c:v>
                </c:pt>
                <c:pt idx="663">
                  <c:v>2.9000000000000004</c:v>
                </c:pt>
                <c:pt idx="664">
                  <c:v>2.9000000000000004</c:v>
                </c:pt>
                <c:pt idx="665">
                  <c:v>2.9000000000000004</c:v>
                </c:pt>
                <c:pt idx="666">
                  <c:v>2.9000000000000004</c:v>
                </c:pt>
                <c:pt idx="667">
                  <c:v>3</c:v>
                </c:pt>
                <c:pt idx="668">
                  <c:v>2.9000000000000004</c:v>
                </c:pt>
                <c:pt idx="669">
                  <c:v>3</c:v>
                </c:pt>
                <c:pt idx="670">
                  <c:v>3</c:v>
                </c:pt>
                <c:pt idx="671">
                  <c:v>2.9000000000000004</c:v>
                </c:pt>
                <c:pt idx="672">
                  <c:v>2.9000000000000004</c:v>
                </c:pt>
                <c:pt idx="673">
                  <c:v>2.9000000000000004</c:v>
                </c:pt>
                <c:pt idx="674">
                  <c:v>3.0999999999999996</c:v>
                </c:pt>
                <c:pt idx="675">
                  <c:v>3.1999999999999993</c:v>
                </c:pt>
                <c:pt idx="676">
                  <c:v>3.2000000000000011</c:v>
                </c:pt>
                <c:pt idx="677">
                  <c:v>3.3000000000000007</c:v>
                </c:pt>
                <c:pt idx="678">
                  <c:v>3.5</c:v>
                </c:pt>
                <c:pt idx="679">
                  <c:v>3.5000000000000018</c:v>
                </c:pt>
                <c:pt idx="680">
                  <c:v>3.5999999999999996</c:v>
                </c:pt>
                <c:pt idx="681">
                  <c:v>3.6999999999999993</c:v>
                </c:pt>
                <c:pt idx="682">
                  <c:v>3.6999999999999993</c:v>
                </c:pt>
                <c:pt idx="683">
                  <c:v>3.6999999999999993</c:v>
                </c:pt>
                <c:pt idx="684">
                  <c:v>3.5</c:v>
                </c:pt>
                <c:pt idx="685">
                  <c:v>3.3000000000000007</c:v>
                </c:pt>
                <c:pt idx="686">
                  <c:v>3.4000000000000004</c:v>
                </c:pt>
                <c:pt idx="687">
                  <c:v>3.5000000000000018</c:v>
                </c:pt>
                <c:pt idx="688">
                  <c:v>3.5999999999999996</c:v>
                </c:pt>
                <c:pt idx="689">
                  <c:v>3.5999999999999996</c:v>
                </c:pt>
                <c:pt idx="690">
                  <c:v>3.5999999999999996</c:v>
                </c:pt>
                <c:pt idx="691">
                  <c:v>3.5999999999999996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3.5999999999999996</c:v>
                </c:pt>
                <c:pt idx="696">
                  <c:v>3.5999999999999996</c:v>
                </c:pt>
                <c:pt idx="697">
                  <c:v>3.5</c:v>
                </c:pt>
                <c:pt idx="698">
                  <c:v>3.5999999999999996</c:v>
                </c:pt>
                <c:pt idx="699">
                  <c:v>3.5999999999999996</c:v>
                </c:pt>
                <c:pt idx="700">
                  <c:v>3.5000000000000018</c:v>
                </c:pt>
                <c:pt idx="701">
                  <c:v>3.5000000000000018</c:v>
                </c:pt>
                <c:pt idx="702">
                  <c:v>3.5000000000000018</c:v>
                </c:pt>
                <c:pt idx="703">
                  <c:v>3.5999999999999996</c:v>
                </c:pt>
                <c:pt idx="704">
                  <c:v>3.5000000000000018</c:v>
                </c:pt>
                <c:pt idx="705">
                  <c:v>3.5000000000000018</c:v>
                </c:pt>
                <c:pt idx="706">
                  <c:v>3.5000000000000018</c:v>
                </c:pt>
                <c:pt idx="707">
                  <c:v>3.4000000000000021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3.3000000000000007</c:v>
                </c:pt>
                <c:pt idx="711">
                  <c:v>3.1999999999999993</c:v>
                </c:pt>
                <c:pt idx="712">
                  <c:v>3.4000000000000021</c:v>
                </c:pt>
                <c:pt idx="713">
                  <c:v>3.1999999999999993</c:v>
                </c:pt>
                <c:pt idx="714">
                  <c:v>3.1999999999999993</c:v>
                </c:pt>
                <c:pt idx="715">
                  <c:v>3.1999999999999993</c:v>
                </c:pt>
                <c:pt idx="716">
                  <c:v>3.1999999999999993</c:v>
                </c:pt>
                <c:pt idx="717">
                  <c:v>3.0999999999999996</c:v>
                </c:pt>
                <c:pt idx="718">
                  <c:v>3.0999999999999996</c:v>
                </c:pt>
                <c:pt idx="719">
                  <c:v>3.1000000000000014</c:v>
                </c:pt>
                <c:pt idx="720">
                  <c:v>3.1000000000000014</c:v>
                </c:pt>
                <c:pt idx="721">
                  <c:v>3.0000000000000018</c:v>
                </c:pt>
                <c:pt idx="722">
                  <c:v>3.0000000000000018</c:v>
                </c:pt>
                <c:pt idx="723">
                  <c:v>3</c:v>
                </c:pt>
                <c:pt idx="724">
                  <c:v>3.2000000000000011</c:v>
                </c:pt>
                <c:pt idx="725">
                  <c:v>3.2000000000000011</c:v>
                </c:pt>
                <c:pt idx="726">
                  <c:v>3.3999999999999986</c:v>
                </c:pt>
                <c:pt idx="727">
                  <c:v>3.3999999999999986</c:v>
                </c:pt>
                <c:pt idx="728">
                  <c:v>3.5999999999999979</c:v>
                </c:pt>
                <c:pt idx="729">
                  <c:v>3.5999999999999979</c:v>
                </c:pt>
                <c:pt idx="730">
                  <c:v>3.4000000000000004</c:v>
                </c:pt>
                <c:pt idx="731">
                  <c:v>3.4000000000000004</c:v>
                </c:pt>
                <c:pt idx="732">
                  <c:v>3.5999999999999979</c:v>
                </c:pt>
                <c:pt idx="733">
                  <c:v>3.4999999999999982</c:v>
                </c:pt>
                <c:pt idx="734">
                  <c:v>3.5</c:v>
                </c:pt>
                <c:pt idx="735">
                  <c:v>3.5999999999999996</c:v>
                </c:pt>
                <c:pt idx="736">
                  <c:v>3.7000000000000011</c:v>
                </c:pt>
                <c:pt idx="737">
                  <c:v>3.7999999999999989</c:v>
                </c:pt>
                <c:pt idx="738">
                  <c:v>3.6999999999999993</c:v>
                </c:pt>
                <c:pt idx="739">
                  <c:v>3.8000000000000007</c:v>
                </c:pt>
                <c:pt idx="740">
                  <c:v>3.8000000000000007</c:v>
                </c:pt>
                <c:pt idx="741">
                  <c:v>3.8999999999999986</c:v>
                </c:pt>
                <c:pt idx="742">
                  <c:v>4.0999999999999996</c:v>
                </c:pt>
                <c:pt idx="743">
                  <c:v>4.2000000000000011</c:v>
                </c:pt>
                <c:pt idx="744">
                  <c:v>4.1999999999999993</c:v>
                </c:pt>
                <c:pt idx="745">
                  <c:v>4.3000000000000007</c:v>
                </c:pt>
                <c:pt idx="746">
                  <c:v>4.3999999999999986</c:v>
                </c:pt>
                <c:pt idx="747">
                  <c:v>4.5</c:v>
                </c:pt>
                <c:pt idx="748">
                  <c:v>4.4000000000000004</c:v>
                </c:pt>
                <c:pt idx="749">
                  <c:v>4.5</c:v>
                </c:pt>
                <c:pt idx="750">
                  <c:v>4.4000000000000004</c:v>
                </c:pt>
                <c:pt idx="751">
                  <c:v>4.2999999999999989</c:v>
                </c:pt>
                <c:pt idx="752">
                  <c:v>4.2000000000000011</c:v>
                </c:pt>
                <c:pt idx="753">
                  <c:v>4.2000000000000011</c:v>
                </c:pt>
                <c:pt idx="754">
                  <c:v>4.3999999999999986</c:v>
                </c:pt>
                <c:pt idx="755">
                  <c:v>4.4000000000000004</c:v>
                </c:pt>
                <c:pt idx="756">
                  <c:v>4.5999999999999996</c:v>
                </c:pt>
                <c:pt idx="757">
                  <c:v>4.6999999999999993</c:v>
                </c:pt>
                <c:pt idx="758">
                  <c:v>4.8000000000000007</c:v>
                </c:pt>
                <c:pt idx="759">
                  <c:v>5.0000000000000018</c:v>
                </c:pt>
                <c:pt idx="760">
                  <c:v>5</c:v>
                </c:pt>
                <c:pt idx="761">
                  <c:v>4.9000000000000004</c:v>
                </c:pt>
                <c:pt idx="762">
                  <c:v>5.1999999999999993</c:v>
                </c:pt>
                <c:pt idx="763">
                  <c:v>5.4000000000000021</c:v>
                </c:pt>
                <c:pt idx="764">
                  <c:v>5.6000000000000014</c:v>
                </c:pt>
                <c:pt idx="765">
                  <c:v>5.6999999999999993</c:v>
                </c:pt>
                <c:pt idx="766">
                  <c:v>5.7999999999999989</c:v>
                </c:pt>
                <c:pt idx="767">
                  <c:v>6.0999999999999979</c:v>
                </c:pt>
                <c:pt idx="768">
                  <c:v>6.4000000000000021</c:v>
                </c:pt>
                <c:pt idx="770">
                  <c:v>6.4999999999999982</c:v>
                </c:pt>
                <c:pt idx="771">
                  <c:v>6.5</c:v>
                </c:pt>
                <c:pt idx="772">
                  <c:v>6.8000000000000007</c:v>
                </c:pt>
                <c:pt idx="773">
                  <c:v>7.1</c:v>
                </c:pt>
                <c:pt idx="774">
                  <c:v>7.3999999999999986</c:v>
                </c:pt>
                <c:pt idx="775">
                  <c:v>7.5</c:v>
                </c:pt>
                <c:pt idx="776">
                  <c:v>7.6000000000000014</c:v>
                </c:pt>
                <c:pt idx="777">
                  <c:v>7.3999999999999986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30</c:v>
                </c:pt>
                <c:pt idx="469">
                  <c:v>40</c:v>
                </c:pt>
                <c:pt idx="470">
                  <c:v>40</c:v>
                </c:pt>
                <c:pt idx="471">
                  <c:v>50</c:v>
                </c:pt>
                <c:pt idx="472">
                  <c:v>60</c:v>
                </c:pt>
                <c:pt idx="473">
                  <c:v>80</c:v>
                </c:pt>
                <c:pt idx="474">
                  <c:v>90</c:v>
                </c:pt>
                <c:pt idx="475">
                  <c:v>100</c:v>
                </c:pt>
                <c:pt idx="476">
                  <c:v>110</c:v>
                </c:pt>
                <c:pt idx="477">
                  <c:v>130</c:v>
                </c:pt>
                <c:pt idx="478">
                  <c:v>150</c:v>
                </c:pt>
                <c:pt idx="479">
                  <c:v>180</c:v>
                </c:pt>
                <c:pt idx="480">
                  <c:v>190</c:v>
                </c:pt>
                <c:pt idx="481">
                  <c:v>210</c:v>
                </c:pt>
                <c:pt idx="482">
                  <c:v>230</c:v>
                </c:pt>
                <c:pt idx="483">
                  <c:v>250</c:v>
                </c:pt>
                <c:pt idx="484">
                  <c:v>270</c:v>
                </c:pt>
                <c:pt idx="485">
                  <c:v>300</c:v>
                </c:pt>
                <c:pt idx="486">
                  <c:v>330</c:v>
                </c:pt>
                <c:pt idx="487">
                  <c:v>360</c:v>
                </c:pt>
                <c:pt idx="488">
                  <c:v>400</c:v>
                </c:pt>
                <c:pt idx="489">
                  <c:v>440</c:v>
                </c:pt>
                <c:pt idx="490">
                  <c:v>480</c:v>
                </c:pt>
                <c:pt idx="491">
                  <c:v>520</c:v>
                </c:pt>
                <c:pt idx="492">
                  <c:v>570</c:v>
                </c:pt>
                <c:pt idx="493">
                  <c:v>620</c:v>
                </c:pt>
                <c:pt idx="494">
                  <c:v>670</c:v>
                </c:pt>
                <c:pt idx="495">
                  <c:v>730</c:v>
                </c:pt>
                <c:pt idx="496">
                  <c:v>780</c:v>
                </c:pt>
                <c:pt idx="497">
                  <c:v>850</c:v>
                </c:pt>
                <c:pt idx="498">
                  <c:v>920</c:v>
                </c:pt>
                <c:pt idx="499">
                  <c:v>980</c:v>
                </c:pt>
                <c:pt idx="500">
                  <c:v>1040</c:v>
                </c:pt>
                <c:pt idx="501">
                  <c:v>1110</c:v>
                </c:pt>
                <c:pt idx="502">
                  <c:v>1160</c:v>
                </c:pt>
                <c:pt idx="503">
                  <c:v>1230</c:v>
                </c:pt>
                <c:pt idx="504">
                  <c:v>1310</c:v>
                </c:pt>
                <c:pt idx="505">
                  <c:v>1420</c:v>
                </c:pt>
                <c:pt idx="506">
                  <c:v>1510</c:v>
                </c:pt>
                <c:pt idx="507">
                  <c:v>1550</c:v>
                </c:pt>
                <c:pt idx="508">
                  <c:v>1560</c:v>
                </c:pt>
                <c:pt idx="509">
                  <c:v>1580</c:v>
                </c:pt>
                <c:pt idx="510">
                  <c:v>1600</c:v>
                </c:pt>
                <c:pt idx="511">
                  <c:v>1640</c:v>
                </c:pt>
                <c:pt idx="512">
                  <c:v>1710</c:v>
                </c:pt>
                <c:pt idx="513">
                  <c:v>1790</c:v>
                </c:pt>
                <c:pt idx="514">
                  <c:v>1890</c:v>
                </c:pt>
                <c:pt idx="515">
                  <c:v>1990</c:v>
                </c:pt>
                <c:pt idx="516">
                  <c:v>2100</c:v>
                </c:pt>
                <c:pt idx="517">
                  <c:v>2220</c:v>
                </c:pt>
                <c:pt idx="518">
                  <c:v>2330</c:v>
                </c:pt>
                <c:pt idx="519">
                  <c:v>2460</c:v>
                </c:pt>
                <c:pt idx="520">
                  <c:v>2580</c:v>
                </c:pt>
                <c:pt idx="521">
                  <c:v>2680</c:v>
                </c:pt>
                <c:pt idx="522">
                  <c:v>2790</c:v>
                </c:pt>
                <c:pt idx="523">
                  <c:v>2880</c:v>
                </c:pt>
                <c:pt idx="524">
                  <c:v>2960</c:v>
                </c:pt>
                <c:pt idx="525">
                  <c:v>3040</c:v>
                </c:pt>
                <c:pt idx="526">
                  <c:v>3120</c:v>
                </c:pt>
                <c:pt idx="527">
                  <c:v>3200</c:v>
                </c:pt>
                <c:pt idx="528">
                  <c:v>3270</c:v>
                </c:pt>
                <c:pt idx="529">
                  <c:v>3350</c:v>
                </c:pt>
                <c:pt idx="530">
                  <c:v>3430</c:v>
                </c:pt>
                <c:pt idx="531">
                  <c:v>3510</c:v>
                </c:pt>
                <c:pt idx="532">
                  <c:v>3590</c:v>
                </c:pt>
                <c:pt idx="533">
                  <c:v>3670</c:v>
                </c:pt>
                <c:pt idx="534">
                  <c:v>3750</c:v>
                </c:pt>
                <c:pt idx="535">
                  <c:v>3820</c:v>
                </c:pt>
                <c:pt idx="536">
                  <c:v>3890</c:v>
                </c:pt>
                <c:pt idx="537">
                  <c:v>3950</c:v>
                </c:pt>
                <c:pt idx="538">
                  <c:v>4030</c:v>
                </c:pt>
                <c:pt idx="539">
                  <c:v>4110</c:v>
                </c:pt>
                <c:pt idx="540">
                  <c:v>4190</c:v>
                </c:pt>
                <c:pt idx="541">
                  <c:v>4290</c:v>
                </c:pt>
                <c:pt idx="542">
                  <c:v>4400</c:v>
                </c:pt>
                <c:pt idx="543">
                  <c:v>4530</c:v>
                </c:pt>
                <c:pt idx="544">
                  <c:v>4680</c:v>
                </c:pt>
                <c:pt idx="545">
                  <c:v>4830</c:v>
                </c:pt>
                <c:pt idx="546">
                  <c:v>5000</c:v>
                </c:pt>
                <c:pt idx="547">
                  <c:v>5180</c:v>
                </c:pt>
                <c:pt idx="548">
                  <c:v>5350</c:v>
                </c:pt>
                <c:pt idx="549">
                  <c:v>5540</c:v>
                </c:pt>
                <c:pt idx="550">
                  <c:v>5730</c:v>
                </c:pt>
                <c:pt idx="551">
                  <c:v>5870</c:v>
                </c:pt>
                <c:pt idx="552">
                  <c:v>6050</c:v>
                </c:pt>
                <c:pt idx="553">
                  <c:v>6220</c:v>
                </c:pt>
                <c:pt idx="554">
                  <c:v>6390</c:v>
                </c:pt>
                <c:pt idx="555">
                  <c:v>6570</c:v>
                </c:pt>
                <c:pt idx="556">
                  <c:v>6710</c:v>
                </c:pt>
                <c:pt idx="557">
                  <c:v>6850</c:v>
                </c:pt>
                <c:pt idx="558">
                  <c:v>6950</c:v>
                </c:pt>
                <c:pt idx="559">
                  <c:v>7010</c:v>
                </c:pt>
                <c:pt idx="560">
                  <c:v>8060</c:v>
                </c:pt>
                <c:pt idx="561">
                  <c:v>8030</c:v>
                </c:pt>
                <c:pt idx="562">
                  <c:v>8540</c:v>
                </c:pt>
                <c:pt idx="563">
                  <c:v>8600</c:v>
                </c:pt>
                <c:pt idx="564">
                  <c:v>8400</c:v>
                </c:pt>
                <c:pt idx="565">
                  <c:v>8500</c:v>
                </c:pt>
                <c:pt idx="566">
                  <c:v>7260</c:v>
                </c:pt>
                <c:pt idx="567">
                  <c:v>7650</c:v>
                </c:pt>
                <c:pt idx="568">
                  <c:v>8040</c:v>
                </c:pt>
                <c:pt idx="569">
                  <c:v>8220</c:v>
                </c:pt>
                <c:pt idx="570">
                  <c:v>8870</c:v>
                </c:pt>
                <c:pt idx="571">
                  <c:v>8620</c:v>
                </c:pt>
                <c:pt idx="572">
                  <c:v>8760</c:v>
                </c:pt>
                <c:pt idx="573">
                  <c:v>9270</c:v>
                </c:pt>
                <c:pt idx="574">
                  <c:v>10370</c:v>
                </c:pt>
                <c:pt idx="575">
                  <c:v>10650</c:v>
                </c:pt>
                <c:pt idx="576">
                  <c:v>10080</c:v>
                </c:pt>
                <c:pt idx="577">
                  <c:v>9690</c:v>
                </c:pt>
                <c:pt idx="578">
                  <c:v>9030</c:v>
                </c:pt>
                <c:pt idx="579">
                  <c:v>9220</c:v>
                </c:pt>
                <c:pt idx="580">
                  <c:v>9640</c:v>
                </c:pt>
                <c:pt idx="581">
                  <c:v>10900</c:v>
                </c:pt>
                <c:pt idx="582">
                  <c:v>11720</c:v>
                </c:pt>
                <c:pt idx="583">
                  <c:v>10450</c:v>
                </c:pt>
                <c:pt idx="584">
                  <c:v>9690</c:v>
                </c:pt>
                <c:pt idx="585">
                  <c:v>9780</c:v>
                </c:pt>
                <c:pt idx="586">
                  <c:v>11040</c:v>
                </c:pt>
                <c:pt idx="587">
                  <c:v>10400</c:v>
                </c:pt>
                <c:pt idx="588">
                  <c:v>11200</c:v>
                </c:pt>
                <c:pt idx="589">
                  <c:v>11710</c:v>
                </c:pt>
                <c:pt idx="590">
                  <c:v>12350</c:v>
                </c:pt>
                <c:pt idx="591">
                  <c:v>12530</c:v>
                </c:pt>
                <c:pt idx="592">
                  <c:v>11040</c:v>
                </c:pt>
                <c:pt idx="593">
                  <c:v>11310</c:v>
                </c:pt>
                <c:pt idx="594">
                  <c:v>11310</c:v>
                </c:pt>
                <c:pt idx="595">
                  <c:v>13180</c:v>
                </c:pt>
                <c:pt idx="596">
                  <c:v>12870</c:v>
                </c:pt>
                <c:pt idx="597">
                  <c:v>12920</c:v>
                </c:pt>
                <c:pt idx="598">
                  <c:v>12460</c:v>
                </c:pt>
                <c:pt idx="599">
                  <c:v>12260</c:v>
                </c:pt>
                <c:pt idx="600">
                  <c:v>13060</c:v>
                </c:pt>
                <c:pt idx="601">
                  <c:v>13120</c:v>
                </c:pt>
                <c:pt idx="602">
                  <c:v>13560</c:v>
                </c:pt>
                <c:pt idx="603">
                  <c:v>13340</c:v>
                </c:pt>
                <c:pt idx="604">
                  <c:v>13390</c:v>
                </c:pt>
                <c:pt idx="605">
                  <c:v>13640</c:v>
                </c:pt>
                <c:pt idx="606">
                  <c:v>12420</c:v>
                </c:pt>
                <c:pt idx="607">
                  <c:v>12910</c:v>
                </c:pt>
                <c:pt idx="608">
                  <c:v>13250</c:v>
                </c:pt>
                <c:pt idx="609">
                  <c:v>13410</c:v>
                </c:pt>
                <c:pt idx="610">
                  <c:v>13840</c:v>
                </c:pt>
                <c:pt idx="611">
                  <c:v>14630</c:v>
                </c:pt>
                <c:pt idx="612">
                  <c:v>14140</c:v>
                </c:pt>
                <c:pt idx="613">
                  <c:v>14590</c:v>
                </c:pt>
                <c:pt idx="614">
                  <c:v>14460</c:v>
                </c:pt>
                <c:pt idx="615">
                  <c:v>15510</c:v>
                </c:pt>
                <c:pt idx="616">
                  <c:v>14860</c:v>
                </c:pt>
                <c:pt idx="617">
                  <c:v>14910</c:v>
                </c:pt>
                <c:pt idx="618">
                  <c:v>13890</c:v>
                </c:pt>
                <c:pt idx="619">
                  <c:v>15550</c:v>
                </c:pt>
                <c:pt idx="620">
                  <c:v>16310</c:v>
                </c:pt>
                <c:pt idx="621">
                  <c:v>15430</c:v>
                </c:pt>
                <c:pt idx="622">
                  <c:v>15920</c:v>
                </c:pt>
                <c:pt idx="623">
                  <c:v>17310</c:v>
                </c:pt>
                <c:pt idx="624">
                  <c:v>16800</c:v>
                </c:pt>
                <c:pt idx="625">
                  <c:v>18120</c:v>
                </c:pt>
                <c:pt idx="626">
                  <c:v>17570</c:v>
                </c:pt>
                <c:pt idx="627">
                  <c:v>16950</c:v>
                </c:pt>
                <c:pt idx="628">
                  <c:v>17370</c:v>
                </c:pt>
                <c:pt idx="629">
                  <c:v>16200</c:v>
                </c:pt>
                <c:pt idx="630">
                  <c:v>17090</c:v>
                </c:pt>
                <c:pt idx="631">
                  <c:v>18020</c:v>
                </c:pt>
                <c:pt idx="632">
                  <c:v>18110</c:v>
                </c:pt>
                <c:pt idx="633">
                  <c:v>17600</c:v>
                </c:pt>
                <c:pt idx="634">
                  <c:v>19080</c:v>
                </c:pt>
                <c:pt idx="635">
                  <c:v>19090</c:v>
                </c:pt>
                <c:pt idx="636">
                  <c:v>18930</c:v>
                </c:pt>
                <c:pt idx="637">
                  <c:v>18510</c:v>
                </c:pt>
                <c:pt idx="638">
                  <c:v>20350</c:v>
                </c:pt>
                <c:pt idx="639">
                  <c:v>19850</c:v>
                </c:pt>
                <c:pt idx="640">
                  <c:v>20510</c:v>
                </c:pt>
                <c:pt idx="641">
                  <c:v>19990</c:v>
                </c:pt>
                <c:pt idx="642">
                  <c:v>23750</c:v>
                </c:pt>
                <c:pt idx="643">
                  <c:v>22720</c:v>
                </c:pt>
                <c:pt idx="644">
                  <c:v>23030</c:v>
                </c:pt>
                <c:pt idx="645">
                  <c:v>22100</c:v>
                </c:pt>
                <c:pt idx="646">
                  <c:v>24560</c:v>
                </c:pt>
                <c:pt idx="647">
                  <c:v>23850</c:v>
                </c:pt>
                <c:pt idx="648">
                  <c:v>24550</c:v>
                </c:pt>
                <c:pt idx="649">
                  <c:v>24660</c:v>
                </c:pt>
                <c:pt idx="650">
                  <c:v>23640</c:v>
                </c:pt>
                <c:pt idx="651">
                  <c:v>24370</c:v>
                </c:pt>
                <c:pt idx="652">
                  <c:v>21700</c:v>
                </c:pt>
                <c:pt idx="653">
                  <c:v>20770</c:v>
                </c:pt>
                <c:pt idx="654">
                  <c:v>23030</c:v>
                </c:pt>
                <c:pt idx="655">
                  <c:v>23010</c:v>
                </c:pt>
                <c:pt idx="656">
                  <c:v>23630</c:v>
                </c:pt>
                <c:pt idx="657">
                  <c:v>22250</c:v>
                </c:pt>
                <c:pt idx="658">
                  <c:v>22700</c:v>
                </c:pt>
                <c:pt idx="659">
                  <c:v>22860</c:v>
                </c:pt>
                <c:pt idx="660">
                  <c:v>22560</c:v>
                </c:pt>
                <c:pt idx="661">
                  <c:v>23200</c:v>
                </c:pt>
                <c:pt idx="662">
                  <c:v>20220</c:v>
                </c:pt>
                <c:pt idx="663">
                  <c:v>21830</c:v>
                </c:pt>
                <c:pt idx="664">
                  <c:v>22260</c:v>
                </c:pt>
                <c:pt idx="665">
                  <c:v>21030</c:v>
                </c:pt>
                <c:pt idx="666">
                  <c:v>22750</c:v>
                </c:pt>
                <c:pt idx="667">
                  <c:v>23970</c:v>
                </c:pt>
                <c:pt idx="668">
                  <c:v>23450</c:v>
                </c:pt>
                <c:pt idx="669">
                  <c:v>24940</c:v>
                </c:pt>
                <c:pt idx="670">
                  <c:v>25650</c:v>
                </c:pt>
                <c:pt idx="671">
                  <c:v>22710</c:v>
                </c:pt>
                <c:pt idx="672">
                  <c:v>24270</c:v>
                </c:pt>
                <c:pt idx="673">
                  <c:v>27320</c:v>
                </c:pt>
                <c:pt idx="674">
                  <c:v>26950</c:v>
                </c:pt>
                <c:pt idx="675">
                  <c:v>24710</c:v>
                </c:pt>
                <c:pt idx="676">
                  <c:v>24990</c:v>
                </c:pt>
                <c:pt idx="677">
                  <c:v>25180</c:v>
                </c:pt>
                <c:pt idx="678">
                  <c:v>25100</c:v>
                </c:pt>
                <c:pt idx="679">
                  <c:v>22910</c:v>
                </c:pt>
                <c:pt idx="680">
                  <c:v>20940</c:v>
                </c:pt>
                <c:pt idx="681">
                  <c:v>19310</c:v>
                </c:pt>
                <c:pt idx="682">
                  <c:v>19910</c:v>
                </c:pt>
                <c:pt idx="683">
                  <c:v>23190</c:v>
                </c:pt>
                <c:pt idx="684">
                  <c:v>29180</c:v>
                </c:pt>
                <c:pt idx="685">
                  <c:v>28960</c:v>
                </c:pt>
                <c:pt idx="686">
                  <c:v>24480</c:v>
                </c:pt>
                <c:pt idx="687">
                  <c:v>22630</c:v>
                </c:pt>
                <c:pt idx="688">
                  <c:v>20300</c:v>
                </c:pt>
                <c:pt idx="689">
                  <c:v>23860</c:v>
                </c:pt>
                <c:pt idx="690">
                  <c:v>24440</c:v>
                </c:pt>
                <c:pt idx="691">
                  <c:v>24460</c:v>
                </c:pt>
                <c:pt idx="692">
                  <c:v>22020</c:v>
                </c:pt>
                <c:pt idx="693">
                  <c:v>22050</c:v>
                </c:pt>
                <c:pt idx="694">
                  <c:v>23090</c:v>
                </c:pt>
                <c:pt idx="695">
                  <c:v>20230</c:v>
                </c:pt>
                <c:pt idx="696">
                  <c:v>20780</c:v>
                </c:pt>
                <c:pt idx="697">
                  <c:v>22810</c:v>
                </c:pt>
                <c:pt idx="698">
                  <c:v>23870</c:v>
                </c:pt>
                <c:pt idx="699">
                  <c:v>23870</c:v>
                </c:pt>
                <c:pt idx="700">
                  <c:v>27200</c:v>
                </c:pt>
                <c:pt idx="701">
                  <c:v>25530</c:v>
                </c:pt>
                <c:pt idx="702">
                  <c:v>23740</c:v>
                </c:pt>
                <c:pt idx="703">
                  <c:v>23730</c:v>
                </c:pt>
                <c:pt idx="704">
                  <c:v>22920</c:v>
                </c:pt>
                <c:pt idx="705">
                  <c:v>20920</c:v>
                </c:pt>
                <c:pt idx="706">
                  <c:v>22750</c:v>
                </c:pt>
                <c:pt idx="707">
                  <c:v>21930</c:v>
                </c:pt>
                <c:pt idx="708">
                  <c:v>22630</c:v>
                </c:pt>
                <c:pt idx="709">
                  <c:v>21630</c:v>
                </c:pt>
                <c:pt idx="710">
                  <c:v>20930</c:v>
                </c:pt>
                <c:pt idx="711">
                  <c:v>20350</c:v>
                </c:pt>
                <c:pt idx="712">
                  <c:v>21570</c:v>
                </c:pt>
                <c:pt idx="713">
                  <c:v>21310</c:v>
                </c:pt>
                <c:pt idx="714">
                  <c:v>21690</c:v>
                </c:pt>
                <c:pt idx="715">
                  <c:v>22610</c:v>
                </c:pt>
                <c:pt idx="716">
                  <c:v>21410</c:v>
                </c:pt>
                <c:pt idx="717">
                  <c:v>23020</c:v>
                </c:pt>
                <c:pt idx="718">
                  <c:v>21240</c:v>
                </c:pt>
                <c:pt idx="719">
                  <c:v>22090</c:v>
                </c:pt>
                <c:pt idx="720">
                  <c:v>20400</c:v>
                </c:pt>
                <c:pt idx="721">
                  <c:v>23880</c:v>
                </c:pt>
                <c:pt idx="722">
                  <c:v>25440</c:v>
                </c:pt>
                <c:pt idx="723">
                  <c:v>23240</c:v>
                </c:pt>
                <c:pt idx="724">
                  <c:v>27010</c:v>
                </c:pt>
                <c:pt idx="725">
                  <c:v>26770</c:v>
                </c:pt>
                <c:pt idx="726">
                  <c:v>21240</c:v>
                </c:pt>
                <c:pt idx="727">
                  <c:v>21840</c:v>
                </c:pt>
                <c:pt idx="728">
                  <c:v>24600</c:v>
                </c:pt>
                <c:pt idx="729">
                  <c:v>23880</c:v>
                </c:pt>
                <c:pt idx="730">
                  <c:v>23710</c:v>
                </c:pt>
                <c:pt idx="731">
                  <c:v>25950</c:v>
                </c:pt>
                <c:pt idx="732">
                  <c:v>27700</c:v>
                </c:pt>
                <c:pt idx="733">
                  <c:v>26550</c:v>
                </c:pt>
                <c:pt idx="734">
                  <c:v>34600</c:v>
                </c:pt>
                <c:pt idx="735">
                  <c:v>27800</c:v>
                </c:pt>
                <c:pt idx="736">
                  <c:v>26200</c:v>
                </c:pt>
                <c:pt idx="737">
                  <c:v>25170</c:v>
                </c:pt>
                <c:pt idx="738">
                  <c:v>24020</c:v>
                </c:pt>
                <c:pt idx="739">
                  <c:v>31430</c:v>
                </c:pt>
                <c:pt idx="740">
                  <c:v>28410</c:v>
                </c:pt>
                <c:pt idx="741">
                  <c:v>37880</c:v>
                </c:pt>
                <c:pt idx="742">
                  <c:v>24050</c:v>
                </c:pt>
                <c:pt idx="743">
                  <c:v>28100</c:v>
                </c:pt>
                <c:pt idx="744">
                  <c:v>31100</c:v>
                </c:pt>
                <c:pt idx="745">
                  <c:v>34850</c:v>
                </c:pt>
                <c:pt idx="746">
                  <c:v>24180</c:v>
                </c:pt>
                <c:pt idx="747">
                  <c:v>24170</c:v>
                </c:pt>
                <c:pt idx="748">
                  <c:v>19370</c:v>
                </c:pt>
                <c:pt idx="749">
                  <c:v>19540</c:v>
                </c:pt>
                <c:pt idx="750">
                  <c:v>24250</c:v>
                </c:pt>
                <c:pt idx="751">
                  <c:v>25580</c:v>
                </c:pt>
                <c:pt idx="752">
                  <c:v>31220</c:v>
                </c:pt>
                <c:pt idx="753">
                  <c:v>43270</c:v>
                </c:pt>
                <c:pt idx="754">
                  <c:v>38400</c:v>
                </c:pt>
                <c:pt idx="755">
                  <c:v>33920</c:v>
                </c:pt>
                <c:pt idx="756">
                  <c:v>25460</c:v>
                </c:pt>
                <c:pt idx="757">
                  <c:v>32080</c:v>
                </c:pt>
                <c:pt idx="758">
                  <c:v>30900</c:v>
                </c:pt>
                <c:pt idx="759">
                  <c:v>30680</c:v>
                </c:pt>
                <c:pt idx="760">
                  <c:v>34470</c:v>
                </c:pt>
                <c:pt idx="761">
                  <c:v>43050</c:v>
                </c:pt>
                <c:pt idx="762">
                  <c:v>41430</c:v>
                </c:pt>
                <c:pt idx="763">
                  <c:v>34290</c:v>
                </c:pt>
                <c:pt idx="764">
                  <c:v>40630</c:v>
                </c:pt>
                <c:pt idx="765">
                  <c:v>35940</c:v>
                </c:pt>
                <c:pt idx="766">
                  <c:v>40090</c:v>
                </c:pt>
                <c:pt idx="767">
                  <c:v>32710</c:v>
                </c:pt>
                <c:pt idx="768">
                  <c:v>35140</c:v>
                </c:pt>
                <c:pt idx="769">
                  <c:v>37950</c:v>
                </c:pt>
                <c:pt idx="770">
                  <c:v>40960</c:v>
                </c:pt>
                <c:pt idx="771">
                  <c:v>39770</c:v>
                </c:pt>
                <c:pt idx="772">
                  <c:v>39160</c:v>
                </c:pt>
                <c:pt idx="773">
                  <c:v>34690</c:v>
                </c:pt>
                <c:pt idx="774">
                  <c:v>28380</c:v>
                </c:pt>
                <c:pt idx="775">
                  <c:v>27820</c:v>
                </c:pt>
                <c:pt idx="776">
                  <c:v>27360</c:v>
                </c:pt>
                <c:pt idx="777">
                  <c:v>28100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février 2025 à 13:05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142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25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7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7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49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25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126A15D-5A3C-40B4-8965-3947EABAF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23 février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février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5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78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2" t="s">
        <v>4</v>
      </c>
      <c r="R2" s="703"/>
      <c r="S2" s="703"/>
      <c r="T2" s="703"/>
      <c r="U2" s="704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0.1423611111111111</v>
      </c>
      <c r="AI3" s="392">
        <f>Février_2025!BA5</f>
        <v>5.9263888888888872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205</v>
      </c>
      <c r="AI4" s="437">
        <f>$W$1450/60/24</f>
        <v>0.1423611111111111</v>
      </c>
    </row>
    <row r="5" spans="2:55" s="6" customFormat="1" ht="15.75" thickBot="1" x14ac:dyDescent="0.3">
      <c r="B5" s="222">
        <f>MIN(H9:H1448)</f>
        <v>1019.8</v>
      </c>
      <c r="C5" s="333">
        <f>MAX(C9:C1448)/100</f>
        <v>0.94</v>
      </c>
      <c r="D5" s="227">
        <f>VLOOKUP($B5,$H$9:$R$1448,11,0)</f>
        <v>5.5555555555555601E-3</v>
      </c>
      <c r="E5" s="231">
        <f>MAX(H9:H1448)</f>
        <v>1028.2</v>
      </c>
      <c r="F5" s="31"/>
      <c r="G5" s="235">
        <f>VLOOKUP($E5,$H$9:$R$1448,11,0)</f>
        <v>0</v>
      </c>
      <c r="H5" s="202">
        <f>MIN($E$9:$E$1448)</f>
        <v>7</v>
      </c>
      <c r="I5" s="203"/>
      <c r="J5" s="204">
        <f>VLOOKUP($H5,$E$9:$R$3327,14,0)</f>
        <v>0</v>
      </c>
      <c r="K5" s="457">
        <f>MIN($B$9:$B$1448)</f>
        <v>8.8000000000000007</v>
      </c>
      <c r="L5" s="32"/>
      <c r="M5" s="375">
        <f>VLOOKUP($K5,$B$9:$R$1448,17,0)</f>
        <v>0</v>
      </c>
      <c r="N5" s="458">
        <f>MAX($B$9:$B$1448)</f>
        <v>10.6</v>
      </c>
      <c r="O5" s="33"/>
      <c r="P5" s="254">
        <f>VLOOKUP($N5,$B$9:$R$1448,17,0)</f>
        <v>0.148611111111111</v>
      </c>
      <c r="Q5" s="685">
        <f>MAX($F$9:$G$1448)</f>
        <v>17.3</v>
      </c>
      <c r="R5" s="700"/>
      <c r="S5" s="428">
        <f>VLOOKUP($Q5,$G$9:$R$3327,12,0)</f>
        <v>0</v>
      </c>
      <c r="T5" s="409"/>
      <c r="U5" s="685">
        <f>AVERAGE($F$9:$G$1448)</f>
        <v>5.858226221079704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0.1423611111111111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20.2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0.94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9.6951156812338812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9.5</v>
      </c>
      <c r="C9" s="5">
        <v>93</v>
      </c>
      <c r="D9" s="5">
        <v>8.4</v>
      </c>
      <c r="E9" s="5">
        <v>9.5</v>
      </c>
      <c r="F9" s="5">
        <v>0</v>
      </c>
      <c r="G9" s="5">
        <v>2.5</v>
      </c>
      <c r="H9" s="5">
        <v>1020.2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8.6999999999999993</v>
      </c>
      <c r="Q9" t="s">
        <v>250</v>
      </c>
      <c r="R9" s="54">
        <v>0</v>
      </c>
      <c r="S9" s="417" t="s">
        <v>252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9.5</v>
      </c>
      <c r="AM9" s="696">
        <v>93</v>
      </c>
      <c r="AN9" s="696">
        <v>8.4</v>
      </c>
      <c r="AO9" s="697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250</v>
      </c>
      <c r="BB9" s="55">
        <v>0</v>
      </c>
      <c r="BC9">
        <v>20250220</v>
      </c>
    </row>
    <row r="10" spans="2:55" x14ac:dyDescent="0.25">
      <c r="B10" s="5">
        <v>9.5</v>
      </c>
      <c r="C10" s="5">
        <v>93</v>
      </c>
      <c r="D10" s="5">
        <v>8.4</v>
      </c>
      <c r="E10" s="5">
        <v>9.5</v>
      </c>
      <c r="F10" s="5">
        <v>3.6</v>
      </c>
      <c r="G10" s="5">
        <v>3.6</v>
      </c>
      <c r="H10" s="5">
        <v>1020.1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8.6999999999999993</v>
      </c>
      <c r="Q10" t="s">
        <v>250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363">
        <v>9.5</v>
      </c>
      <c r="AM10" s="5">
        <v>93</v>
      </c>
      <c r="AN10" s="5">
        <v>8.4</v>
      </c>
      <c r="AO10" s="362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250</v>
      </c>
      <c r="BB10" s="55">
        <v>6.9444444444444447E-4</v>
      </c>
    </row>
    <row r="11" spans="2:55" x14ac:dyDescent="0.25">
      <c r="B11" s="5">
        <v>9.5</v>
      </c>
      <c r="C11" s="5">
        <v>93</v>
      </c>
      <c r="D11" s="5">
        <v>8.4</v>
      </c>
      <c r="E11" s="5">
        <v>9.5</v>
      </c>
      <c r="F11" s="5">
        <v>2.2000000000000002</v>
      </c>
      <c r="G11" s="5">
        <v>2.9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8.6999999999999993</v>
      </c>
      <c r="Q11" t="s">
        <v>250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9.5</v>
      </c>
      <c r="AM11" s="5">
        <v>93</v>
      </c>
      <c r="AN11" s="5">
        <v>8.4</v>
      </c>
      <c r="AO11" s="362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250</v>
      </c>
      <c r="BB11" s="55">
        <v>1.3888888888888889E-3</v>
      </c>
    </row>
    <row r="12" spans="2:55" x14ac:dyDescent="0.25">
      <c r="B12" s="5">
        <v>9.6</v>
      </c>
      <c r="C12" s="5">
        <v>93</v>
      </c>
      <c r="D12" s="5">
        <v>8.5</v>
      </c>
      <c r="E12" s="5">
        <v>9.6</v>
      </c>
      <c r="F12" s="5">
        <v>3.6</v>
      </c>
      <c r="G12" s="5">
        <v>4</v>
      </c>
      <c r="H12" s="5">
        <v>1020.2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8.6999999999999993</v>
      </c>
      <c r="Q12" t="s">
        <v>250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9.6</v>
      </c>
      <c r="AM12" s="5">
        <v>93</v>
      </c>
      <c r="AN12" s="5">
        <v>8.5</v>
      </c>
      <c r="AO12" s="362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250</v>
      </c>
      <c r="BB12" s="55">
        <v>2.0833333333333333E-3</v>
      </c>
    </row>
    <row r="13" spans="2:55" ht="15.75" x14ac:dyDescent="0.25">
      <c r="B13" s="5">
        <v>9.6</v>
      </c>
      <c r="C13" s="5">
        <v>93</v>
      </c>
      <c r="D13" s="5">
        <v>8.5</v>
      </c>
      <c r="E13" s="5">
        <v>9.3000000000000007</v>
      </c>
      <c r="F13" s="5">
        <v>5</v>
      </c>
      <c r="G13" s="5">
        <v>5</v>
      </c>
      <c r="H13" s="5">
        <v>1020.1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8.6999999999999993</v>
      </c>
      <c r="Q13" t="s">
        <v>250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9.6</v>
      </c>
      <c r="AM13" s="5">
        <v>93</v>
      </c>
      <c r="AN13" s="5">
        <v>8.5</v>
      </c>
      <c r="AO13" s="362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250</v>
      </c>
      <c r="BB13" s="55">
        <v>2.7777777777777779E-3</v>
      </c>
    </row>
    <row r="14" spans="2:55" x14ac:dyDescent="0.25">
      <c r="B14" s="5">
        <v>9.6</v>
      </c>
      <c r="C14" s="5">
        <v>93</v>
      </c>
      <c r="D14" s="5">
        <v>8.5</v>
      </c>
      <c r="E14" s="5">
        <v>9.6</v>
      </c>
      <c r="F14" s="5">
        <v>4.3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8.8000000000000007</v>
      </c>
      <c r="Q14" t="s">
        <v>250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9.6</v>
      </c>
      <c r="AM14" s="5">
        <v>93</v>
      </c>
      <c r="AN14" s="5">
        <v>8.5</v>
      </c>
      <c r="AO14" s="362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250</v>
      </c>
      <c r="BB14" s="55">
        <v>3.472222222222222E-3</v>
      </c>
    </row>
    <row r="15" spans="2:55" x14ac:dyDescent="0.25">
      <c r="B15" s="5">
        <v>9.6</v>
      </c>
      <c r="C15" s="5">
        <v>93</v>
      </c>
      <c r="D15" s="5">
        <v>8.5</v>
      </c>
      <c r="E15" s="5">
        <v>9.6</v>
      </c>
      <c r="F15" s="5">
        <v>2.9</v>
      </c>
      <c r="G15" s="5">
        <v>2.9</v>
      </c>
      <c r="H15" s="5">
        <v>1020.1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8.8000000000000007</v>
      </c>
      <c r="Q15" t="s">
        <v>250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9.6</v>
      </c>
      <c r="AM15" s="5">
        <v>93</v>
      </c>
      <c r="AN15" s="5">
        <v>8.5</v>
      </c>
      <c r="AO15" s="362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250</v>
      </c>
      <c r="BB15" s="55">
        <v>4.1666666666666666E-3</v>
      </c>
    </row>
    <row r="16" spans="2:55" x14ac:dyDescent="0.25">
      <c r="B16" s="5">
        <v>9.6</v>
      </c>
      <c r="C16" s="5">
        <v>93</v>
      </c>
      <c r="D16" s="5">
        <v>8.5</v>
      </c>
      <c r="E16" s="5">
        <v>9.3000000000000007</v>
      </c>
      <c r="F16" s="5">
        <v>5</v>
      </c>
      <c r="G16" s="5">
        <v>5.8</v>
      </c>
      <c r="H16" s="5">
        <v>1020.2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8.8000000000000007</v>
      </c>
      <c r="Q16" t="s">
        <v>250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9.6</v>
      </c>
      <c r="AM16" s="5">
        <v>93</v>
      </c>
      <c r="AN16" s="5">
        <v>8.5</v>
      </c>
      <c r="AO16" s="362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250</v>
      </c>
      <c r="BB16" s="55">
        <v>4.8611111111111112E-3</v>
      </c>
    </row>
    <row r="17" spans="2:54" x14ac:dyDescent="0.25">
      <c r="B17" s="5">
        <v>9.6999999999999993</v>
      </c>
      <c r="C17" s="5">
        <v>93</v>
      </c>
      <c r="D17" s="5">
        <v>8.6</v>
      </c>
      <c r="E17" s="5">
        <v>9.3000000000000007</v>
      </c>
      <c r="F17" s="5">
        <v>5.4</v>
      </c>
      <c r="G17" s="5">
        <v>5.4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8.9</v>
      </c>
      <c r="Q17" t="s">
        <v>250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9.6999999999999993</v>
      </c>
      <c r="AM17" s="5">
        <v>93</v>
      </c>
      <c r="AN17" s="5">
        <v>8.6</v>
      </c>
      <c r="AO17" s="362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250</v>
      </c>
      <c r="BB17" s="55">
        <v>5.5555555555555558E-3</v>
      </c>
    </row>
    <row r="18" spans="2:54" x14ac:dyDescent="0.25">
      <c r="B18" s="5">
        <v>9.6999999999999993</v>
      </c>
      <c r="C18" s="5">
        <v>93</v>
      </c>
      <c r="D18" s="5">
        <v>8.6</v>
      </c>
      <c r="E18" s="5">
        <v>9.6999999999999993</v>
      </c>
      <c r="F18" s="5">
        <v>2.9</v>
      </c>
      <c r="G18" s="5">
        <v>2.9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8.9</v>
      </c>
      <c r="Q18" t="s">
        <v>250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9.6999999999999993</v>
      </c>
      <c r="AM18" s="5">
        <v>93</v>
      </c>
      <c r="AN18" s="5">
        <v>8.6</v>
      </c>
      <c r="AO18" s="362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250</v>
      </c>
      <c r="BB18" s="55">
        <v>6.2500000000000003E-3</v>
      </c>
    </row>
    <row r="19" spans="2:54" x14ac:dyDescent="0.25">
      <c r="B19" s="5">
        <v>9.6999999999999993</v>
      </c>
      <c r="C19" s="5">
        <v>93</v>
      </c>
      <c r="D19" s="5">
        <v>8.6</v>
      </c>
      <c r="E19" s="5">
        <v>9.6999999999999993</v>
      </c>
      <c r="F19" s="5">
        <v>3.6</v>
      </c>
      <c r="G19" s="5">
        <v>5</v>
      </c>
      <c r="H19" s="5">
        <v>1020.2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8.9</v>
      </c>
      <c r="Q19" t="s">
        <v>250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9.6999999999999993</v>
      </c>
      <c r="AM19" s="5">
        <v>93</v>
      </c>
      <c r="AN19" s="5">
        <v>8.6</v>
      </c>
      <c r="AO19" s="362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250</v>
      </c>
      <c r="BB19" s="55">
        <v>6.9444444444444441E-3</v>
      </c>
    </row>
    <row r="20" spans="2:54" x14ac:dyDescent="0.25">
      <c r="B20" s="5">
        <v>9.6999999999999993</v>
      </c>
      <c r="C20" s="5">
        <v>93</v>
      </c>
      <c r="D20" s="5">
        <v>8.6</v>
      </c>
      <c r="E20" s="5">
        <v>9.6999999999999993</v>
      </c>
      <c r="F20" s="5">
        <v>2.2000000000000002</v>
      </c>
      <c r="G20" s="5">
        <v>3.6</v>
      </c>
      <c r="H20" s="5">
        <v>1020.3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9</v>
      </c>
      <c r="Q20" t="s">
        <v>250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9.6999999999999993</v>
      </c>
      <c r="AM20" s="5">
        <v>93</v>
      </c>
      <c r="AN20" s="5">
        <v>8.6</v>
      </c>
      <c r="AO20" s="362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250</v>
      </c>
      <c r="BB20" s="55">
        <v>7.6388888888888886E-3</v>
      </c>
    </row>
    <row r="21" spans="2:54" x14ac:dyDescent="0.25">
      <c r="B21" s="5">
        <v>9.6999999999999993</v>
      </c>
      <c r="C21" s="5">
        <v>93</v>
      </c>
      <c r="D21" s="5">
        <v>8.6</v>
      </c>
      <c r="E21" s="5">
        <v>9.6999999999999993</v>
      </c>
      <c r="F21" s="5">
        <v>2.2000000000000002</v>
      </c>
      <c r="G21" s="5">
        <v>4.7</v>
      </c>
      <c r="H21" s="5">
        <v>1020.2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9</v>
      </c>
      <c r="Q21" t="s">
        <v>250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9.6999999999999993</v>
      </c>
      <c r="AM21" s="5">
        <v>93</v>
      </c>
      <c r="AN21" s="5">
        <v>8.6</v>
      </c>
      <c r="AO21" s="362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250</v>
      </c>
      <c r="BB21" s="55">
        <v>8.3333333333333332E-3</v>
      </c>
    </row>
    <row r="22" spans="2:54" x14ac:dyDescent="0.25">
      <c r="B22" s="5">
        <v>9.6999999999999993</v>
      </c>
      <c r="C22" s="5">
        <v>93</v>
      </c>
      <c r="D22" s="5">
        <v>8.6</v>
      </c>
      <c r="E22" s="5">
        <v>9.6999999999999993</v>
      </c>
      <c r="F22" s="5">
        <v>4.3</v>
      </c>
      <c r="G22" s="5">
        <v>6.1</v>
      </c>
      <c r="H22" s="5">
        <v>1020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9</v>
      </c>
      <c r="Q22" t="s">
        <v>250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9.6999999999999993</v>
      </c>
      <c r="AM22" s="5">
        <v>93</v>
      </c>
      <c r="AN22" s="5">
        <v>8.6</v>
      </c>
      <c r="AO22" s="362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250</v>
      </c>
      <c r="BB22" s="55">
        <v>9.0277777777777769E-3</v>
      </c>
    </row>
    <row r="23" spans="2:54" x14ac:dyDescent="0.25">
      <c r="B23" s="5">
        <v>9.6999999999999993</v>
      </c>
      <c r="C23" s="5">
        <v>93</v>
      </c>
      <c r="D23" s="5">
        <v>8.6</v>
      </c>
      <c r="E23" s="5">
        <v>9.6999999999999993</v>
      </c>
      <c r="F23" s="5">
        <v>3.2</v>
      </c>
      <c r="G23" s="5">
        <v>4.7</v>
      </c>
      <c r="H23" s="5">
        <v>1020.2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9</v>
      </c>
      <c r="Q23" t="s">
        <v>250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9.6999999999999993</v>
      </c>
      <c r="AM23" s="5">
        <v>93</v>
      </c>
      <c r="AN23" s="5">
        <v>8.6</v>
      </c>
      <c r="AO23" s="362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250</v>
      </c>
      <c r="BB23" s="55">
        <v>9.7222222222222224E-3</v>
      </c>
    </row>
    <row r="24" spans="2:54" x14ac:dyDescent="0.25">
      <c r="B24" s="5">
        <v>9.8000000000000007</v>
      </c>
      <c r="C24" s="5">
        <v>93</v>
      </c>
      <c r="D24" s="5">
        <v>8.6999999999999993</v>
      </c>
      <c r="E24" s="5">
        <v>9.8000000000000007</v>
      </c>
      <c r="F24" s="5">
        <v>4.3</v>
      </c>
      <c r="G24" s="5">
        <v>6.1</v>
      </c>
      <c r="H24" s="5">
        <v>1020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9</v>
      </c>
      <c r="Q24" t="s">
        <v>250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9.8000000000000007</v>
      </c>
      <c r="AM24" s="5">
        <v>93</v>
      </c>
      <c r="AN24" s="5">
        <v>8.6999999999999993</v>
      </c>
      <c r="AO24" s="362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250</v>
      </c>
      <c r="BB24" s="55">
        <v>1.0416666666666666E-2</v>
      </c>
    </row>
    <row r="25" spans="2:54" x14ac:dyDescent="0.25">
      <c r="B25" s="5">
        <v>9.8000000000000007</v>
      </c>
      <c r="C25" s="5">
        <v>93</v>
      </c>
      <c r="D25" s="5">
        <v>8.6999999999999993</v>
      </c>
      <c r="E25" s="5">
        <v>9.8000000000000007</v>
      </c>
      <c r="F25" s="5">
        <v>3.6</v>
      </c>
      <c r="G25" s="5">
        <v>4.3</v>
      </c>
      <c r="H25" s="5">
        <v>1020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9</v>
      </c>
      <c r="Q25" t="s">
        <v>250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9.8000000000000007</v>
      </c>
      <c r="AM25" s="5">
        <v>93</v>
      </c>
      <c r="AN25" s="5">
        <v>8.6999999999999993</v>
      </c>
      <c r="AO25" s="362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250</v>
      </c>
      <c r="BB25" s="55">
        <v>1.1111111111111112E-2</v>
      </c>
    </row>
    <row r="26" spans="2:54" x14ac:dyDescent="0.25">
      <c r="B26" s="5">
        <v>9.8000000000000007</v>
      </c>
      <c r="C26" s="5">
        <v>93</v>
      </c>
      <c r="D26" s="5">
        <v>8.6999999999999993</v>
      </c>
      <c r="E26" s="5">
        <v>9.8000000000000007</v>
      </c>
      <c r="F26" s="5">
        <v>2.5</v>
      </c>
      <c r="G26" s="5">
        <v>2.5</v>
      </c>
      <c r="H26" s="5">
        <v>1020.2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9</v>
      </c>
      <c r="Q26" t="s">
        <v>250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9.8000000000000007</v>
      </c>
      <c r="AM26" s="5">
        <v>93</v>
      </c>
      <c r="AN26" s="5">
        <v>8.6999999999999993</v>
      </c>
      <c r="AO26" s="362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250</v>
      </c>
      <c r="BB26" s="55">
        <v>1.1805555555555555E-2</v>
      </c>
    </row>
    <row r="27" spans="2:54" x14ac:dyDescent="0.25">
      <c r="B27" s="5">
        <v>9.6999999999999993</v>
      </c>
      <c r="C27" s="5">
        <v>93</v>
      </c>
      <c r="D27" s="5">
        <v>8.6</v>
      </c>
      <c r="E27" s="5">
        <v>9.6999999999999993</v>
      </c>
      <c r="F27" s="5">
        <v>2.2000000000000002</v>
      </c>
      <c r="G27" s="5">
        <v>5</v>
      </c>
      <c r="H27" s="5">
        <v>1020.2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9.1</v>
      </c>
      <c r="Q27" t="s">
        <v>250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9.6999999999999993</v>
      </c>
      <c r="AM27" s="5">
        <v>93</v>
      </c>
      <c r="AN27" s="5">
        <v>8.6</v>
      </c>
      <c r="AO27" s="362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250</v>
      </c>
      <c r="BB27" s="55">
        <v>1.2500000000000001E-2</v>
      </c>
    </row>
    <row r="28" spans="2:54" x14ac:dyDescent="0.25">
      <c r="B28" s="5">
        <v>9.6999999999999993</v>
      </c>
      <c r="C28" s="5">
        <v>93</v>
      </c>
      <c r="D28" s="5">
        <v>8.6</v>
      </c>
      <c r="E28" s="5">
        <v>9.6999999999999993</v>
      </c>
      <c r="F28" s="5">
        <v>4.7</v>
      </c>
      <c r="G28" s="5">
        <v>4.7</v>
      </c>
      <c r="H28" s="5">
        <v>1020.2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9.1</v>
      </c>
      <c r="Q28" t="s">
        <v>250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9.6999999999999993</v>
      </c>
      <c r="AM28" s="5">
        <v>93</v>
      </c>
      <c r="AN28" s="5">
        <v>8.6</v>
      </c>
      <c r="AO28" s="362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250</v>
      </c>
      <c r="BB28" s="55">
        <v>1.3194444444444444E-2</v>
      </c>
    </row>
    <row r="29" spans="2:54" x14ac:dyDescent="0.25">
      <c r="B29" s="5">
        <v>9.6999999999999993</v>
      </c>
      <c r="C29" s="5">
        <v>93</v>
      </c>
      <c r="D29" s="5">
        <v>8.6</v>
      </c>
      <c r="E29" s="5">
        <v>9.6999999999999993</v>
      </c>
      <c r="F29" s="5">
        <v>4.3</v>
      </c>
      <c r="G29" s="5">
        <v>6.5</v>
      </c>
      <c r="H29" s="5">
        <v>1020.2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9</v>
      </c>
      <c r="Q29" t="s">
        <v>250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9.6999999999999993</v>
      </c>
      <c r="AM29" s="5">
        <v>93</v>
      </c>
      <c r="AN29" s="5">
        <v>8.6</v>
      </c>
      <c r="AO29" s="362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250</v>
      </c>
      <c r="BB29" s="55">
        <v>1.3888888888888888E-2</v>
      </c>
    </row>
    <row r="30" spans="2:54" x14ac:dyDescent="0.25">
      <c r="B30" s="5">
        <v>9.6999999999999993</v>
      </c>
      <c r="C30" s="5">
        <v>93</v>
      </c>
      <c r="D30" s="5">
        <v>8.6</v>
      </c>
      <c r="E30" s="5">
        <v>9.6999999999999993</v>
      </c>
      <c r="F30" s="5">
        <v>4.3</v>
      </c>
      <c r="G30" s="5">
        <v>4.3</v>
      </c>
      <c r="H30" s="5">
        <v>1020.3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9.1</v>
      </c>
      <c r="Q30" t="s">
        <v>250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9.6999999999999993</v>
      </c>
      <c r="AM30" s="5">
        <v>93</v>
      </c>
      <c r="AN30" s="5">
        <v>8.6</v>
      </c>
      <c r="AO30" s="362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250</v>
      </c>
      <c r="BB30" s="55">
        <v>1.4583333333333334E-2</v>
      </c>
    </row>
    <row r="31" spans="2:54" x14ac:dyDescent="0.25">
      <c r="B31" s="5">
        <v>9.6</v>
      </c>
      <c r="C31" s="5">
        <v>93</v>
      </c>
      <c r="D31" s="5">
        <v>8.5</v>
      </c>
      <c r="E31" s="5">
        <v>9.6</v>
      </c>
      <c r="F31" s="5">
        <v>3.6</v>
      </c>
      <c r="G31" s="5">
        <v>4</v>
      </c>
      <c r="H31" s="5">
        <v>1020.3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9.1</v>
      </c>
      <c r="Q31" t="s">
        <v>250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9.6</v>
      </c>
      <c r="AM31" s="5">
        <v>93</v>
      </c>
      <c r="AN31" s="5">
        <v>8.5</v>
      </c>
      <c r="AO31" s="362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250</v>
      </c>
      <c r="BB31" s="55">
        <v>1.5277777777777777E-2</v>
      </c>
    </row>
    <row r="32" spans="2:54" x14ac:dyDescent="0.25">
      <c r="B32" s="5">
        <v>9.6</v>
      </c>
      <c r="C32" s="5">
        <v>93</v>
      </c>
      <c r="D32" s="5">
        <v>8.5</v>
      </c>
      <c r="E32" s="5">
        <v>9.6</v>
      </c>
      <c r="F32" s="5">
        <v>3.2</v>
      </c>
      <c r="G32" s="5">
        <v>4.7</v>
      </c>
      <c r="H32" s="5">
        <v>1020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9.1</v>
      </c>
      <c r="Q32" t="s">
        <v>250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9.6</v>
      </c>
      <c r="AM32" s="5">
        <v>93</v>
      </c>
      <c r="AN32" s="5">
        <v>8.5</v>
      </c>
      <c r="AO32" s="362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250</v>
      </c>
      <c r="BB32" s="55">
        <v>1.5972222222222221E-2</v>
      </c>
    </row>
    <row r="33" spans="2:54" x14ac:dyDescent="0.25">
      <c r="B33" s="5">
        <v>9.6</v>
      </c>
      <c r="C33" s="5">
        <v>93</v>
      </c>
      <c r="D33" s="5">
        <v>8.5</v>
      </c>
      <c r="E33" s="5">
        <v>9.6</v>
      </c>
      <c r="F33" s="5">
        <v>4</v>
      </c>
      <c r="G33" s="5">
        <v>4.7</v>
      </c>
      <c r="H33" s="5">
        <v>1020.1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9</v>
      </c>
      <c r="Q33" t="s">
        <v>250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9.6</v>
      </c>
      <c r="AM33" s="5">
        <v>93</v>
      </c>
      <c r="AN33" s="5">
        <v>8.5</v>
      </c>
      <c r="AO33" s="362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250</v>
      </c>
      <c r="BB33" s="55">
        <v>1.6666666666666666E-2</v>
      </c>
    </row>
    <row r="34" spans="2:54" x14ac:dyDescent="0.25">
      <c r="B34" s="5">
        <v>9.5</v>
      </c>
      <c r="C34" s="5">
        <v>93</v>
      </c>
      <c r="D34" s="5">
        <v>8.4</v>
      </c>
      <c r="E34" s="5">
        <v>9.5</v>
      </c>
      <c r="F34" s="5">
        <v>2.2000000000000002</v>
      </c>
      <c r="G34" s="5">
        <v>3.6</v>
      </c>
      <c r="H34" s="5">
        <v>1019.9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9.1</v>
      </c>
      <c r="Q34" t="s">
        <v>250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9.5</v>
      </c>
      <c r="AM34" s="5">
        <v>93</v>
      </c>
      <c r="AN34" s="5">
        <v>8.4</v>
      </c>
      <c r="AO34" s="362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250</v>
      </c>
      <c r="BB34" s="55">
        <v>1.7361111111111112E-2</v>
      </c>
    </row>
    <row r="35" spans="2:54" x14ac:dyDescent="0.25">
      <c r="B35" s="5">
        <v>9.5</v>
      </c>
      <c r="C35" s="5">
        <v>93</v>
      </c>
      <c r="D35" s="5">
        <v>8.4</v>
      </c>
      <c r="E35" s="5">
        <v>9.5</v>
      </c>
      <c r="F35" s="5">
        <v>3.6</v>
      </c>
      <c r="G35" s="5">
        <v>4.7</v>
      </c>
      <c r="H35" s="5">
        <v>1020.1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9</v>
      </c>
      <c r="Q35" t="s">
        <v>250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9.5</v>
      </c>
      <c r="AM35" s="5">
        <v>93</v>
      </c>
      <c r="AN35" s="5">
        <v>8.4</v>
      </c>
      <c r="AO35" s="362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250</v>
      </c>
      <c r="BB35" s="55">
        <v>1.8055555555555554E-2</v>
      </c>
    </row>
    <row r="36" spans="2:54" x14ac:dyDescent="0.25">
      <c r="B36" s="5">
        <v>9.5</v>
      </c>
      <c r="C36" s="5">
        <v>93</v>
      </c>
      <c r="D36" s="5">
        <v>8.4</v>
      </c>
      <c r="E36" s="5">
        <v>9.5</v>
      </c>
      <c r="F36" s="5">
        <v>3.6</v>
      </c>
      <c r="G36" s="5">
        <v>4.3</v>
      </c>
      <c r="H36" s="5">
        <v>1020.2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9</v>
      </c>
      <c r="Q36" t="s">
        <v>250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9.5</v>
      </c>
      <c r="AM36" s="5">
        <v>93</v>
      </c>
      <c r="AN36" s="5">
        <v>8.4</v>
      </c>
      <c r="AO36" s="362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250</v>
      </c>
      <c r="BB36" s="55">
        <v>1.8749999999999999E-2</v>
      </c>
    </row>
    <row r="37" spans="2:54" x14ac:dyDescent="0.25">
      <c r="B37" s="5">
        <v>9.6</v>
      </c>
      <c r="C37" s="5">
        <v>93</v>
      </c>
      <c r="D37" s="5">
        <v>8.5</v>
      </c>
      <c r="E37" s="5">
        <v>9.6</v>
      </c>
      <c r="F37" s="5">
        <v>3.6</v>
      </c>
      <c r="G37" s="5">
        <v>5</v>
      </c>
      <c r="H37" s="5">
        <v>1020.4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8.9</v>
      </c>
      <c r="Q37" t="s">
        <v>250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9.6</v>
      </c>
      <c r="AM37" s="5">
        <v>93</v>
      </c>
      <c r="AN37" s="5">
        <v>8.5</v>
      </c>
      <c r="AO37" s="362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250</v>
      </c>
      <c r="BB37" s="55">
        <v>1.9444444444444445E-2</v>
      </c>
    </row>
    <row r="38" spans="2:54" x14ac:dyDescent="0.25">
      <c r="B38" s="5">
        <v>9.6</v>
      </c>
      <c r="C38" s="5">
        <v>93</v>
      </c>
      <c r="D38" s="5">
        <v>8.5</v>
      </c>
      <c r="E38" s="5">
        <v>9.6</v>
      </c>
      <c r="F38" s="5">
        <v>4.7</v>
      </c>
      <c r="G38" s="5">
        <v>5</v>
      </c>
      <c r="H38" s="5">
        <v>1020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8.9</v>
      </c>
      <c r="Q38" t="s">
        <v>250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9.6</v>
      </c>
      <c r="AM38" s="5">
        <v>93</v>
      </c>
      <c r="AN38" s="5">
        <v>8.5</v>
      </c>
      <c r="AO38" s="362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250</v>
      </c>
      <c r="BB38" s="55">
        <v>2.013888888888889E-2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3.6</v>
      </c>
      <c r="G39" s="5">
        <v>3.6</v>
      </c>
      <c r="H39" s="5">
        <v>1020.3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8.9</v>
      </c>
      <c r="Q39" t="s">
        <v>250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9.6</v>
      </c>
      <c r="AM39" s="5">
        <v>93</v>
      </c>
      <c r="AN39" s="5">
        <v>8.5</v>
      </c>
      <c r="AO39" s="362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250</v>
      </c>
      <c r="BB39" s="55">
        <v>2.0833333333333332E-2</v>
      </c>
    </row>
    <row r="40" spans="2:54" x14ac:dyDescent="0.25">
      <c r="B40" s="5">
        <v>9.6</v>
      </c>
      <c r="C40" s="5">
        <v>93</v>
      </c>
      <c r="D40" s="5">
        <v>8.5</v>
      </c>
      <c r="E40" s="5">
        <v>9.6</v>
      </c>
      <c r="F40" s="5">
        <v>1.8</v>
      </c>
      <c r="G40" s="5">
        <v>4.3</v>
      </c>
      <c r="H40" s="5">
        <v>1020.1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8.9</v>
      </c>
      <c r="Q40" t="s">
        <v>250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9.6</v>
      </c>
      <c r="AM40" s="5">
        <v>93</v>
      </c>
      <c r="AN40" s="5">
        <v>8.5</v>
      </c>
      <c r="AO40" s="362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250</v>
      </c>
      <c r="BB40" s="55">
        <v>2.1527777777777778E-2</v>
      </c>
    </row>
    <row r="41" spans="2:54" x14ac:dyDescent="0.25">
      <c r="B41" s="5">
        <v>9.6</v>
      </c>
      <c r="C41" s="5">
        <v>93</v>
      </c>
      <c r="D41" s="5">
        <v>8.5</v>
      </c>
      <c r="E41" s="5">
        <v>9.6</v>
      </c>
      <c r="F41" s="5">
        <v>4</v>
      </c>
      <c r="G41" s="5">
        <v>4.3</v>
      </c>
      <c r="H41" s="5">
        <v>1020.3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8.9</v>
      </c>
      <c r="Q41" t="s">
        <v>250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9.6</v>
      </c>
      <c r="AM41" s="5">
        <v>93</v>
      </c>
      <c r="AN41" s="5">
        <v>8.5</v>
      </c>
      <c r="AO41" s="362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250</v>
      </c>
      <c r="BB41" s="55">
        <v>2.2222222222222223E-2</v>
      </c>
    </row>
    <row r="42" spans="2:54" x14ac:dyDescent="0.25">
      <c r="B42" s="5">
        <v>9.6</v>
      </c>
      <c r="C42" s="5">
        <v>93</v>
      </c>
      <c r="D42" s="5">
        <v>8.5</v>
      </c>
      <c r="E42" s="5">
        <v>9.6</v>
      </c>
      <c r="F42" s="5">
        <v>2.2000000000000002</v>
      </c>
      <c r="G42" s="5">
        <v>2.5</v>
      </c>
      <c r="H42" s="5">
        <v>1020.1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8.9</v>
      </c>
      <c r="Q42" t="s">
        <v>250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9.6</v>
      </c>
      <c r="AM42" s="5">
        <v>93</v>
      </c>
      <c r="AN42" s="5">
        <v>8.5</v>
      </c>
      <c r="AO42" s="362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250</v>
      </c>
      <c r="BB42" s="55">
        <v>2.2916666666666665E-2</v>
      </c>
    </row>
    <row r="43" spans="2:54" x14ac:dyDescent="0.25">
      <c r="B43" s="5">
        <v>9.5</v>
      </c>
      <c r="C43" s="5">
        <v>93</v>
      </c>
      <c r="D43" s="5">
        <v>8.4</v>
      </c>
      <c r="E43" s="5">
        <v>9.1</v>
      </c>
      <c r="F43" s="5">
        <v>5.4</v>
      </c>
      <c r="G43" s="5">
        <v>5.4</v>
      </c>
      <c r="H43" s="5">
        <v>1020.1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8.9</v>
      </c>
      <c r="Q43" t="s">
        <v>250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9.5</v>
      </c>
      <c r="AM43" s="5">
        <v>93</v>
      </c>
      <c r="AN43" s="5">
        <v>8.4</v>
      </c>
      <c r="AO43" s="362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250</v>
      </c>
      <c r="BB43" s="55">
        <v>2.361111111111111E-2</v>
      </c>
    </row>
    <row r="44" spans="2:54" x14ac:dyDescent="0.25">
      <c r="B44" s="5">
        <v>9.6</v>
      </c>
      <c r="C44" s="5">
        <v>93</v>
      </c>
      <c r="D44" s="5">
        <v>8.5</v>
      </c>
      <c r="E44" s="5">
        <v>9.6</v>
      </c>
      <c r="F44" s="5">
        <v>2.9</v>
      </c>
      <c r="G44" s="5">
        <v>5</v>
      </c>
      <c r="H44" s="5">
        <v>1020.1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8.9</v>
      </c>
      <c r="Q44" t="s">
        <v>250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9.6</v>
      </c>
      <c r="AM44" s="5">
        <v>93</v>
      </c>
      <c r="AN44" s="5">
        <v>8.5</v>
      </c>
      <c r="AO44" s="362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250</v>
      </c>
      <c r="BB44" s="55">
        <v>2.4305555555555556E-2</v>
      </c>
    </row>
    <row r="45" spans="2:54" x14ac:dyDescent="0.25">
      <c r="B45" s="5">
        <v>9.6</v>
      </c>
      <c r="C45" s="5">
        <v>93</v>
      </c>
      <c r="D45" s="5">
        <v>8.5</v>
      </c>
      <c r="E45" s="5">
        <v>9.6</v>
      </c>
      <c r="F45" s="5">
        <v>4</v>
      </c>
      <c r="G45" s="5">
        <v>4.3</v>
      </c>
      <c r="H45" s="5">
        <v>1020.2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8.9</v>
      </c>
      <c r="Q45" t="s">
        <v>250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9.6</v>
      </c>
      <c r="AM45" s="5">
        <v>93</v>
      </c>
      <c r="AN45" s="5">
        <v>8.5</v>
      </c>
      <c r="AO45" s="362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250</v>
      </c>
      <c r="BB45" s="55">
        <v>2.5000000000000001E-2</v>
      </c>
    </row>
    <row r="46" spans="2:54" x14ac:dyDescent="0.25">
      <c r="B46" s="5">
        <v>9.6</v>
      </c>
      <c r="C46" s="5">
        <v>93</v>
      </c>
      <c r="D46" s="5">
        <v>8.5</v>
      </c>
      <c r="E46" s="5">
        <v>9.6</v>
      </c>
      <c r="F46" s="5">
        <v>4.3</v>
      </c>
      <c r="G46" s="5">
        <v>5</v>
      </c>
      <c r="H46" s="5">
        <v>1020.1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8.9</v>
      </c>
      <c r="Q46" t="s">
        <v>250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9.6</v>
      </c>
      <c r="AM46" s="5">
        <v>93</v>
      </c>
      <c r="AN46" s="5">
        <v>8.5</v>
      </c>
      <c r="AO46" s="362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250</v>
      </c>
      <c r="BB46" s="55">
        <v>2.5694444444444443E-2</v>
      </c>
    </row>
    <row r="47" spans="2:54" x14ac:dyDescent="0.25">
      <c r="B47" s="5">
        <v>9.6</v>
      </c>
      <c r="C47" s="5">
        <v>93</v>
      </c>
      <c r="D47" s="5">
        <v>8.5</v>
      </c>
      <c r="E47" s="5">
        <v>9.6</v>
      </c>
      <c r="F47" s="5">
        <v>2.5</v>
      </c>
      <c r="G47" s="5">
        <v>4.3</v>
      </c>
      <c r="H47" s="5">
        <v>1020.2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</v>
      </c>
      <c r="Q47" t="s">
        <v>250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9.6</v>
      </c>
      <c r="AM47" s="5">
        <v>93</v>
      </c>
      <c r="AN47" s="5">
        <v>8.5</v>
      </c>
      <c r="AO47" s="362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250</v>
      </c>
      <c r="BB47" s="55">
        <v>2.6388888888888889E-2</v>
      </c>
    </row>
    <row r="48" spans="2:54" x14ac:dyDescent="0.25">
      <c r="B48" s="5">
        <v>9.6</v>
      </c>
      <c r="C48" s="5">
        <v>93</v>
      </c>
      <c r="D48" s="5">
        <v>8.5</v>
      </c>
      <c r="E48" s="5">
        <v>9.6</v>
      </c>
      <c r="F48" s="5">
        <v>3.2</v>
      </c>
      <c r="G48" s="5">
        <v>4.7</v>
      </c>
      <c r="H48" s="5">
        <v>1020.3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</v>
      </c>
      <c r="Q48" t="s">
        <v>250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9.6</v>
      </c>
      <c r="AM48" s="5">
        <v>93</v>
      </c>
      <c r="AN48" s="5">
        <v>8.5</v>
      </c>
      <c r="AO48" s="362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250</v>
      </c>
      <c r="BB48" s="55">
        <v>2.7083333333333334E-2</v>
      </c>
    </row>
    <row r="49" spans="2:54" x14ac:dyDescent="0.25">
      <c r="B49" s="5">
        <v>9.6</v>
      </c>
      <c r="C49" s="5">
        <v>93</v>
      </c>
      <c r="D49" s="5">
        <v>8.5</v>
      </c>
      <c r="E49" s="5">
        <v>9.6</v>
      </c>
      <c r="F49" s="5">
        <v>4.7</v>
      </c>
      <c r="G49" s="5">
        <v>4.7</v>
      </c>
      <c r="H49" s="5">
        <v>1020.5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</v>
      </c>
      <c r="Q49" t="s">
        <v>250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9.6</v>
      </c>
      <c r="AM49" s="5">
        <v>93</v>
      </c>
      <c r="AN49" s="5">
        <v>8.5</v>
      </c>
      <c r="AO49" s="362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250</v>
      </c>
      <c r="BB49" s="55">
        <v>2.7777777777777776E-2</v>
      </c>
    </row>
    <row r="50" spans="2:54" x14ac:dyDescent="0.25">
      <c r="B50" s="5">
        <v>9.6</v>
      </c>
      <c r="C50" s="5">
        <v>93</v>
      </c>
      <c r="D50" s="5">
        <v>8.5</v>
      </c>
      <c r="E50" s="5">
        <v>9.6</v>
      </c>
      <c r="F50" s="5">
        <v>3.6</v>
      </c>
      <c r="G50" s="5">
        <v>4</v>
      </c>
      <c r="H50" s="5">
        <v>1020.2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</v>
      </c>
      <c r="Q50" t="s">
        <v>250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9.6</v>
      </c>
      <c r="AM50" s="5">
        <v>93</v>
      </c>
      <c r="AN50" s="5">
        <v>8.5</v>
      </c>
      <c r="AO50" s="362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250</v>
      </c>
      <c r="BB50" s="55">
        <v>2.8472222222222222E-2</v>
      </c>
    </row>
    <row r="51" spans="2:54" x14ac:dyDescent="0.25">
      <c r="B51" s="5">
        <v>9.6</v>
      </c>
      <c r="C51" s="5">
        <v>93</v>
      </c>
      <c r="D51" s="5">
        <v>8.5</v>
      </c>
      <c r="E51" s="5">
        <v>9.6</v>
      </c>
      <c r="F51" s="5">
        <v>3.2</v>
      </c>
      <c r="G51" s="5">
        <v>3.6</v>
      </c>
      <c r="H51" s="5">
        <v>1020.4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</v>
      </c>
      <c r="Q51" t="s">
        <v>250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9.6</v>
      </c>
      <c r="AM51" s="5">
        <v>93</v>
      </c>
      <c r="AN51" s="5">
        <v>8.5</v>
      </c>
      <c r="AO51" s="362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250</v>
      </c>
      <c r="BB51" s="55">
        <v>2.9166666666666667E-2</v>
      </c>
    </row>
    <row r="52" spans="2:54" x14ac:dyDescent="0.25">
      <c r="B52" s="5">
        <v>9.6</v>
      </c>
      <c r="C52" s="5">
        <v>93</v>
      </c>
      <c r="D52" s="5">
        <v>8.5</v>
      </c>
      <c r="E52" s="5">
        <v>9.6</v>
      </c>
      <c r="F52" s="5">
        <v>4</v>
      </c>
      <c r="G52" s="5">
        <v>4.7</v>
      </c>
      <c r="H52" s="5">
        <v>1020.2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9.1</v>
      </c>
      <c r="Q52" t="s">
        <v>250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9.6</v>
      </c>
      <c r="AM52" s="5">
        <v>93</v>
      </c>
      <c r="AN52" s="5">
        <v>8.5</v>
      </c>
      <c r="AO52" s="362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250</v>
      </c>
      <c r="BB52" s="55">
        <v>2.9861111111111113E-2</v>
      </c>
    </row>
    <row r="53" spans="2:54" x14ac:dyDescent="0.25">
      <c r="B53" s="5">
        <v>9.6999999999999993</v>
      </c>
      <c r="C53" s="5">
        <v>93</v>
      </c>
      <c r="D53" s="5">
        <v>8.6</v>
      </c>
      <c r="E53" s="5">
        <v>9.6999999999999993</v>
      </c>
      <c r="F53" s="5">
        <v>1.8</v>
      </c>
      <c r="G53" s="5">
        <v>4</v>
      </c>
      <c r="H53" s="5">
        <v>1020.3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9.1</v>
      </c>
      <c r="Q53" t="s">
        <v>250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9.6999999999999993</v>
      </c>
      <c r="AM53" s="5">
        <v>93</v>
      </c>
      <c r="AN53" s="5">
        <v>8.6</v>
      </c>
      <c r="AO53" s="362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250</v>
      </c>
      <c r="BB53" s="55">
        <v>3.0555555555555555E-2</v>
      </c>
    </row>
    <row r="54" spans="2:54" x14ac:dyDescent="0.25">
      <c r="B54" s="5">
        <v>9.6999999999999993</v>
      </c>
      <c r="C54" s="5">
        <v>93</v>
      </c>
      <c r="D54" s="5">
        <v>8.6</v>
      </c>
      <c r="E54" s="5">
        <v>9.6999999999999993</v>
      </c>
      <c r="F54" s="5">
        <v>2.5</v>
      </c>
      <c r="G54" s="5">
        <v>4</v>
      </c>
      <c r="H54" s="5">
        <v>1020.3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9.1</v>
      </c>
      <c r="Q54" t="s">
        <v>250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9.6999999999999993</v>
      </c>
      <c r="AM54" s="5">
        <v>93</v>
      </c>
      <c r="AN54" s="5">
        <v>8.6</v>
      </c>
      <c r="AO54" s="362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250</v>
      </c>
      <c r="BB54" s="55">
        <v>3.125E-2</v>
      </c>
    </row>
    <row r="55" spans="2:54" x14ac:dyDescent="0.25">
      <c r="B55" s="5">
        <v>9.6999999999999993</v>
      </c>
      <c r="C55" s="5">
        <v>93</v>
      </c>
      <c r="D55" s="5">
        <v>8.6</v>
      </c>
      <c r="E55" s="5">
        <v>9.6999999999999993</v>
      </c>
      <c r="F55" s="5">
        <v>4</v>
      </c>
      <c r="G55" s="5">
        <v>4</v>
      </c>
      <c r="H55" s="5">
        <v>1020.4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9.1999999999999993</v>
      </c>
      <c r="Q55" t="s">
        <v>250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9.6999999999999993</v>
      </c>
      <c r="AM55" s="5">
        <v>93</v>
      </c>
      <c r="AN55" s="5">
        <v>8.6</v>
      </c>
      <c r="AO55" s="362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250</v>
      </c>
      <c r="BB55" s="55">
        <v>3.1944444444444442E-2</v>
      </c>
    </row>
    <row r="56" spans="2:54" x14ac:dyDescent="0.25">
      <c r="B56" s="5">
        <v>9.6999999999999993</v>
      </c>
      <c r="C56" s="5">
        <v>93</v>
      </c>
      <c r="D56" s="5">
        <v>8.6</v>
      </c>
      <c r="E56" s="5">
        <v>9.6999999999999993</v>
      </c>
      <c r="F56" s="5">
        <v>2.5</v>
      </c>
      <c r="G56" s="5">
        <v>3.2</v>
      </c>
      <c r="H56" s="5">
        <v>1020.3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9.1999999999999993</v>
      </c>
      <c r="Q56" t="s">
        <v>250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9.6999999999999993</v>
      </c>
      <c r="AM56" s="5">
        <v>93</v>
      </c>
      <c r="AN56" s="5">
        <v>8.6</v>
      </c>
      <c r="AO56" s="362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250</v>
      </c>
      <c r="BB56" s="55">
        <v>3.2638888888888891E-2</v>
      </c>
    </row>
    <row r="57" spans="2:54" x14ac:dyDescent="0.25">
      <c r="B57" s="5">
        <v>9.6999999999999993</v>
      </c>
      <c r="C57" s="5">
        <v>93</v>
      </c>
      <c r="D57" s="5">
        <v>8.6</v>
      </c>
      <c r="E57" s="5">
        <v>9.6999999999999993</v>
      </c>
      <c r="F57" s="5">
        <v>2.2000000000000002</v>
      </c>
      <c r="G57" s="5">
        <v>3.2</v>
      </c>
      <c r="H57" s="5">
        <v>1020.4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9.1999999999999993</v>
      </c>
      <c r="Q57" t="s">
        <v>250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9.6999999999999993</v>
      </c>
      <c r="AM57" s="5">
        <v>93</v>
      </c>
      <c r="AN57" s="5">
        <v>8.6</v>
      </c>
      <c r="AO57" s="362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250</v>
      </c>
      <c r="BB57" s="55">
        <v>3.3333333333333333E-2</v>
      </c>
    </row>
    <row r="58" spans="2:54" x14ac:dyDescent="0.25">
      <c r="B58" s="5">
        <v>9.6999999999999993</v>
      </c>
      <c r="C58" s="5">
        <v>93</v>
      </c>
      <c r="D58" s="5">
        <v>8.6</v>
      </c>
      <c r="E58" s="5">
        <v>9.6999999999999993</v>
      </c>
      <c r="F58" s="5">
        <v>3.6</v>
      </c>
      <c r="G58" s="5">
        <v>4</v>
      </c>
      <c r="H58" s="5">
        <v>1020.2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9.3000000000000007</v>
      </c>
      <c r="Q58" t="s">
        <v>250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9.6999999999999993</v>
      </c>
      <c r="AM58" s="5">
        <v>93</v>
      </c>
      <c r="AN58" s="5">
        <v>8.6</v>
      </c>
      <c r="AO58" s="362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250</v>
      </c>
      <c r="BB58" s="55">
        <v>3.4027777777777775E-2</v>
      </c>
    </row>
    <row r="59" spans="2:54" x14ac:dyDescent="0.25">
      <c r="B59" s="5">
        <v>9.6999999999999993</v>
      </c>
      <c r="C59" s="5">
        <v>93</v>
      </c>
      <c r="D59" s="5">
        <v>8.6</v>
      </c>
      <c r="E59" s="5">
        <v>9.6999999999999993</v>
      </c>
      <c r="F59" s="5">
        <v>4</v>
      </c>
      <c r="G59" s="5">
        <v>4.3</v>
      </c>
      <c r="H59" s="5">
        <v>1020.2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9.3000000000000007</v>
      </c>
      <c r="Q59" t="s">
        <v>250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9.6999999999999993</v>
      </c>
      <c r="AM59" s="5">
        <v>93</v>
      </c>
      <c r="AN59" s="5">
        <v>8.6</v>
      </c>
      <c r="AO59" s="362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250</v>
      </c>
      <c r="BB59" s="55">
        <v>3.4722222222222224E-2</v>
      </c>
    </row>
    <row r="60" spans="2:54" x14ac:dyDescent="0.25">
      <c r="B60" s="5">
        <v>9.6999999999999993</v>
      </c>
      <c r="C60" s="5">
        <v>93</v>
      </c>
      <c r="D60" s="5">
        <v>8.6</v>
      </c>
      <c r="E60" s="5">
        <v>9.6999999999999993</v>
      </c>
      <c r="F60" s="5">
        <v>4</v>
      </c>
      <c r="G60" s="5">
        <v>4.7</v>
      </c>
      <c r="H60" s="5">
        <v>1020.4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9.3000000000000007</v>
      </c>
      <c r="Q60" t="s">
        <v>250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9.6999999999999993</v>
      </c>
      <c r="AM60" s="5">
        <v>93</v>
      </c>
      <c r="AN60" s="5">
        <v>8.6</v>
      </c>
      <c r="AO60" s="362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250</v>
      </c>
      <c r="BB60" s="55">
        <v>3.5416666666666666E-2</v>
      </c>
    </row>
    <row r="61" spans="2:54" x14ac:dyDescent="0.25">
      <c r="B61" s="5">
        <v>9.8000000000000007</v>
      </c>
      <c r="C61" s="5">
        <v>93</v>
      </c>
      <c r="D61" s="5">
        <v>8.6999999999999993</v>
      </c>
      <c r="E61" s="5">
        <v>9.8000000000000007</v>
      </c>
      <c r="F61" s="5">
        <v>4</v>
      </c>
      <c r="G61" s="5">
        <v>5</v>
      </c>
      <c r="H61" s="5">
        <v>1020.3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9.3000000000000007</v>
      </c>
      <c r="Q61" t="s">
        <v>250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9.8000000000000007</v>
      </c>
      <c r="AM61" s="5">
        <v>93</v>
      </c>
      <c r="AN61" s="5">
        <v>8.6999999999999993</v>
      </c>
      <c r="AO61" s="362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250</v>
      </c>
      <c r="BB61" s="55">
        <v>3.6111111111111108E-2</v>
      </c>
    </row>
    <row r="62" spans="2:54" x14ac:dyDescent="0.25">
      <c r="B62" s="5">
        <v>9.8000000000000007</v>
      </c>
      <c r="C62" s="5">
        <v>93</v>
      </c>
      <c r="D62" s="5">
        <v>8.6999999999999993</v>
      </c>
      <c r="E62" s="5">
        <v>9.8000000000000007</v>
      </c>
      <c r="F62" s="5">
        <v>2.5</v>
      </c>
      <c r="G62" s="5">
        <v>3.2</v>
      </c>
      <c r="H62" s="5">
        <v>1020.5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9.4</v>
      </c>
      <c r="Q62" t="s">
        <v>250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9.8000000000000007</v>
      </c>
      <c r="AM62" s="5">
        <v>93</v>
      </c>
      <c r="AN62" s="5">
        <v>8.6999999999999993</v>
      </c>
      <c r="AO62" s="362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250</v>
      </c>
      <c r="BB62" s="55">
        <v>3.6805555555555557E-2</v>
      </c>
    </row>
    <row r="63" spans="2:54" x14ac:dyDescent="0.25">
      <c r="B63" s="5">
        <v>9.8000000000000007</v>
      </c>
      <c r="C63" s="5">
        <v>93</v>
      </c>
      <c r="D63" s="5">
        <v>8.6999999999999993</v>
      </c>
      <c r="E63" s="5">
        <v>9.3000000000000007</v>
      </c>
      <c r="F63" s="5">
        <v>5.8</v>
      </c>
      <c r="G63" s="5">
        <v>5.8</v>
      </c>
      <c r="H63" s="5">
        <v>1020.4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9.4</v>
      </c>
      <c r="Q63" t="s">
        <v>250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9.8000000000000007</v>
      </c>
      <c r="AM63" s="5">
        <v>93</v>
      </c>
      <c r="AN63" s="5">
        <v>8.6999999999999993</v>
      </c>
      <c r="AO63" s="362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250</v>
      </c>
      <c r="BB63" s="55">
        <v>3.7499999999999999E-2</v>
      </c>
    </row>
    <row r="64" spans="2:54" x14ac:dyDescent="0.25">
      <c r="B64" s="5">
        <v>9.8000000000000007</v>
      </c>
      <c r="C64" s="5">
        <v>93</v>
      </c>
      <c r="D64" s="5">
        <v>8.6999999999999993</v>
      </c>
      <c r="E64" s="5">
        <v>9.8000000000000007</v>
      </c>
      <c r="F64" s="5">
        <v>4</v>
      </c>
      <c r="G64" s="5">
        <v>5</v>
      </c>
      <c r="H64" s="5">
        <v>1020.5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9.4</v>
      </c>
      <c r="Q64" t="s">
        <v>250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9.8000000000000007</v>
      </c>
      <c r="AM64" s="5">
        <v>93</v>
      </c>
      <c r="AN64" s="5">
        <v>8.6999999999999993</v>
      </c>
      <c r="AO64" s="362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250</v>
      </c>
      <c r="BB64" s="55">
        <v>3.8194444444444448E-2</v>
      </c>
    </row>
    <row r="65" spans="2:54" x14ac:dyDescent="0.25">
      <c r="B65" s="5">
        <v>9.9</v>
      </c>
      <c r="C65" s="5">
        <v>93</v>
      </c>
      <c r="D65" s="5">
        <v>8.8000000000000007</v>
      </c>
      <c r="E65" s="5">
        <v>9.9</v>
      </c>
      <c r="F65" s="5">
        <v>2.9</v>
      </c>
      <c r="G65" s="5">
        <v>5.4</v>
      </c>
      <c r="H65" s="5">
        <v>1020.5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9.4</v>
      </c>
      <c r="Q65" t="s">
        <v>250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9.9</v>
      </c>
      <c r="AM65" s="5">
        <v>93</v>
      </c>
      <c r="AN65" s="5">
        <v>8.8000000000000007</v>
      </c>
      <c r="AO65" s="362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250</v>
      </c>
      <c r="BB65" s="55">
        <v>3.888888888888889E-2</v>
      </c>
    </row>
    <row r="66" spans="2:54" x14ac:dyDescent="0.25">
      <c r="B66" s="5">
        <v>9.9</v>
      </c>
      <c r="C66" s="5">
        <v>93</v>
      </c>
      <c r="D66" s="5">
        <v>8.8000000000000007</v>
      </c>
      <c r="E66" s="5">
        <v>9.5</v>
      </c>
      <c r="F66" s="5">
        <v>5.4</v>
      </c>
      <c r="G66" s="5">
        <v>6.8</v>
      </c>
      <c r="H66" s="5">
        <v>1020.6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9.5</v>
      </c>
      <c r="Q66" t="s">
        <v>250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9.9</v>
      </c>
      <c r="AM66" s="5">
        <v>93</v>
      </c>
      <c r="AN66" s="5">
        <v>8.8000000000000007</v>
      </c>
      <c r="AO66" s="362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250</v>
      </c>
      <c r="BB66" s="55">
        <v>3.9583333333333331E-2</v>
      </c>
    </row>
    <row r="67" spans="2:54" x14ac:dyDescent="0.25">
      <c r="B67" s="5">
        <v>9.9</v>
      </c>
      <c r="C67" s="5">
        <v>93</v>
      </c>
      <c r="D67" s="5">
        <v>8.8000000000000007</v>
      </c>
      <c r="E67" s="5">
        <v>9.9</v>
      </c>
      <c r="F67" s="5">
        <v>4</v>
      </c>
      <c r="G67" s="5">
        <v>4.3</v>
      </c>
      <c r="H67" s="5">
        <v>1020.4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9.5</v>
      </c>
      <c r="Q67" t="s">
        <v>250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9.9</v>
      </c>
      <c r="AM67" s="5">
        <v>93</v>
      </c>
      <c r="AN67" s="5">
        <v>8.8000000000000007</v>
      </c>
      <c r="AO67" s="362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250</v>
      </c>
      <c r="BB67" s="55">
        <v>4.027777777777778E-2</v>
      </c>
    </row>
    <row r="68" spans="2:54" x14ac:dyDescent="0.25">
      <c r="B68" s="5">
        <v>9.9</v>
      </c>
      <c r="C68" s="5">
        <v>93</v>
      </c>
      <c r="D68" s="5">
        <v>8.8000000000000007</v>
      </c>
      <c r="E68" s="5">
        <v>9.9</v>
      </c>
      <c r="F68" s="5">
        <v>4</v>
      </c>
      <c r="G68" s="5">
        <v>4.3</v>
      </c>
      <c r="H68" s="5">
        <v>1020.7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9.5</v>
      </c>
      <c r="Q68" t="s">
        <v>250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9.9</v>
      </c>
      <c r="AM68" s="5">
        <v>93</v>
      </c>
      <c r="AN68" s="5">
        <v>8.8000000000000007</v>
      </c>
      <c r="AO68" s="362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250</v>
      </c>
      <c r="BB68" s="55">
        <v>4.0972222222222222E-2</v>
      </c>
    </row>
    <row r="69" spans="2:54" x14ac:dyDescent="0.25">
      <c r="B69" s="5">
        <v>9.9</v>
      </c>
      <c r="C69" s="5">
        <v>93</v>
      </c>
      <c r="D69" s="5">
        <v>8.8000000000000007</v>
      </c>
      <c r="E69" s="5">
        <v>9.9</v>
      </c>
      <c r="F69" s="5">
        <v>2.9</v>
      </c>
      <c r="G69" s="5">
        <v>5.8</v>
      </c>
      <c r="H69" s="5">
        <v>1020.4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</v>
      </c>
      <c r="Q69" t="s">
        <v>250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9.9</v>
      </c>
      <c r="AM69" s="5">
        <v>93</v>
      </c>
      <c r="AN69" s="5">
        <v>8.8000000000000007</v>
      </c>
      <c r="AO69" s="362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250</v>
      </c>
      <c r="BB69" s="55">
        <v>4.1666666666666664E-2</v>
      </c>
    </row>
    <row r="70" spans="2:54" x14ac:dyDescent="0.25">
      <c r="B70" s="5">
        <v>9.9</v>
      </c>
      <c r="C70" s="5">
        <v>93</v>
      </c>
      <c r="D70" s="5">
        <v>8.8000000000000007</v>
      </c>
      <c r="E70" s="5">
        <v>9.9</v>
      </c>
      <c r="F70" s="5">
        <v>4.7</v>
      </c>
      <c r="G70" s="5">
        <v>5.8</v>
      </c>
      <c r="H70" s="5">
        <v>1020.7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</v>
      </c>
      <c r="Q70" t="s">
        <v>250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9.9</v>
      </c>
      <c r="AM70" s="5">
        <v>93</v>
      </c>
      <c r="AN70" s="5">
        <v>8.8000000000000007</v>
      </c>
      <c r="AO70" s="362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250</v>
      </c>
      <c r="BB70" s="55">
        <v>4.2361111111111113E-2</v>
      </c>
    </row>
    <row r="71" spans="2:54" x14ac:dyDescent="0.25">
      <c r="B71" s="5">
        <v>9.9</v>
      </c>
      <c r="C71" s="5">
        <v>93</v>
      </c>
      <c r="D71" s="5">
        <v>8.8000000000000007</v>
      </c>
      <c r="E71" s="5">
        <v>9.6</v>
      </c>
      <c r="F71" s="5">
        <v>5</v>
      </c>
      <c r="G71" s="5">
        <v>5</v>
      </c>
      <c r="H71" s="5">
        <v>1020.7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</v>
      </c>
      <c r="Q71" t="s">
        <v>250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9.9</v>
      </c>
      <c r="AM71" s="5">
        <v>93</v>
      </c>
      <c r="AN71" s="5">
        <v>8.8000000000000007</v>
      </c>
      <c r="AO71" s="362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250</v>
      </c>
      <c r="BB71" s="55">
        <v>4.3055555555555555E-2</v>
      </c>
    </row>
    <row r="72" spans="2:54" x14ac:dyDescent="0.25">
      <c r="B72" s="5">
        <v>9.9</v>
      </c>
      <c r="C72" s="5">
        <v>93</v>
      </c>
      <c r="D72" s="5">
        <v>8.8000000000000007</v>
      </c>
      <c r="E72" s="5">
        <v>9.9</v>
      </c>
      <c r="F72" s="5">
        <v>2.9</v>
      </c>
      <c r="G72" s="5">
        <v>3.6</v>
      </c>
      <c r="H72" s="5">
        <v>1020.6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 t="s">
        <v>250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9.9</v>
      </c>
      <c r="AM72" s="5">
        <v>93</v>
      </c>
      <c r="AN72" s="5">
        <v>8.8000000000000007</v>
      </c>
      <c r="AO72" s="362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250</v>
      </c>
      <c r="BB72" s="55">
        <v>4.3749999999999997E-2</v>
      </c>
    </row>
    <row r="73" spans="2:54" x14ac:dyDescent="0.25">
      <c r="B73" s="5">
        <v>9.9</v>
      </c>
      <c r="C73" s="5">
        <v>93</v>
      </c>
      <c r="D73" s="5">
        <v>8.8000000000000007</v>
      </c>
      <c r="E73" s="5">
        <v>9.9</v>
      </c>
      <c r="F73" s="5">
        <v>4</v>
      </c>
      <c r="G73" s="5">
        <v>4.7</v>
      </c>
      <c r="H73" s="5">
        <v>1020.4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 t="s">
        <v>250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9.9</v>
      </c>
      <c r="AM73" s="5">
        <v>93</v>
      </c>
      <c r="AN73" s="5">
        <v>8.8000000000000007</v>
      </c>
      <c r="AO73" s="362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250</v>
      </c>
      <c r="BB73" s="55">
        <v>4.4444444444444446E-2</v>
      </c>
    </row>
    <row r="74" spans="2:54" x14ac:dyDescent="0.25">
      <c r="B74" s="5">
        <v>9.9</v>
      </c>
      <c r="C74" s="5">
        <v>93</v>
      </c>
      <c r="D74" s="5">
        <v>8.8000000000000007</v>
      </c>
      <c r="E74" s="5">
        <v>9.9</v>
      </c>
      <c r="F74" s="5">
        <v>3.2</v>
      </c>
      <c r="G74" s="5">
        <v>3.6</v>
      </c>
      <c r="H74" s="5">
        <v>1020.5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 t="s">
        <v>250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9.9</v>
      </c>
      <c r="AM74" s="5">
        <v>93</v>
      </c>
      <c r="AN74" s="5">
        <v>8.8000000000000007</v>
      </c>
      <c r="AO74" s="362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250</v>
      </c>
      <c r="BB74" s="55">
        <v>4.5138888888888888E-2</v>
      </c>
    </row>
    <row r="75" spans="2:54" x14ac:dyDescent="0.25">
      <c r="B75" s="5">
        <v>9.9</v>
      </c>
      <c r="C75" s="5">
        <v>93</v>
      </c>
      <c r="D75" s="5">
        <v>8.8000000000000007</v>
      </c>
      <c r="E75" s="5">
        <v>9.1999999999999993</v>
      </c>
      <c r="F75" s="5">
        <v>6.5</v>
      </c>
      <c r="G75" s="5">
        <v>6.5</v>
      </c>
      <c r="H75" s="5">
        <v>1020.7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 t="s">
        <v>250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9.9</v>
      </c>
      <c r="AM75" s="5">
        <v>93</v>
      </c>
      <c r="AN75" s="5">
        <v>8.8000000000000007</v>
      </c>
      <c r="AO75" s="362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250</v>
      </c>
      <c r="BB75" s="55">
        <v>4.583333333333333E-2</v>
      </c>
    </row>
    <row r="76" spans="2:54" x14ac:dyDescent="0.25">
      <c r="B76" s="5">
        <v>10</v>
      </c>
      <c r="C76" s="5">
        <v>93</v>
      </c>
      <c r="D76" s="5">
        <v>8.9</v>
      </c>
      <c r="E76" s="5">
        <v>10</v>
      </c>
      <c r="F76" s="5">
        <v>4.7</v>
      </c>
      <c r="G76" s="5">
        <v>4.7</v>
      </c>
      <c r="H76" s="5">
        <v>1020.6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 t="s">
        <v>250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10</v>
      </c>
      <c r="AM76" s="5">
        <v>93</v>
      </c>
      <c r="AN76" s="5">
        <v>8.9</v>
      </c>
      <c r="AO76" s="362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250</v>
      </c>
      <c r="BB76" s="55">
        <v>4.6527777777777779E-2</v>
      </c>
    </row>
    <row r="77" spans="2:54" x14ac:dyDescent="0.25">
      <c r="B77" s="5">
        <v>10</v>
      </c>
      <c r="C77" s="5">
        <v>93</v>
      </c>
      <c r="D77" s="5">
        <v>8.9</v>
      </c>
      <c r="E77" s="5">
        <v>10</v>
      </c>
      <c r="F77" s="5">
        <v>0</v>
      </c>
      <c r="G77" s="5">
        <v>3.2</v>
      </c>
      <c r="H77" s="5">
        <v>1020.7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9.8000000000000007</v>
      </c>
      <c r="Q77" t="s">
        <v>250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10</v>
      </c>
      <c r="AM77" s="5">
        <v>93</v>
      </c>
      <c r="AN77" s="5">
        <v>8.9</v>
      </c>
      <c r="AO77" s="362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250</v>
      </c>
      <c r="BB77" s="55">
        <v>4.7222222222222221E-2</v>
      </c>
    </row>
    <row r="78" spans="2:54" x14ac:dyDescent="0.25">
      <c r="B78" s="5">
        <v>10</v>
      </c>
      <c r="C78" s="5">
        <v>93</v>
      </c>
      <c r="D78" s="5">
        <v>8.9</v>
      </c>
      <c r="E78" s="5">
        <v>10</v>
      </c>
      <c r="F78" s="5">
        <v>6.1</v>
      </c>
      <c r="G78" s="5">
        <v>6.1</v>
      </c>
      <c r="H78" s="5">
        <v>1020.6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9.8000000000000007</v>
      </c>
      <c r="Q78" t="s">
        <v>250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10</v>
      </c>
      <c r="AM78" s="5">
        <v>93</v>
      </c>
      <c r="AN78" s="5">
        <v>8.9</v>
      </c>
      <c r="AO78" s="362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250</v>
      </c>
      <c r="BB78" s="55">
        <v>4.791666666666667E-2</v>
      </c>
    </row>
    <row r="79" spans="2:54" x14ac:dyDescent="0.25">
      <c r="B79" s="5">
        <v>10.1</v>
      </c>
      <c r="C79" s="5">
        <v>93</v>
      </c>
      <c r="D79" s="5">
        <v>9</v>
      </c>
      <c r="E79" s="5">
        <v>10.1</v>
      </c>
      <c r="F79" s="5">
        <v>5</v>
      </c>
      <c r="G79" s="5">
        <v>5.4</v>
      </c>
      <c r="H79" s="5">
        <v>1020.6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9.8000000000000007</v>
      </c>
      <c r="Q79" t="s">
        <v>250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10.1</v>
      </c>
      <c r="AM79" s="5">
        <v>93</v>
      </c>
      <c r="AN79" s="5">
        <v>9</v>
      </c>
      <c r="AO79" s="362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250</v>
      </c>
      <c r="BB79" s="55">
        <v>4.8611111111111112E-2</v>
      </c>
    </row>
    <row r="80" spans="2:54" x14ac:dyDescent="0.25">
      <c r="B80" s="5">
        <v>10.1</v>
      </c>
      <c r="C80" s="5">
        <v>93</v>
      </c>
      <c r="D80" s="5">
        <v>9</v>
      </c>
      <c r="E80" s="5">
        <v>10.1</v>
      </c>
      <c r="F80" s="5">
        <v>4.3</v>
      </c>
      <c r="G80" s="5">
        <v>4.3</v>
      </c>
      <c r="H80" s="5">
        <v>1020.4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9.8000000000000007</v>
      </c>
      <c r="Q80" t="s">
        <v>250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10.1</v>
      </c>
      <c r="AM80" s="5">
        <v>93</v>
      </c>
      <c r="AN80" s="5">
        <v>9</v>
      </c>
      <c r="AO80" s="362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250</v>
      </c>
      <c r="BB80" s="55">
        <v>4.9305555555555554E-2</v>
      </c>
    </row>
    <row r="81" spans="2:54" x14ac:dyDescent="0.25">
      <c r="B81" s="5">
        <v>10.1</v>
      </c>
      <c r="C81" s="5">
        <v>93</v>
      </c>
      <c r="D81" s="5">
        <v>9</v>
      </c>
      <c r="E81" s="5">
        <v>10.1</v>
      </c>
      <c r="F81" s="5">
        <v>2.5</v>
      </c>
      <c r="G81" s="5">
        <v>4</v>
      </c>
      <c r="H81" s="5">
        <v>1020.6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9.9</v>
      </c>
      <c r="Q81" t="s">
        <v>250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10.1</v>
      </c>
      <c r="AM81" s="5">
        <v>93</v>
      </c>
      <c r="AN81" s="5">
        <v>9</v>
      </c>
      <c r="AO81" s="362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250</v>
      </c>
      <c r="BB81" s="55">
        <v>0.05</v>
      </c>
    </row>
    <row r="82" spans="2:54" x14ac:dyDescent="0.25">
      <c r="B82" s="5">
        <v>10.1</v>
      </c>
      <c r="C82" s="5">
        <v>93</v>
      </c>
      <c r="D82" s="5">
        <v>9</v>
      </c>
      <c r="E82" s="5">
        <v>10.1</v>
      </c>
      <c r="F82" s="5">
        <v>4.7</v>
      </c>
      <c r="G82" s="5">
        <v>6.1</v>
      </c>
      <c r="H82" s="5">
        <v>1020.7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9.9</v>
      </c>
      <c r="Q82" t="s">
        <v>250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10.1</v>
      </c>
      <c r="AM82" s="5">
        <v>93</v>
      </c>
      <c r="AN82" s="5">
        <v>9</v>
      </c>
      <c r="AO82" s="362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250</v>
      </c>
      <c r="BB82" s="55">
        <v>5.0694444444444445E-2</v>
      </c>
    </row>
    <row r="83" spans="2:54" x14ac:dyDescent="0.25">
      <c r="B83" s="5">
        <v>10.1</v>
      </c>
      <c r="C83" s="5">
        <v>93</v>
      </c>
      <c r="D83" s="5">
        <v>9</v>
      </c>
      <c r="E83" s="5">
        <v>10.1</v>
      </c>
      <c r="F83" s="5">
        <v>4</v>
      </c>
      <c r="G83" s="5">
        <v>5</v>
      </c>
      <c r="H83" s="5">
        <v>1020.5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9.9</v>
      </c>
      <c r="Q83" t="s">
        <v>250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10.1</v>
      </c>
      <c r="AM83" s="5">
        <v>93</v>
      </c>
      <c r="AN83" s="5">
        <v>9</v>
      </c>
      <c r="AO83" s="362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250</v>
      </c>
      <c r="BB83" s="55">
        <v>5.1388888888888887E-2</v>
      </c>
    </row>
    <row r="84" spans="2:54" x14ac:dyDescent="0.25">
      <c r="B84" s="5">
        <v>10.1</v>
      </c>
      <c r="C84" s="5">
        <v>93</v>
      </c>
      <c r="D84" s="5">
        <v>9</v>
      </c>
      <c r="E84" s="5">
        <v>10.1</v>
      </c>
      <c r="F84" s="5">
        <v>4.3</v>
      </c>
      <c r="G84" s="5">
        <v>4.7</v>
      </c>
      <c r="H84" s="5">
        <v>1020.8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9.9</v>
      </c>
      <c r="Q84" t="s">
        <v>250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10.1</v>
      </c>
      <c r="AM84" s="5">
        <v>93</v>
      </c>
      <c r="AN84" s="5">
        <v>9</v>
      </c>
      <c r="AO84" s="362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250</v>
      </c>
      <c r="BB84" s="55">
        <v>5.2083333333333336E-2</v>
      </c>
    </row>
    <row r="85" spans="2:54" x14ac:dyDescent="0.25">
      <c r="B85" s="5">
        <v>10.1</v>
      </c>
      <c r="C85" s="5">
        <v>93</v>
      </c>
      <c r="D85" s="5">
        <v>9</v>
      </c>
      <c r="E85" s="5">
        <v>10.1</v>
      </c>
      <c r="F85" s="5">
        <v>5</v>
      </c>
      <c r="G85" s="5">
        <v>5.8</v>
      </c>
      <c r="H85" s="5">
        <v>1020.7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9.9</v>
      </c>
      <c r="Q85" t="s">
        <v>250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10.1</v>
      </c>
      <c r="AM85" s="5">
        <v>93</v>
      </c>
      <c r="AN85" s="5">
        <v>9</v>
      </c>
      <c r="AO85" s="362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250</v>
      </c>
      <c r="BB85" s="55">
        <v>5.2777777777777778E-2</v>
      </c>
    </row>
    <row r="86" spans="2:54" x14ac:dyDescent="0.25">
      <c r="B86" s="5">
        <v>10.1</v>
      </c>
      <c r="C86" s="5">
        <v>93</v>
      </c>
      <c r="D86" s="5">
        <v>9</v>
      </c>
      <c r="E86" s="5">
        <v>10.1</v>
      </c>
      <c r="F86" s="5">
        <v>4.7</v>
      </c>
      <c r="G86" s="5">
        <v>5</v>
      </c>
      <c r="H86" s="5">
        <v>1020.7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9.9</v>
      </c>
      <c r="Q86" t="s">
        <v>250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10.1</v>
      </c>
      <c r="AM86" s="5">
        <v>93</v>
      </c>
      <c r="AN86" s="5">
        <v>9</v>
      </c>
      <c r="AO86" s="362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250</v>
      </c>
      <c r="BB86" s="55">
        <v>5.347222222222222E-2</v>
      </c>
    </row>
    <row r="87" spans="2:54" x14ac:dyDescent="0.25">
      <c r="B87" s="5">
        <v>10.1</v>
      </c>
      <c r="C87" s="5">
        <v>93</v>
      </c>
      <c r="D87" s="5">
        <v>9</v>
      </c>
      <c r="E87" s="5">
        <v>10.1</v>
      </c>
      <c r="F87" s="5">
        <v>4.7</v>
      </c>
      <c r="G87" s="5">
        <v>4.7</v>
      </c>
      <c r="H87" s="5">
        <v>1020.7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10</v>
      </c>
      <c r="Q87" t="s">
        <v>250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10.1</v>
      </c>
      <c r="AM87" s="5">
        <v>93</v>
      </c>
      <c r="AN87" s="5">
        <v>9</v>
      </c>
      <c r="AO87" s="362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250</v>
      </c>
      <c r="BB87" s="55">
        <v>5.4166666666666669E-2</v>
      </c>
    </row>
    <row r="88" spans="2:54" x14ac:dyDescent="0.25">
      <c r="B88" s="5">
        <v>10.1</v>
      </c>
      <c r="C88" s="5">
        <v>93</v>
      </c>
      <c r="D88" s="5">
        <v>9</v>
      </c>
      <c r="E88" s="5">
        <v>10.1</v>
      </c>
      <c r="F88" s="5">
        <v>4</v>
      </c>
      <c r="G88" s="5">
        <v>4.7</v>
      </c>
      <c r="H88" s="5">
        <v>1020.5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10</v>
      </c>
      <c r="Q88" t="s">
        <v>250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10.1</v>
      </c>
      <c r="AM88" s="5">
        <v>93</v>
      </c>
      <c r="AN88" s="5">
        <v>9</v>
      </c>
      <c r="AO88" s="362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250</v>
      </c>
      <c r="BB88" s="55">
        <v>5.486111111111111E-2</v>
      </c>
    </row>
    <row r="89" spans="2:54" x14ac:dyDescent="0.25">
      <c r="B89" s="5">
        <v>10</v>
      </c>
      <c r="C89" s="5">
        <v>93</v>
      </c>
      <c r="D89" s="5">
        <v>8.9</v>
      </c>
      <c r="E89" s="5">
        <v>10</v>
      </c>
      <c r="F89" s="5">
        <v>4.3</v>
      </c>
      <c r="G89" s="5">
        <v>6.5</v>
      </c>
      <c r="H89" s="5">
        <v>1020.8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10</v>
      </c>
      <c r="Q89" t="s">
        <v>250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10</v>
      </c>
      <c r="AM89" s="5">
        <v>93</v>
      </c>
      <c r="AN89" s="5">
        <v>8.9</v>
      </c>
      <c r="AO89" s="362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250</v>
      </c>
      <c r="BB89" s="55">
        <v>5.5555555555555552E-2</v>
      </c>
    </row>
    <row r="90" spans="2:54" x14ac:dyDescent="0.25">
      <c r="B90" s="5">
        <v>10</v>
      </c>
      <c r="C90" s="5">
        <v>93</v>
      </c>
      <c r="D90" s="5">
        <v>8.9</v>
      </c>
      <c r="E90" s="5">
        <v>10</v>
      </c>
      <c r="F90" s="5">
        <v>4.3</v>
      </c>
      <c r="G90" s="5">
        <v>4.3</v>
      </c>
      <c r="H90" s="5">
        <v>1020.6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10</v>
      </c>
      <c r="Q90" t="s">
        <v>250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10</v>
      </c>
      <c r="AM90" s="5">
        <v>93</v>
      </c>
      <c r="AN90" s="5">
        <v>8.9</v>
      </c>
      <c r="AO90" s="362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250</v>
      </c>
      <c r="BB90" s="55">
        <v>5.6250000000000001E-2</v>
      </c>
    </row>
    <row r="91" spans="2:54" x14ac:dyDescent="0.25">
      <c r="B91" s="5">
        <v>10</v>
      </c>
      <c r="C91" s="5">
        <v>93</v>
      </c>
      <c r="D91" s="5">
        <v>8.9</v>
      </c>
      <c r="E91" s="5">
        <v>10</v>
      </c>
      <c r="F91" s="5">
        <v>2.5</v>
      </c>
      <c r="G91" s="5">
        <v>4</v>
      </c>
      <c r="H91" s="5">
        <v>1020.8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10</v>
      </c>
      <c r="Q91" t="s">
        <v>250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10</v>
      </c>
      <c r="AM91" s="5">
        <v>93</v>
      </c>
      <c r="AN91" s="5">
        <v>8.9</v>
      </c>
      <c r="AO91" s="362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250</v>
      </c>
      <c r="BB91" s="55">
        <v>5.6944444444444443E-2</v>
      </c>
    </row>
    <row r="92" spans="2:54" x14ac:dyDescent="0.25">
      <c r="B92" s="5">
        <v>10</v>
      </c>
      <c r="C92" s="5">
        <v>93</v>
      </c>
      <c r="D92" s="5">
        <v>8.9</v>
      </c>
      <c r="E92" s="5">
        <v>10</v>
      </c>
      <c r="F92" s="5">
        <v>3.6</v>
      </c>
      <c r="G92" s="5">
        <v>5.8</v>
      </c>
      <c r="H92" s="5">
        <v>1020.7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10</v>
      </c>
      <c r="Q92" t="s">
        <v>250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10</v>
      </c>
      <c r="AM92" s="5">
        <v>93</v>
      </c>
      <c r="AN92" s="5">
        <v>8.9</v>
      </c>
      <c r="AO92" s="362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250</v>
      </c>
      <c r="BB92" s="55">
        <v>5.7638888888888892E-2</v>
      </c>
    </row>
    <row r="93" spans="2:54" x14ac:dyDescent="0.25">
      <c r="B93" s="5">
        <v>9.9</v>
      </c>
      <c r="C93" s="5">
        <v>93</v>
      </c>
      <c r="D93" s="5">
        <v>8.8000000000000007</v>
      </c>
      <c r="E93" s="5">
        <v>9.9</v>
      </c>
      <c r="F93" s="5">
        <v>4</v>
      </c>
      <c r="G93" s="5">
        <v>4.7</v>
      </c>
      <c r="H93" s="5">
        <v>1020.5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10</v>
      </c>
      <c r="Q93" t="s">
        <v>250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9.9</v>
      </c>
      <c r="AM93" s="5">
        <v>93</v>
      </c>
      <c r="AN93" s="5">
        <v>8.8000000000000007</v>
      </c>
      <c r="AO93" s="362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250</v>
      </c>
      <c r="BB93" s="55">
        <v>5.8333333333333334E-2</v>
      </c>
    </row>
    <row r="94" spans="2:54" x14ac:dyDescent="0.25">
      <c r="B94" s="5">
        <v>9.9</v>
      </c>
      <c r="C94" s="5">
        <v>93</v>
      </c>
      <c r="D94" s="5">
        <v>8.8000000000000007</v>
      </c>
      <c r="E94" s="5">
        <v>9.9</v>
      </c>
      <c r="F94" s="5">
        <v>2.2000000000000002</v>
      </c>
      <c r="G94" s="5">
        <v>3.6</v>
      </c>
      <c r="H94" s="5">
        <v>1020.8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10</v>
      </c>
      <c r="Q94" t="s">
        <v>250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9.9</v>
      </c>
      <c r="AM94" s="5">
        <v>93</v>
      </c>
      <c r="AN94" s="5">
        <v>8.8000000000000007</v>
      </c>
      <c r="AO94" s="362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250</v>
      </c>
      <c r="BB94" s="55">
        <v>5.9027777777777776E-2</v>
      </c>
    </row>
    <row r="95" spans="2:54" x14ac:dyDescent="0.25">
      <c r="B95" s="5">
        <v>9.9</v>
      </c>
      <c r="C95" s="5">
        <v>93</v>
      </c>
      <c r="D95" s="5">
        <v>8.8000000000000007</v>
      </c>
      <c r="E95" s="5">
        <v>9.1999999999999993</v>
      </c>
      <c r="F95" s="5">
        <v>6.5</v>
      </c>
      <c r="G95" s="5">
        <v>6.5</v>
      </c>
      <c r="H95" s="5">
        <v>1020.7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10</v>
      </c>
      <c r="Q95" t="s">
        <v>250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9.9</v>
      </c>
      <c r="AM95" s="5">
        <v>93</v>
      </c>
      <c r="AN95" s="5">
        <v>8.8000000000000007</v>
      </c>
      <c r="AO95" s="362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250</v>
      </c>
      <c r="BB95" s="55">
        <v>5.9722222222222225E-2</v>
      </c>
    </row>
    <row r="96" spans="2:54" x14ac:dyDescent="0.25">
      <c r="B96" s="5">
        <v>9.9</v>
      </c>
      <c r="C96" s="5">
        <v>93</v>
      </c>
      <c r="D96" s="5">
        <v>8.8000000000000007</v>
      </c>
      <c r="E96" s="5">
        <v>9.9</v>
      </c>
      <c r="F96" s="5">
        <v>2.9</v>
      </c>
      <c r="G96" s="5">
        <v>2.9</v>
      </c>
      <c r="H96" s="5">
        <v>1020.6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10</v>
      </c>
      <c r="Q96" t="s">
        <v>250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9.9</v>
      </c>
      <c r="AM96" s="5">
        <v>93</v>
      </c>
      <c r="AN96" s="5">
        <v>8.8000000000000007</v>
      </c>
      <c r="AO96" s="362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250</v>
      </c>
      <c r="BB96" s="55">
        <v>6.0416666666666667E-2</v>
      </c>
    </row>
    <row r="97" spans="2:54" x14ac:dyDescent="0.25">
      <c r="B97" s="5">
        <v>9.9</v>
      </c>
      <c r="C97" s="5">
        <v>93</v>
      </c>
      <c r="D97" s="5">
        <v>8.8000000000000007</v>
      </c>
      <c r="E97" s="5">
        <v>9.9</v>
      </c>
      <c r="F97" s="5">
        <v>2.9</v>
      </c>
      <c r="G97" s="5">
        <v>4</v>
      </c>
      <c r="H97" s="5">
        <v>1020.6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10</v>
      </c>
      <c r="Q97" t="s">
        <v>250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9.9</v>
      </c>
      <c r="AM97" s="5">
        <v>93</v>
      </c>
      <c r="AN97" s="5">
        <v>8.8000000000000007</v>
      </c>
      <c r="AO97" s="362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250</v>
      </c>
      <c r="BB97" s="55">
        <v>6.1111111111111109E-2</v>
      </c>
    </row>
    <row r="98" spans="2:54" x14ac:dyDescent="0.25">
      <c r="B98" s="5">
        <v>10</v>
      </c>
      <c r="C98" s="5">
        <v>93</v>
      </c>
      <c r="D98" s="5">
        <v>8.9</v>
      </c>
      <c r="E98" s="5">
        <v>10</v>
      </c>
      <c r="F98" s="5">
        <v>4.7</v>
      </c>
      <c r="G98" s="5">
        <v>5.4</v>
      </c>
      <c r="H98" s="5">
        <v>1020.7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10</v>
      </c>
      <c r="Q98" t="s">
        <v>250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10</v>
      </c>
      <c r="AM98" s="5">
        <v>93</v>
      </c>
      <c r="AN98" s="5">
        <v>8.9</v>
      </c>
      <c r="AO98" s="362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250</v>
      </c>
      <c r="BB98" s="55">
        <v>6.1805555555555558E-2</v>
      </c>
    </row>
    <row r="99" spans="2:54" x14ac:dyDescent="0.25">
      <c r="B99" s="5">
        <v>10</v>
      </c>
      <c r="C99" s="5">
        <v>93</v>
      </c>
      <c r="D99" s="5">
        <v>8.9</v>
      </c>
      <c r="E99" s="5">
        <v>10</v>
      </c>
      <c r="F99" s="5">
        <v>5.4</v>
      </c>
      <c r="G99" s="5">
        <v>5.4</v>
      </c>
      <c r="H99" s="5">
        <v>1020.7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10</v>
      </c>
      <c r="Q99" t="s">
        <v>250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10</v>
      </c>
      <c r="AM99" s="5">
        <v>93</v>
      </c>
      <c r="AN99" s="5">
        <v>8.9</v>
      </c>
      <c r="AO99" s="362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250</v>
      </c>
      <c r="BB99" s="55">
        <v>6.25E-2</v>
      </c>
    </row>
    <row r="100" spans="2:54" x14ac:dyDescent="0.25">
      <c r="B100" s="5">
        <v>10</v>
      </c>
      <c r="C100" s="5">
        <v>93</v>
      </c>
      <c r="D100" s="5">
        <v>8.9</v>
      </c>
      <c r="E100" s="5">
        <v>10</v>
      </c>
      <c r="F100" s="5">
        <v>2.5</v>
      </c>
      <c r="G100" s="5">
        <v>3.6</v>
      </c>
      <c r="H100" s="5">
        <v>1020.5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10</v>
      </c>
      <c r="Q100" t="s">
        <v>250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10</v>
      </c>
      <c r="AM100" s="5">
        <v>93</v>
      </c>
      <c r="AN100" s="5">
        <v>8.9</v>
      </c>
      <c r="AO100" s="362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250</v>
      </c>
      <c r="BB100" s="55">
        <v>6.3194444444444442E-2</v>
      </c>
    </row>
    <row r="101" spans="2:54" x14ac:dyDescent="0.25">
      <c r="B101" s="5">
        <v>10</v>
      </c>
      <c r="C101" s="5">
        <v>93</v>
      </c>
      <c r="D101" s="5">
        <v>8.9</v>
      </c>
      <c r="E101" s="5">
        <v>10</v>
      </c>
      <c r="F101" s="5">
        <v>2.9</v>
      </c>
      <c r="G101" s="5">
        <v>4</v>
      </c>
      <c r="H101" s="5">
        <v>1020.5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10</v>
      </c>
      <c r="Q101" t="s">
        <v>250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10</v>
      </c>
      <c r="AM101" s="5">
        <v>93</v>
      </c>
      <c r="AN101" s="5">
        <v>8.9</v>
      </c>
      <c r="AO101" s="362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250</v>
      </c>
      <c r="BB101" s="55">
        <v>6.3888888888888884E-2</v>
      </c>
    </row>
    <row r="102" spans="2:54" x14ac:dyDescent="0.25">
      <c r="B102" s="5">
        <v>10</v>
      </c>
      <c r="C102" s="5">
        <v>93</v>
      </c>
      <c r="D102" s="5">
        <v>8.9</v>
      </c>
      <c r="E102" s="5">
        <v>10</v>
      </c>
      <c r="F102" s="5">
        <v>4</v>
      </c>
      <c r="G102" s="5">
        <v>4.7</v>
      </c>
      <c r="H102" s="5">
        <v>1020.8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10</v>
      </c>
      <c r="Q102" t="s">
        <v>250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10</v>
      </c>
      <c r="AM102" s="5">
        <v>93</v>
      </c>
      <c r="AN102" s="5">
        <v>8.9</v>
      </c>
      <c r="AO102" s="362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250</v>
      </c>
      <c r="BB102" s="55">
        <v>6.458333333333334E-2</v>
      </c>
    </row>
    <row r="103" spans="2:54" x14ac:dyDescent="0.25">
      <c r="B103" s="5">
        <v>10</v>
      </c>
      <c r="C103" s="5">
        <v>93</v>
      </c>
      <c r="D103" s="5">
        <v>8.9</v>
      </c>
      <c r="E103" s="5">
        <v>10</v>
      </c>
      <c r="F103" s="5">
        <v>4.7</v>
      </c>
      <c r="G103" s="5">
        <v>4.7</v>
      </c>
      <c r="H103" s="5">
        <v>1020.8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10</v>
      </c>
      <c r="Q103" t="s">
        <v>250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10</v>
      </c>
      <c r="AM103" s="5">
        <v>93</v>
      </c>
      <c r="AN103" s="5">
        <v>8.9</v>
      </c>
      <c r="AO103" s="362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250</v>
      </c>
      <c r="BB103" s="55">
        <v>6.5277777777777782E-2</v>
      </c>
    </row>
    <row r="104" spans="2:54" x14ac:dyDescent="0.25">
      <c r="B104" s="5">
        <v>10</v>
      </c>
      <c r="C104" s="5">
        <v>93</v>
      </c>
      <c r="D104" s="5">
        <v>8.9</v>
      </c>
      <c r="E104" s="5">
        <v>10</v>
      </c>
      <c r="F104" s="5">
        <v>3.2</v>
      </c>
      <c r="G104" s="5">
        <v>4.3</v>
      </c>
      <c r="H104" s="5">
        <v>1020.9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10</v>
      </c>
      <c r="Q104" t="s">
        <v>250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10</v>
      </c>
      <c r="AM104" s="5">
        <v>93</v>
      </c>
      <c r="AN104" s="5">
        <v>8.9</v>
      </c>
      <c r="AO104" s="362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250</v>
      </c>
      <c r="BB104" s="55">
        <v>6.5972222222222224E-2</v>
      </c>
    </row>
    <row r="105" spans="2:54" x14ac:dyDescent="0.25">
      <c r="B105" s="5">
        <v>10</v>
      </c>
      <c r="C105" s="5">
        <v>93</v>
      </c>
      <c r="D105" s="5">
        <v>8.9</v>
      </c>
      <c r="E105" s="5">
        <v>10</v>
      </c>
      <c r="F105" s="5">
        <v>4.3</v>
      </c>
      <c r="G105" s="5">
        <v>4.3</v>
      </c>
      <c r="H105" s="5">
        <v>1020.9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10</v>
      </c>
      <c r="Q105" t="s">
        <v>250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10</v>
      </c>
      <c r="AM105" s="5">
        <v>93</v>
      </c>
      <c r="AN105" s="5">
        <v>8.9</v>
      </c>
      <c r="AO105" s="362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250</v>
      </c>
      <c r="BB105" s="55">
        <v>6.6666666666666666E-2</v>
      </c>
    </row>
    <row r="106" spans="2:54" x14ac:dyDescent="0.25">
      <c r="B106" s="5">
        <v>10</v>
      </c>
      <c r="C106" s="5">
        <v>93</v>
      </c>
      <c r="D106" s="5">
        <v>8.9</v>
      </c>
      <c r="E106" s="5">
        <v>10</v>
      </c>
      <c r="F106" s="5">
        <v>4.7</v>
      </c>
      <c r="G106" s="5">
        <v>4.7</v>
      </c>
      <c r="H106" s="5">
        <v>1020.9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10</v>
      </c>
      <c r="Q106" t="s">
        <v>250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10</v>
      </c>
      <c r="AM106" s="5">
        <v>93</v>
      </c>
      <c r="AN106" s="5">
        <v>8.9</v>
      </c>
      <c r="AO106" s="362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250</v>
      </c>
      <c r="BB106" s="55">
        <v>6.7361111111111108E-2</v>
      </c>
    </row>
    <row r="107" spans="2:54" x14ac:dyDescent="0.25">
      <c r="B107" s="5">
        <v>10</v>
      </c>
      <c r="C107" s="5">
        <v>93</v>
      </c>
      <c r="D107" s="5">
        <v>8.9</v>
      </c>
      <c r="E107" s="5">
        <v>10</v>
      </c>
      <c r="F107" s="5">
        <v>4</v>
      </c>
      <c r="G107" s="5">
        <v>4.7</v>
      </c>
      <c r="H107" s="5">
        <v>1020.7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10</v>
      </c>
      <c r="Q107" t="s">
        <v>250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10</v>
      </c>
      <c r="AM107" s="5">
        <v>93</v>
      </c>
      <c r="AN107" s="5">
        <v>8.9</v>
      </c>
      <c r="AO107" s="362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250</v>
      </c>
      <c r="BB107" s="55">
        <v>6.805555555555555E-2</v>
      </c>
    </row>
    <row r="108" spans="2:54" x14ac:dyDescent="0.25">
      <c r="B108" s="5">
        <v>10</v>
      </c>
      <c r="C108" s="5">
        <v>93</v>
      </c>
      <c r="D108" s="5">
        <v>8.9</v>
      </c>
      <c r="E108" s="5">
        <v>10</v>
      </c>
      <c r="F108" s="5">
        <v>2.9</v>
      </c>
      <c r="G108" s="5">
        <v>3.2</v>
      </c>
      <c r="H108" s="5">
        <v>1020.9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10.1</v>
      </c>
      <c r="Q108" t="s">
        <v>250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10</v>
      </c>
      <c r="AM108" s="5">
        <v>93</v>
      </c>
      <c r="AN108" s="5">
        <v>8.9</v>
      </c>
      <c r="AO108" s="362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250</v>
      </c>
      <c r="BB108" s="55">
        <v>6.8750000000000006E-2</v>
      </c>
    </row>
    <row r="109" spans="2:54" x14ac:dyDescent="0.25">
      <c r="B109" s="5">
        <v>10</v>
      </c>
      <c r="C109" s="5">
        <v>93</v>
      </c>
      <c r="D109" s="5">
        <v>8.9</v>
      </c>
      <c r="E109" s="5">
        <v>10</v>
      </c>
      <c r="F109" s="5">
        <v>2.9</v>
      </c>
      <c r="G109" s="5">
        <v>3.2</v>
      </c>
      <c r="H109" s="5">
        <v>1020.9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10.1</v>
      </c>
      <c r="Q109" t="s">
        <v>250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10</v>
      </c>
      <c r="AM109" s="5">
        <v>93</v>
      </c>
      <c r="AN109" s="5">
        <v>8.9</v>
      </c>
      <c r="AO109" s="362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250</v>
      </c>
      <c r="BB109" s="55">
        <v>6.9444444444444448E-2</v>
      </c>
    </row>
    <row r="110" spans="2:54" x14ac:dyDescent="0.25">
      <c r="B110" s="5">
        <v>10</v>
      </c>
      <c r="C110" s="5">
        <v>93</v>
      </c>
      <c r="D110" s="5">
        <v>8.9</v>
      </c>
      <c r="E110" s="5">
        <v>10</v>
      </c>
      <c r="F110" s="5">
        <v>4</v>
      </c>
      <c r="G110" s="5">
        <v>4.3</v>
      </c>
      <c r="H110" s="5">
        <v>1020.9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10</v>
      </c>
      <c r="Q110" t="s">
        <v>250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10</v>
      </c>
      <c r="AM110" s="5">
        <v>93</v>
      </c>
      <c r="AN110" s="5">
        <v>8.9</v>
      </c>
      <c r="AO110" s="362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250</v>
      </c>
      <c r="BB110" s="55">
        <v>7.013888888888889E-2</v>
      </c>
    </row>
    <row r="111" spans="2:54" x14ac:dyDescent="0.25">
      <c r="B111" s="5">
        <v>10</v>
      </c>
      <c r="C111" s="5">
        <v>93</v>
      </c>
      <c r="D111" s="5">
        <v>8.9</v>
      </c>
      <c r="E111" s="5">
        <v>10</v>
      </c>
      <c r="F111" s="5">
        <v>4.7</v>
      </c>
      <c r="G111" s="5">
        <v>5</v>
      </c>
      <c r="H111" s="5">
        <v>1020.7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10.1</v>
      </c>
      <c r="Q111" t="s">
        <v>250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10</v>
      </c>
      <c r="AM111" s="5">
        <v>93</v>
      </c>
      <c r="AN111" s="5">
        <v>8.9</v>
      </c>
      <c r="AO111" s="362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250</v>
      </c>
      <c r="BB111" s="55">
        <v>7.0833333333333331E-2</v>
      </c>
    </row>
    <row r="112" spans="2:54" x14ac:dyDescent="0.25">
      <c r="B112" s="5">
        <v>10</v>
      </c>
      <c r="C112" s="5">
        <v>93</v>
      </c>
      <c r="D112" s="5">
        <v>8.9</v>
      </c>
      <c r="E112" s="5">
        <v>10</v>
      </c>
      <c r="F112" s="5">
        <v>6.5</v>
      </c>
      <c r="G112" s="5">
        <v>6.5</v>
      </c>
      <c r="H112" s="5">
        <v>1020.7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10.1</v>
      </c>
      <c r="Q112" t="s">
        <v>250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10</v>
      </c>
      <c r="AM112" s="5">
        <v>93</v>
      </c>
      <c r="AN112" s="5">
        <v>8.9</v>
      </c>
      <c r="AO112" s="362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250</v>
      </c>
      <c r="BB112" s="55">
        <v>7.1527777777777773E-2</v>
      </c>
    </row>
    <row r="113" spans="2:54" x14ac:dyDescent="0.25">
      <c r="B113" s="5">
        <v>10</v>
      </c>
      <c r="C113" s="5">
        <v>93</v>
      </c>
      <c r="D113" s="5">
        <v>8.9</v>
      </c>
      <c r="E113" s="5">
        <v>10</v>
      </c>
      <c r="F113" s="5">
        <v>4.3</v>
      </c>
      <c r="G113" s="5">
        <v>4.3</v>
      </c>
      <c r="H113" s="5">
        <v>1020.7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10.1</v>
      </c>
      <c r="Q113" t="s">
        <v>250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10</v>
      </c>
      <c r="AM113" s="5">
        <v>93</v>
      </c>
      <c r="AN113" s="5">
        <v>8.9</v>
      </c>
      <c r="AO113" s="362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250</v>
      </c>
      <c r="BB113" s="55">
        <v>7.2222222222222215E-2</v>
      </c>
    </row>
    <row r="114" spans="2:54" x14ac:dyDescent="0.25">
      <c r="B114" s="5">
        <v>10</v>
      </c>
      <c r="C114" s="5">
        <v>93</v>
      </c>
      <c r="D114" s="5">
        <v>8.9</v>
      </c>
      <c r="E114" s="5">
        <v>10</v>
      </c>
      <c r="F114" s="5">
        <v>4</v>
      </c>
      <c r="G114" s="5">
        <v>5</v>
      </c>
      <c r="H114" s="5">
        <v>1020.8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10.1</v>
      </c>
      <c r="Q114" t="s">
        <v>250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10</v>
      </c>
      <c r="AM114" s="5">
        <v>93</v>
      </c>
      <c r="AN114" s="5">
        <v>8.9</v>
      </c>
      <c r="AO114" s="362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250</v>
      </c>
      <c r="BB114" s="55">
        <v>7.2916666666666671E-2</v>
      </c>
    </row>
    <row r="115" spans="2:54" x14ac:dyDescent="0.25">
      <c r="B115" s="5">
        <v>10</v>
      </c>
      <c r="C115" s="5">
        <v>93</v>
      </c>
      <c r="D115" s="5">
        <v>8.9</v>
      </c>
      <c r="E115" s="5">
        <v>10</v>
      </c>
      <c r="F115" s="5">
        <v>3.2</v>
      </c>
      <c r="G115" s="5">
        <v>3.2</v>
      </c>
      <c r="H115" s="5">
        <v>1020.7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10</v>
      </c>
      <c r="Q115" t="s">
        <v>250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10</v>
      </c>
      <c r="AM115" s="5">
        <v>93</v>
      </c>
      <c r="AN115" s="5">
        <v>8.9</v>
      </c>
      <c r="AO115" s="362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250</v>
      </c>
      <c r="BB115" s="55">
        <v>7.3611111111111113E-2</v>
      </c>
    </row>
    <row r="116" spans="2:54" x14ac:dyDescent="0.25">
      <c r="B116" s="5">
        <v>10</v>
      </c>
      <c r="C116" s="5">
        <v>93</v>
      </c>
      <c r="D116" s="5">
        <v>8.9</v>
      </c>
      <c r="E116" s="5">
        <v>10</v>
      </c>
      <c r="F116" s="5">
        <v>6.5</v>
      </c>
      <c r="G116" s="5">
        <v>6.5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10.1</v>
      </c>
      <c r="Q116" t="s">
        <v>250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10</v>
      </c>
      <c r="AM116" s="5">
        <v>93</v>
      </c>
      <c r="AN116" s="5">
        <v>8.9</v>
      </c>
      <c r="AO116" s="362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250</v>
      </c>
      <c r="BB116" s="55">
        <v>7.4305555555555555E-2</v>
      </c>
    </row>
    <row r="117" spans="2:54" x14ac:dyDescent="0.25">
      <c r="B117" s="5">
        <v>10</v>
      </c>
      <c r="C117" s="5">
        <v>93</v>
      </c>
      <c r="D117" s="5">
        <v>8.9</v>
      </c>
      <c r="E117" s="5">
        <v>10</v>
      </c>
      <c r="F117" s="5">
        <v>2.5</v>
      </c>
      <c r="G117" s="5">
        <v>4.3</v>
      </c>
      <c r="H117" s="5">
        <v>1020.7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10.1</v>
      </c>
      <c r="Q117" t="s">
        <v>250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10</v>
      </c>
      <c r="AM117" s="5">
        <v>93</v>
      </c>
      <c r="AN117" s="5">
        <v>8.9</v>
      </c>
      <c r="AO117" s="362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250</v>
      </c>
      <c r="BB117" s="55">
        <v>7.4999999999999997E-2</v>
      </c>
    </row>
    <row r="118" spans="2:54" x14ac:dyDescent="0.25">
      <c r="B118" s="5">
        <v>10</v>
      </c>
      <c r="C118" s="5">
        <v>93</v>
      </c>
      <c r="D118" s="5">
        <v>8.9</v>
      </c>
      <c r="E118" s="5">
        <v>10</v>
      </c>
      <c r="F118" s="5">
        <v>2.9</v>
      </c>
      <c r="G118" s="5">
        <v>7.2</v>
      </c>
      <c r="H118" s="5">
        <v>1020.9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10.1</v>
      </c>
      <c r="Q118" t="s">
        <v>250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10</v>
      </c>
      <c r="AM118" s="5">
        <v>93</v>
      </c>
      <c r="AN118" s="5">
        <v>8.9</v>
      </c>
      <c r="AO118" s="362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250</v>
      </c>
      <c r="BB118" s="55">
        <v>7.5694444444444439E-2</v>
      </c>
    </row>
    <row r="119" spans="2:54" x14ac:dyDescent="0.25">
      <c r="B119" s="5">
        <v>10</v>
      </c>
      <c r="C119" s="5">
        <v>93</v>
      </c>
      <c r="D119" s="5">
        <v>8.9</v>
      </c>
      <c r="E119" s="5">
        <v>10</v>
      </c>
      <c r="F119" s="5">
        <v>3.2</v>
      </c>
      <c r="G119" s="5">
        <v>4.3</v>
      </c>
      <c r="H119" s="5">
        <v>1020.7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10.1</v>
      </c>
      <c r="Q119" t="s">
        <v>250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10</v>
      </c>
      <c r="AM119" s="5">
        <v>93</v>
      </c>
      <c r="AN119" s="5">
        <v>8.9</v>
      </c>
      <c r="AO119" s="362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250</v>
      </c>
      <c r="BB119" s="55">
        <v>7.6388888888888895E-2</v>
      </c>
    </row>
    <row r="120" spans="2:54" x14ac:dyDescent="0.25">
      <c r="B120" s="5">
        <v>10.1</v>
      </c>
      <c r="C120" s="5">
        <v>93</v>
      </c>
      <c r="D120" s="5">
        <v>9</v>
      </c>
      <c r="E120" s="5">
        <v>10.1</v>
      </c>
      <c r="F120" s="5">
        <v>5.4</v>
      </c>
      <c r="G120" s="5">
        <v>8.3000000000000007</v>
      </c>
      <c r="H120" s="5">
        <v>1020.7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10.1</v>
      </c>
      <c r="Q120" t="s">
        <v>250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10.1</v>
      </c>
      <c r="AM120" s="5">
        <v>93</v>
      </c>
      <c r="AN120" s="5">
        <v>9</v>
      </c>
      <c r="AO120" s="362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250</v>
      </c>
      <c r="BB120" s="55">
        <v>7.7083333333333337E-2</v>
      </c>
    </row>
    <row r="121" spans="2:54" x14ac:dyDescent="0.25">
      <c r="B121" s="5">
        <v>10.1</v>
      </c>
      <c r="C121" s="5">
        <v>93</v>
      </c>
      <c r="D121" s="5">
        <v>9</v>
      </c>
      <c r="E121" s="5">
        <v>10.1</v>
      </c>
      <c r="F121" s="5">
        <v>4.3</v>
      </c>
      <c r="G121" s="5">
        <v>5</v>
      </c>
      <c r="H121" s="5">
        <v>1020.7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10.1</v>
      </c>
      <c r="Q121" t="s">
        <v>250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10.1</v>
      </c>
      <c r="AM121" s="5">
        <v>93</v>
      </c>
      <c r="AN121" s="5">
        <v>9</v>
      </c>
      <c r="AO121" s="362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250</v>
      </c>
      <c r="BB121" s="55">
        <v>7.7777777777777779E-2</v>
      </c>
    </row>
    <row r="122" spans="2:54" x14ac:dyDescent="0.25">
      <c r="B122" s="5">
        <v>10.1</v>
      </c>
      <c r="C122" s="5">
        <v>93</v>
      </c>
      <c r="D122" s="5">
        <v>9</v>
      </c>
      <c r="E122" s="5">
        <v>10.1</v>
      </c>
      <c r="F122" s="5">
        <v>6.1</v>
      </c>
      <c r="G122" s="5">
        <v>6.8</v>
      </c>
      <c r="H122" s="5">
        <v>1020.7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10.1</v>
      </c>
      <c r="Q122" t="s">
        <v>250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10.1</v>
      </c>
      <c r="AM122" s="5">
        <v>93</v>
      </c>
      <c r="AN122" s="5">
        <v>9</v>
      </c>
      <c r="AO122" s="362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250</v>
      </c>
      <c r="BB122" s="55">
        <v>7.8472222222222221E-2</v>
      </c>
    </row>
    <row r="123" spans="2:54" x14ac:dyDescent="0.25">
      <c r="B123" s="5">
        <v>10.199999999999999</v>
      </c>
      <c r="C123" s="5">
        <v>93</v>
      </c>
      <c r="D123" s="5">
        <v>9.1</v>
      </c>
      <c r="E123" s="5">
        <v>10.199999999999999</v>
      </c>
      <c r="F123" s="5">
        <v>4.7</v>
      </c>
      <c r="G123" s="5">
        <v>6.1</v>
      </c>
      <c r="H123" s="5">
        <v>1020.8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10.1</v>
      </c>
      <c r="Q123" t="s">
        <v>250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10.199999999999999</v>
      </c>
      <c r="AM123" s="5">
        <v>93</v>
      </c>
      <c r="AN123" s="5">
        <v>9.1</v>
      </c>
      <c r="AO123" s="362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250</v>
      </c>
      <c r="BB123" s="55">
        <v>7.9166666666666663E-2</v>
      </c>
    </row>
    <row r="124" spans="2:54" x14ac:dyDescent="0.25">
      <c r="B124" s="5">
        <v>10.199999999999999</v>
      </c>
      <c r="C124" s="5">
        <v>93</v>
      </c>
      <c r="D124" s="5">
        <v>9.1</v>
      </c>
      <c r="E124" s="5">
        <v>10.199999999999999</v>
      </c>
      <c r="F124" s="5">
        <v>4.3</v>
      </c>
      <c r="G124" s="5">
        <v>6.1</v>
      </c>
      <c r="H124" s="5">
        <v>1020.6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10.1</v>
      </c>
      <c r="Q124" t="s">
        <v>250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10.199999999999999</v>
      </c>
      <c r="AM124" s="5">
        <v>93</v>
      </c>
      <c r="AN124" s="5">
        <v>9.1</v>
      </c>
      <c r="AO124" s="362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250</v>
      </c>
      <c r="BB124" s="55">
        <v>7.9861111111111105E-2</v>
      </c>
    </row>
    <row r="125" spans="2:54" x14ac:dyDescent="0.25">
      <c r="B125" s="5">
        <v>10.199999999999999</v>
      </c>
      <c r="C125" s="5">
        <v>93</v>
      </c>
      <c r="D125" s="5">
        <v>9.1</v>
      </c>
      <c r="E125" s="5">
        <v>10.199999999999999</v>
      </c>
      <c r="F125" s="5">
        <v>2.5</v>
      </c>
      <c r="G125" s="5">
        <v>4</v>
      </c>
      <c r="H125" s="5">
        <v>1020.4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10.1</v>
      </c>
      <c r="Q125" t="s">
        <v>250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10.199999999999999</v>
      </c>
      <c r="AM125" s="5">
        <v>93</v>
      </c>
      <c r="AN125" s="5">
        <v>9.1</v>
      </c>
      <c r="AO125" s="362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250</v>
      </c>
      <c r="BB125" s="55">
        <v>8.0555555555555561E-2</v>
      </c>
    </row>
    <row r="126" spans="2:54" x14ac:dyDescent="0.25">
      <c r="B126" s="5">
        <v>10.199999999999999</v>
      </c>
      <c r="C126" s="5">
        <v>93</v>
      </c>
      <c r="D126" s="5">
        <v>9.1</v>
      </c>
      <c r="E126" s="5">
        <v>10.199999999999999</v>
      </c>
      <c r="F126" s="5">
        <v>4.3</v>
      </c>
      <c r="G126" s="5">
        <v>4.3</v>
      </c>
      <c r="H126" s="5">
        <v>1020.5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10.1</v>
      </c>
      <c r="Q126" t="s">
        <v>250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10.199999999999999</v>
      </c>
      <c r="AM126" s="5">
        <v>93</v>
      </c>
      <c r="AN126" s="5">
        <v>9.1</v>
      </c>
      <c r="AO126" s="362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250</v>
      </c>
      <c r="BB126" s="55">
        <v>8.1250000000000003E-2</v>
      </c>
    </row>
    <row r="127" spans="2:54" x14ac:dyDescent="0.25">
      <c r="B127" s="5">
        <v>10.199999999999999</v>
      </c>
      <c r="C127" s="5">
        <v>93</v>
      </c>
      <c r="D127" s="5">
        <v>9.1</v>
      </c>
      <c r="E127" s="5">
        <v>10.199999999999999</v>
      </c>
      <c r="F127" s="5">
        <v>4.7</v>
      </c>
      <c r="G127" s="5">
        <v>7.9</v>
      </c>
      <c r="H127" s="5">
        <v>1020.8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10.199999999999999</v>
      </c>
      <c r="Q127" t="s">
        <v>250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10.199999999999999</v>
      </c>
      <c r="AM127" s="5">
        <v>93</v>
      </c>
      <c r="AN127" s="5">
        <v>9.1</v>
      </c>
      <c r="AO127" s="362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250</v>
      </c>
      <c r="BB127" s="55">
        <v>8.1944444444444445E-2</v>
      </c>
    </row>
    <row r="128" spans="2:54" x14ac:dyDescent="0.25">
      <c r="B128" s="5">
        <v>10.3</v>
      </c>
      <c r="C128" s="5">
        <v>93</v>
      </c>
      <c r="D128" s="5">
        <v>9.1999999999999993</v>
      </c>
      <c r="E128" s="5">
        <v>10.3</v>
      </c>
      <c r="F128" s="5">
        <v>3.2</v>
      </c>
      <c r="G128" s="5">
        <v>4.3</v>
      </c>
      <c r="H128" s="5">
        <v>1020.6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10.199999999999999</v>
      </c>
      <c r="Q128" t="s">
        <v>250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10.3</v>
      </c>
      <c r="AM128" s="5">
        <v>93</v>
      </c>
      <c r="AN128" s="5">
        <v>9.1999999999999993</v>
      </c>
      <c r="AO128" s="362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250</v>
      </c>
      <c r="BB128" s="55">
        <v>8.2638888888888887E-2</v>
      </c>
    </row>
    <row r="129" spans="2:54" x14ac:dyDescent="0.25">
      <c r="B129" s="5">
        <v>10.3</v>
      </c>
      <c r="C129" s="5">
        <v>93</v>
      </c>
      <c r="D129" s="5">
        <v>9.1999999999999993</v>
      </c>
      <c r="E129" s="5">
        <v>10.3</v>
      </c>
      <c r="F129" s="5">
        <v>0</v>
      </c>
      <c r="G129" s="5">
        <v>1.8</v>
      </c>
      <c r="H129" s="5">
        <v>1020.5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10.199999999999999</v>
      </c>
      <c r="Q129" t="s">
        <v>250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10.3</v>
      </c>
      <c r="AM129" s="5">
        <v>93</v>
      </c>
      <c r="AN129" s="5">
        <v>9.1999999999999993</v>
      </c>
      <c r="AO129" s="362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250</v>
      </c>
      <c r="BB129" s="55">
        <v>8.3333333333333329E-2</v>
      </c>
    </row>
    <row r="130" spans="2:54" x14ac:dyDescent="0.25">
      <c r="B130" s="5">
        <v>10.3</v>
      </c>
      <c r="C130" s="5">
        <v>93</v>
      </c>
      <c r="D130" s="5">
        <v>9.1999999999999993</v>
      </c>
      <c r="E130" s="5">
        <v>10.3</v>
      </c>
      <c r="F130" s="5">
        <v>3.2</v>
      </c>
      <c r="G130" s="5">
        <v>3.2</v>
      </c>
      <c r="H130" s="5">
        <v>1020.7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10.199999999999999</v>
      </c>
      <c r="Q130" t="s">
        <v>250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10.3</v>
      </c>
      <c r="AM130" s="5">
        <v>93</v>
      </c>
      <c r="AN130" s="5">
        <v>9.1999999999999993</v>
      </c>
      <c r="AO130" s="362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250</v>
      </c>
      <c r="BB130" s="55">
        <v>8.4027777777777785E-2</v>
      </c>
    </row>
    <row r="131" spans="2:54" x14ac:dyDescent="0.25">
      <c r="B131" s="5">
        <v>10.3</v>
      </c>
      <c r="C131" s="5">
        <v>93</v>
      </c>
      <c r="D131" s="5">
        <v>9.1999999999999993</v>
      </c>
      <c r="E131" s="5">
        <v>10.3</v>
      </c>
      <c r="F131" s="5">
        <v>2.2000000000000002</v>
      </c>
      <c r="G131" s="5">
        <v>4</v>
      </c>
      <c r="H131" s="5">
        <v>1020.7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10.199999999999999</v>
      </c>
      <c r="Q131" t="s">
        <v>250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10.3</v>
      </c>
      <c r="AM131" s="5">
        <v>93</v>
      </c>
      <c r="AN131" s="5">
        <v>9.1999999999999993</v>
      </c>
      <c r="AO131" s="362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250</v>
      </c>
      <c r="BB131" s="55">
        <v>8.4722222222222227E-2</v>
      </c>
    </row>
    <row r="132" spans="2:54" x14ac:dyDescent="0.25">
      <c r="B132" s="5">
        <v>10.4</v>
      </c>
      <c r="C132" s="5">
        <v>93</v>
      </c>
      <c r="D132" s="5">
        <v>9.3000000000000007</v>
      </c>
      <c r="E132" s="5">
        <v>10.4</v>
      </c>
      <c r="F132" s="5">
        <v>1.8</v>
      </c>
      <c r="G132" s="5">
        <v>2.2000000000000002</v>
      </c>
      <c r="H132" s="5">
        <v>1020.7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10.199999999999999</v>
      </c>
      <c r="Q132" t="s">
        <v>250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10.4</v>
      </c>
      <c r="AM132" s="5">
        <v>93</v>
      </c>
      <c r="AN132" s="5">
        <v>9.3000000000000007</v>
      </c>
      <c r="AO132" s="362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250</v>
      </c>
      <c r="BB132" s="55">
        <v>8.5416666666666669E-2</v>
      </c>
    </row>
    <row r="133" spans="2:54" x14ac:dyDescent="0.25">
      <c r="B133" s="5">
        <v>10.4</v>
      </c>
      <c r="C133" s="5">
        <v>93</v>
      </c>
      <c r="D133" s="5">
        <v>9.3000000000000007</v>
      </c>
      <c r="E133" s="5">
        <v>10.4</v>
      </c>
      <c r="F133" s="5">
        <v>2.2000000000000002</v>
      </c>
      <c r="G133" s="5">
        <v>3.2</v>
      </c>
      <c r="H133" s="5">
        <v>1020.7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10.199999999999999</v>
      </c>
      <c r="Q133" t="s">
        <v>250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10.4</v>
      </c>
      <c r="AM133" s="5">
        <v>93</v>
      </c>
      <c r="AN133" s="5">
        <v>9.3000000000000007</v>
      </c>
      <c r="AO133" s="362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250</v>
      </c>
      <c r="BB133" s="55">
        <v>8.611111111111111E-2</v>
      </c>
    </row>
    <row r="134" spans="2:54" x14ac:dyDescent="0.25">
      <c r="B134" s="5">
        <v>10.4</v>
      </c>
      <c r="C134" s="5">
        <v>93</v>
      </c>
      <c r="D134" s="5">
        <v>9.3000000000000007</v>
      </c>
      <c r="E134" s="5">
        <v>10.4</v>
      </c>
      <c r="F134" s="5">
        <v>5.4</v>
      </c>
      <c r="G134" s="5">
        <v>6.1</v>
      </c>
      <c r="H134" s="5">
        <v>1020.6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10.3</v>
      </c>
      <c r="Q134" t="s">
        <v>250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10.4</v>
      </c>
      <c r="AM134" s="5">
        <v>93</v>
      </c>
      <c r="AN134" s="5">
        <v>9.3000000000000007</v>
      </c>
      <c r="AO134" s="362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250</v>
      </c>
      <c r="BB134" s="55">
        <v>8.6805555555555552E-2</v>
      </c>
    </row>
    <row r="135" spans="2:54" x14ac:dyDescent="0.25">
      <c r="B135" s="5">
        <v>10.4</v>
      </c>
      <c r="C135" s="5">
        <v>93</v>
      </c>
      <c r="D135" s="5">
        <v>9.3000000000000007</v>
      </c>
      <c r="E135" s="5">
        <v>10.4</v>
      </c>
      <c r="F135" s="5">
        <v>2.9</v>
      </c>
      <c r="G135" s="5">
        <v>4.3</v>
      </c>
      <c r="H135" s="5">
        <v>1020.7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10.3</v>
      </c>
      <c r="Q135" t="s">
        <v>250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10.4</v>
      </c>
      <c r="AM135" s="5">
        <v>93</v>
      </c>
      <c r="AN135" s="5">
        <v>9.3000000000000007</v>
      </c>
      <c r="AO135" s="362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250</v>
      </c>
      <c r="BB135" s="55">
        <v>8.7499999999999994E-2</v>
      </c>
    </row>
    <row r="136" spans="2:54" x14ac:dyDescent="0.25">
      <c r="B136" s="5">
        <v>10.5</v>
      </c>
      <c r="C136" s="5">
        <v>93</v>
      </c>
      <c r="D136" s="5">
        <v>9.4</v>
      </c>
      <c r="E136" s="5">
        <v>10.5</v>
      </c>
      <c r="F136" s="5">
        <v>4.3</v>
      </c>
      <c r="G136" s="5">
        <v>4.7</v>
      </c>
      <c r="H136" s="5">
        <v>1020.7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10.3</v>
      </c>
      <c r="Q136" t="s">
        <v>250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10.5</v>
      </c>
      <c r="AM136" s="5">
        <v>93</v>
      </c>
      <c r="AN136" s="5">
        <v>9.4</v>
      </c>
      <c r="AO136" s="362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250</v>
      </c>
      <c r="BB136" s="55">
        <v>8.819444444444445E-2</v>
      </c>
    </row>
    <row r="137" spans="2:54" x14ac:dyDescent="0.25">
      <c r="B137" s="5">
        <v>10.5</v>
      </c>
      <c r="C137" s="5">
        <v>93</v>
      </c>
      <c r="D137" s="5">
        <v>9.4</v>
      </c>
      <c r="E137" s="5">
        <v>10.5</v>
      </c>
      <c r="F137" s="5">
        <v>1.8</v>
      </c>
      <c r="G137" s="5">
        <v>9.4</v>
      </c>
      <c r="H137" s="5">
        <v>1020.8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10.3</v>
      </c>
      <c r="Q137" t="s">
        <v>250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10.5</v>
      </c>
      <c r="AM137" s="5">
        <v>93</v>
      </c>
      <c r="AN137" s="5">
        <v>9.4</v>
      </c>
      <c r="AO137" s="362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250</v>
      </c>
      <c r="BB137" s="55">
        <v>8.8888888888888892E-2</v>
      </c>
    </row>
    <row r="138" spans="2:54" x14ac:dyDescent="0.25">
      <c r="B138" s="5">
        <v>10.5</v>
      </c>
      <c r="C138" s="5">
        <v>93</v>
      </c>
      <c r="D138" s="5">
        <v>9.4</v>
      </c>
      <c r="E138" s="5">
        <v>10.5</v>
      </c>
      <c r="F138" s="5">
        <v>4</v>
      </c>
      <c r="G138" s="5">
        <v>4</v>
      </c>
      <c r="H138" s="5">
        <v>1020.7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10.3</v>
      </c>
      <c r="Q138" t="s">
        <v>250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10.5</v>
      </c>
      <c r="AM138" s="5">
        <v>93</v>
      </c>
      <c r="AN138" s="5">
        <v>9.4</v>
      </c>
      <c r="AO138" s="362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250</v>
      </c>
      <c r="BB138" s="55">
        <v>8.9583333333333334E-2</v>
      </c>
    </row>
    <row r="139" spans="2:54" x14ac:dyDescent="0.25">
      <c r="B139" s="5">
        <v>10.5</v>
      </c>
      <c r="C139" s="5">
        <v>93</v>
      </c>
      <c r="D139" s="5">
        <v>9.4</v>
      </c>
      <c r="E139" s="5">
        <v>10.5</v>
      </c>
      <c r="F139" s="5">
        <v>4.7</v>
      </c>
      <c r="G139" s="5">
        <v>5.8</v>
      </c>
      <c r="H139" s="5">
        <v>1020.8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10.3</v>
      </c>
      <c r="Q139" t="s">
        <v>250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10.5</v>
      </c>
      <c r="AM139" s="5">
        <v>93</v>
      </c>
      <c r="AN139" s="5">
        <v>9.4</v>
      </c>
      <c r="AO139" s="362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250</v>
      </c>
      <c r="BB139" s="55">
        <v>9.0277777777777776E-2</v>
      </c>
    </row>
    <row r="140" spans="2:54" x14ac:dyDescent="0.25">
      <c r="B140" s="5">
        <v>10.5</v>
      </c>
      <c r="C140" s="5">
        <v>93</v>
      </c>
      <c r="D140" s="5">
        <v>9.4</v>
      </c>
      <c r="E140" s="5">
        <v>10.5</v>
      </c>
      <c r="F140" s="5">
        <v>3.6</v>
      </c>
      <c r="G140" s="5">
        <v>5</v>
      </c>
      <c r="H140" s="5">
        <v>1020.8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10.4</v>
      </c>
      <c r="Q140" t="s">
        <v>250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10.5</v>
      </c>
      <c r="AM140" s="5">
        <v>93</v>
      </c>
      <c r="AN140" s="5">
        <v>9.4</v>
      </c>
      <c r="AO140" s="362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250</v>
      </c>
      <c r="BB140" s="55">
        <v>9.0972222222222218E-2</v>
      </c>
    </row>
    <row r="141" spans="2:54" x14ac:dyDescent="0.25">
      <c r="B141" s="5">
        <v>10.5</v>
      </c>
      <c r="C141" s="5">
        <v>93</v>
      </c>
      <c r="D141" s="5">
        <v>9.4</v>
      </c>
      <c r="E141" s="5">
        <v>10.5</v>
      </c>
      <c r="F141" s="5">
        <v>0</v>
      </c>
      <c r="G141" s="5">
        <v>4.7</v>
      </c>
      <c r="H141" s="5">
        <v>1021.1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10.4</v>
      </c>
      <c r="Q141" t="s">
        <v>250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10.5</v>
      </c>
      <c r="AM141" s="5">
        <v>93</v>
      </c>
      <c r="AN141" s="5">
        <v>9.4</v>
      </c>
      <c r="AO141" s="362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250</v>
      </c>
      <c r="BB141" s="55">
        <v>9.166666666666666E-2</v>
      </c>
    </row>
    <row r="142" spans="2:54" x14ac:dyDescent="0.25">
      <c r="B142" s="5">
        <v>10.5</v>
      </c>
      <c r="C142" s="5">
        <v>93</v>
      </c>
      <c r="D142" s="5">
        <v>9.4</v>
      </c>
      <c r="E142" s="5">
        <v>10.5</v>
      </c>
      <c r="F142" s="5">
        <v>2.5</v>
      </c>
      <c r="G142" s="5">
        <v>3.6</v>
      </c>
      <c r="H142" s="5">
        <v>1020.9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10.4</v>
      </c>
      <c r="Q142" t="s">
        <v>250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10.5</v>
      </c>
      <c r="AM142" s="5">
        <v>93</v>
      </c>
      <c r="AN142" s="5">
        <v>9.4</v>
      </c>
      <c r="AO142" s="362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250</v>
      </c>
      <c r="BB142" s="55">
        <v>9.2361111111111116E-2</v>
      </c>
    </row>
    <row r="143" spans="2:54" x14ac:dyDescent="0.25">
      <c r="B143" s="5">
        <v>10.5</v>
      </c>
      <c r="C143" s="5">
        <v>93</v>
      </c>
      <c r="D143" s="5">
        <v>9.4</v>
      </c>
      <c r="E143" s="5">
        <v>10.5</v>
      </c>
      <c r="F143" s="5">
        <v>3.2</v>
      </c>
      <c r="G143" s="5">
        <v>3.6</v>
      </c>
      <c r="H143" s="5">
        <v>1020.7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10.4</v>
      </c>
      <c r="Q143" t="s">
        <v>250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10.5</v>
      </c>
      <c r="AM143" s="5">
        <v>93</v>
      </c>
      <c r="AN143" s="5">
        <v>9.4</v>
      </c>
      <c r="AO143" s="362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250</v>
      </c>
      <c r="BB143" s="55">
        <v>9.3055555555555558E-2</v>
      </c>
    </row>
    <row r="144" spans="2:54" x14ac:dyDescent="0.25">
      <c r="B144" s="5">
        <v>10.5</v>
      </c>
      <c r="C144" s="5">
        <v>93</v>
      </c>
      <c r="D144" s="5">
        <v>9.4</v>
      </c>
      <c r="E144" s="5">
        <v>10.5</v>
      </c>
      <c r="F144" s="5">
        <v>2.2000000000000002</v>
      </c>
      <c r="G144" s="5">
        <v>7.2</v>
      </c>
      <c r="H144" s="5">
        <v>1020.8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10.4</v>
      </c>
      <c r="Q144" t="s">
        <v>250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10.5</v>
      </c>
      <c r="AM144" s="5">
        <v>93</v>
      </c>
      <c r="AN144" s="5">
        <v>9.4</v>
      </c>
      <c r="AO144" s="362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250</v>
      </c>
      <c r="BB144" s="55">
        <v>9.375E-2</v>
      </c>
    </row>
    <row r="145" spans="2:54" x14ac:dyDescent="0.25">
      <c r="B145" s="5">
        <v>10.5</v>
      </c>
      <c r="C145" s="5">
        <v>93</v>
      </c>
      <c r="D145" s="5">
        <v>9.4</v>
      </c>
      <c r="E145" s="5">
        <v>10.5</v>
      </c>
      <c r="F145" s="5">
        <v>2.5</v>
      </c>
      <c r="G145" s="5">
        <v>2.9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10.4</v>
      </c>
      <c r="Q145" t="s">
        <v>250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10.5</v>
      </c>
      <c r="AM145" s="5">
        <v>93</v>
      </c>
      <c r="AN145" s="5">
        <v>9.4</v>
      </c>
      <c r="AO145" s="362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250</v>
      </c>
      <c r="BB145" s="55">
        <v>9.4444444444444442E-2</v>
      </c>
    </row>
    <row r="146" spans="2:54" x14ac:dyDescent="0.25">
      <c r="B146" s="5">
        <v>10.5</v>
      </c>
      <c r="C146" s="5">
        <v>93</v>
      </c>
      <c r="D146" s="5">
        <v>9.4</v>
      </c>
      <c r="E146" s="5">
        <v>10.5</v>
      </c>
      <c r="F146" s="5">
        <v>4</v>
      </c>
      <c r="G146" s="5">
        <v>4</v>
      </c>
      <c r="H146" s="5">
        <v>1020.8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10.4</v>
      </c>
      <c r="Q146" t="s">
        <v>250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10.5</v>
      </c>
      <c r="AM146" s="5">
        <v>93</v>
      </c>
      <c r="AN146" s="5">
        <v>9.4</v>
      </c>
      <c r="AO146" s="362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250</v>
      </c>
      <c r="BB146" s="55">
        <v>9.5138888888888884E-2</v>
      </c>
    </row>
    <row r="147" spans="2:54" x14ac:dyDescent="0.25">
      <c r="B147" s="5">
        <v>10.5</v>
      </c>
      <c r="C147" s="5">
        <v>93</v>
      </c>
      <c r="D147" s="5">
        <v>9.4</v>
      </c>
      <c r="E147" s="5">
        <v>10.5</v>
      </c>
      <c r="F147" s="5">
        <v>3.6</v>
      </c>
      <c r="G147" s="5">
        <v>4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10.4</v>
      </c>
      <c r="Q147" t="s">
        <v>250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10.5</v>
      </c>
      <c r="AM147" s="5">
        <v>93</v>
      </c>
      <c r="AN147" s="5">
        <v>9.4</v>
      </c>
      <c r="AO147" s="362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250</v>
      </c>
      <c r="BB147" s="55">
        <v>9.583333333333334E-2</v>
      </c>
    </row>
    <row r="148" spans="2:54" x14ac:dyDescent="0.25">
      <c r="B148" s="5">
        <v>10.5</v>
      </c>
      <c r="C148" s="5">
        <v>93</v>
      </c>
      <c r="D148" s="5">
        <v>9.4</v>
      </c>
      <c r="E148" s="5">
        <v>10.5</v>
      </c>
      <c r="F148" s="5">
        <v>1.8</v>
      </c>
      <c r="G148" s="5">
        <v>2.9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10.4</v>
      </c>
      <c r="Q148" t="s">
        <v>250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10.5</v>
      </c>
      <c r="AM148" s="5">
        <v>93</v>
      </c>
      <c r="AN148" s="5">
        <v>9.4</v>
      </c>
      <c r="AO148" s="362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250</v>
      </c>
      <c r="BB148" s="55">
        <v>9.6527777777777782E-2</v>
      </c>
    </row>
    <row r="149" spans="2:54" x14ac:dyDescent="0.25">
      <c r="B149" s="5">
        <v>10.5</v>
      </c>
      <c r="C149" s="5">
        <v>93</v>
      </c>
      <c r="D149" s="5">
        <v>9.4</v>
      </c>
      <c r="E149" s="5">
        <v>10.5</v>
      </c>
      <c r="F149" s="5">
        <v>5</v>
      </c>
      <c r="G149" s="5">
        <v>5</v>
      </c>
      <c r="H149" s="5">
        <v>1020.8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10.4</v>
      </c>
      <c r="Q149" t="s">
        <v>250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10.5</v>
      </c>
      <c r="AM149" s="5">
        <v>93</v>
      </c>
      <c r="AN149" s="5">
        <v>9.4</v>
      </c>
      <c r="AO149" s="362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250</v>
      </c>
      <c r="BB149" s="55">
        <v>9.7222222222222224E-2</v>
      </c>
    </row>
    <row r="150" spans="2:54" x14ac:dyDescent="0.25">
      <c r="B150" s="5">
        <v>10.5</v>
      </c>
      <c r="C150" s="5">
        <v>93</v>
      </c>
      <c r="D150" s="5">
        <v>9.4</v>
      </c>
      <c r="E150" s="5">
        <v>10.5</v>
      </c>
      <c r="F150" s="5">
        <v>3.6</v>
      </c>
      <c r="G150" s="5">
        <v>5</v>
      </c>
      <c r="H150" s="5">
        <v>1021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10.5</v>
      </c>
      <c r="Q150" t="s">
        <v>250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10.5</v>
      </c>
      <c r="AM150" s="5">
        <v>93</v>
      </c>
      <c r="AN150" s="5">
        <v>9.4</v>
      </c>
      <c r="AO150" s="362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250</v>
      </c>
      <c r="BB150" s="55">
        <v>9.7916666666666666E-2</v>
      </c>
    </row>
    <row r="151" spans="2:54" x14ac:dyDescent="0.25">
      <c r="B151" s="5">
        <v>10.5</v>
      </c>
      <c r="C151" s="5">
        <v>93</v>
      </c>
      <c r="D151" s="5">
        <v>9.4</v>
      </c>
      <c r="E151" s="5">
        <v>10.5</v>
      </c>
      <c r="F151" s="5">
        <v>4</v>
      </c>
      <c r="G151" s="5">
        <v>4.7</v>
      </c>
      <c r="H151" s="5">
        <v>1020.7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10.5</v>
      </c>
      <c r="Q151" t="s">
        <v>250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10.5</v>
      </c>
      <c r="AM151" s="5">
        <v>93</v>
      </c>
      <c r="AN151" s="5">
        <v>9.4</v>
      </c>
      <c r="AO151" s="362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250</v>
      </c>
      <c r="BB151" s="55">
        <v>9.8611111111111108E-2</v>
      </c>
    </row>
    <row r="152" spans="2:54" x14ac:dyDescent="0.25">
      <c r="B152" s="5">
        <v>10.5</v>
      </c>
      <c r="C152" s="5">
        <v>93</v>
      </c>
      <c r="D152" s="5">
        <v>9.4</v>
      </c>
      <c r="E152" s="5">
        <v>10.5</v>
      </c>
      <c r="F152" s="5">
        <v>5</v>
      </c>
      <c r="G152" s="5">
        <v>5.4</v>
      </c>
      <c r="H152" s="5">
        <v>1020.9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10.5</v>
      </c>
      <c r="Q152" t="s">
        <v>250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10.5</v>
      </c>
      <c r="AM152" s="5">
        <v>93</v>
      </c>
      <c r="AN152" s="5">
        <v>9.4</v>
      </c>
      <c r="AO152" s="362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250</v>
      </c>
      <c r="BB152" s="55">
        <v>9.930555555555555E-2</v>
      </c>
    </row>
    <row r="153" spans="2:54" x14ac:dyDescent="0.25">
      <c r="B153" s="5">
        <v>10.5</v>
      </c>
      <c r="C153" s="5">
        <v>93</v>
      </c>
      <c r="D153" s="5">
        <v>9.4</v>
      </c>
      <c r="E153" s="5">
        <v>10.5</v>
      </c>
      <c r="F153" s="5">
        <v>2.5</v>
      </c>
      <c r="G153" s="5">
        <v>4</v>
      </c>
      <c r="H153" s="5">
        <v>1020.7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10.5</v>
      </c>
      <c r="Q153" t="s">
        <v>250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10.5</v>
      </c>
      <c r="AM153" s="5">
        <v>93</v>
      </c>
      <c r="AN153" s="5">
        <v>9.4</v>
      </c>
      <c r="AO153" s="362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250</v>
      </c>
      <c r="BB153" s="55">
        <v>0.1</v>
      </c>
    </row>
    <row r="154" spans="2:54" x14ac:dyDescent="0.25">
      <c r="B154" s="5">
        <v>10.5</v>
      </c>
      <c r="C154" s="5">
        <v>93</v>
      </c>
      <c r="D154" s="5">
        <v>9.4</v>
      </c>
      <c r="E154" s="5">
        <v>10.5</v>
      </c>
      <c r="F154" s="5">
        <v>2.5</v>
      </c>
      <c r="G154" s="5">
        <v>4.3</v>
      </c>
      <c r="H154" s="5">
        <v>1020.6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10.5</v>
      </c>
      <c r="Q154" t="s">
        <v>250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10.5</v>
      </c>
      <c r="AM154" s="5">
        <v>93</v>
      </c>
      <c r="AN154" s="5">
        <v>9.4</v>
      </c>
      <c r="AO154" s="362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250</v>
      </c>
      <c r="BB154" s="55">
        <v>0.10069444444444445</v>
      </c>
    </row>
    <row r="155" spans="2:54" x14ac:dyDescent="0.25">
      <c r="B155" s="5">
        <v>10.5</v>
      </c>
      <c r="C155" s="5">
        <v>93</v>
      </c>
      <c r="D155" s="5">
        <v>9.4</v>
      </c>
      <c r="E155" s="5">
        <v>10.5</v>
      </c>
      <c r="F155" s="5">
        <v>3.2</v>
      </c>
      <c r="G155" s="5">
        <v>5</v>
      </c>
      <c r="H155" s="5">
        <v>1020.8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10.5</v>
      </c>
      <c r="Q155" t="s">
        <v>250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10.5</v>
      </c>
      <c r="AM155" s="5">
        <v>93</v>
      </c>
      <c r="AN155" s="5">
        <v>9.4</v>
      </c>
      <c r="AO155" s="362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250</v>
      </c>
      <c r="BB155" s="55">
        <v>0.10138888888888889</v>
      </c>
    </row>
    <row r="156" spans="2:54" x14ac:dyDescent="0.25">
      <c r="B156" s="5">
        <v>10.5</v>
      </c>
      <c r="C156" s="5">
        <v>93</v>
      </c>
      <c r="D156" s="5">
        <v>9.4</v>
      </c>
      <c r="E156" s="5">
        <v>10.5</v>
      </c>
      <c r="F156" s="5">
        <v>5.4</v>
      </c>
      <c r="G156" s="5">
        <v>5.4</v>
      </c>
      <c r="H156" s="5">
        <v>1020.8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10.5</v>
      </c>
      <c r="Q156" t="s">
        <v>250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10.5</v>
      </c>
      <c r="AM156" s="5">
        <v>93</v>
      </c>
      <c r="AN156" s="5">
        <v>9.4</v>
      </c>
      <c r="AO156" s="362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250</v>
      </c>
      <c r="BB156" s="55">
        <v>0.10208333333333333</v>
      </c>
    </row>
    <row r="157" spans="2:54" x14ac:dyDescent="0.25">
      <c r="B157" s="5">
        <v>10.5</v>
      </c>
      <c r="C157" s="5">
        <v>93</v>
      </c>
      <c r="D157" s="5">
        <v>9.4</v>
      </c>
      <c r="E157" s="5">
        <v>10.5</v>
      </c>
      <c r="F157" s="5">
        <v>4</v>
      </c>
      <c r="G157" s="5">
        <v>5</v>
      </c>
      <c r="H157" s="5">
        <v>1020.9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10.5</v>
      </c>
      <c r="Q157" t="s">
        <v>250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10.5</v>
      </c>
      <c r="AM157" s="5">
        <v>93</v>
      </c>
      <c r="AN157" s="5">
        <v>9.4</v>
      </c>
      <c r="AO157" s="362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250</v>
      </c>
      <c r="BB157" s="55">
        <v>0.10277777777777777</v>
      </c>
    </row>
    <row r="158" spans="2:54" x14ac:dyDescent="0.25">
      <c r="B158" s="5">
        <v>10.5</v>
      </c>
      <c r="C158" s="5">
        <v>93</v>
      </c>
      <c r="D158" s="5">
        <v>9.4</v>
      </c>
      <c r="E158" s="5">
        <v>10.5</v>
      </c>
      <c r="F158" s="5">
        <v>5.8</v>
      </c>
      <c r="G158" s="5">
        <v>5.8</v>
      </c>
      <c r="H158" s="5">
        <v>1020.8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10.5</v>
      </c>
      <c r="Q158" t="s">
        <v>250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10.5</v>
      </c>
      <c r="AM158" s="5">
        <v>93</v>
      </c>
      <c r="AN158" s="5">
        <v>9.4</v>
      </c>
      <c r="AO158" s="362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250</v>
      </c>
      <c r="BB158" s="55">
        <v>0.10347222222222222</v>
      </c>
    </row>
    <row r="159" spans="2:54" x14ac:dyDescent="0.25">
      <c r="B159" s="5">
        <v>10.5</v>
      </c>
      <c r="C159" s="5">
        <v>93</v>
      </c>
      <c r="D159" s="5">
        <v>9.4</v>
      </c>
      <c r="E159" s="5">
        <v>10.5</v>
      </c>
      <c r="F159" s="5">
        <v>2.2000000000000002</v>
      </c>
      <c r="G159" s="5">
        <v>2.5</v>
      </c>
      <c r="H159" s="5">
        <v>1020.7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10.5</v>
      </c>
      <c r="Q159" t="s">
        <v>250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10.5</v>
      </c>
      <c r="AM159" s="5">
        <v>93</v>
      </c>
      <c r="AN159" s="5">
        <v>9.4</v>
      </c>
      <c r="AO159" s="362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250</v>
      </c>
      <c r="BB159" s="55">
        <v>0.10416666666666667</v>
      </c>
    </row>
    <row r="160" spans="2:54" x14ac:dyDescent="0.25">
      <c r="B160" s="5">
        <v>10.5</v>
      </c>
      <c r="C160" s="5">
        <v>93</v>
      </c>
      <c r="D160" s="5">
        <v>9.4</v>
      </c>
      <c r="E160" s="5">
        <v>10.5</v>
      </c>
      <c r="F160" s="5">
        <v>2.9</v>
      </c>
      <c r="G160" s="5">
        <v>5</v>
      </c>
      <c r="H160" s="5">
        <v>1020.5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10.5</v>
      </c>
      <c r="Q160" t="s">
        <v>250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10.5</v>
      </c>
      <c r="AM160" s="5">
        <v>93</v>
      </c>
      <c r="AN160" s="5">
        <v>9.4</v>
      </c>
      <c r="AO160" s="362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250</v>
      </c>
      <c r="BB160" s="55">
        <v>0.10486111111111111</v>
      </c>
    </row>
    <row r="161" spans="2:54" x14ac:dyDescent="0.25">
      <c r="B161" s="5">
        <v>10.5</v>
      </c>
      <c r="C161" s="5">
        <v>93</v>
      </c>
      <c r="D161" s="5">
        <v>9.4</v>
      </c>
      <c r="E161" s="5">
        <v>10.5</v>
      </c>
      <c r="F161" s="5">
        <v>4</v>
      </c>
      <c r="G161" s="5">
        <v>5</v>
      </c>
      <c r="H161" s="5">
        <v>1020.8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10.5</v>
      </c>
      <c r="Q161" t="s">
        <v>250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10.5</v>
      </c>
      <c r="AM161" s="5">
        <v>93</v>
      </c>
      <c r="AN161" s="5">
        <v>9.4</v>
      </c>
      <c r="AO161" s="362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250</v>
      </c>
      <c r="BB161" s="55">
        <v>0.10555555555555556</v>
      </c>
    </row>
    <row r="162" spans="2:54" x14ac:dyDescent="0.25">
      <c r="B162" s="5">
        <v>10.5</v>
      </c>
      <c r="C162" s="5">
        <v>93</v>
      </c>
      <c r="D162" s="5">
        <v>9.4</v>
      </c>
      <c r="E162" s="5">
        <v>10.5</v>
      </c>
      <c r="F162" s="5">
        <v>3.6</v>
      </c>
      <c r="G162" s="5">
        <v>3.6</v>
      </c>
      <c r="H162" s="5">
        <v>1020.8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10.5</v>
      </c>
      <c r="Q162" t="s">
        <v>250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10.5</v>
      </c>
      <c r="AM162" s="5">
        <v>93</v>
      </c>
      <c r="AN162" s="5">
        <v>9.4</v>
      </c>
      <c r="AO162" s="362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250</v>
      </c>
      <c r="BB162" s="55">
        <v>0.10625</v>
      </c>
    </row>
    <row r="163" spans="2:54" x14ac:dyDescent="0.25">
      <c r="B163" s="5">
        <v>10.4</v>
      </c>
      <c r="C163" s="5">
        <v>93</v>
      </c>
      <c r="D163" s="5">
        <v>9.3000000000000007</v>
      </c>
      <c r="E163" s="5">
        <v>10.4</v>
      </c>
      <c r="F163" s="5">
        <v>3.2</v>
      </c>
      <c r="G163" s="5">
        <v>3.2</v>
      </c>
      <c r="H163" s="5">
        <v>1020.8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10.5</v>
      </c>
      <c r="Q163" t="s">
        <v>250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10.4</v>
      </c>
      <c r="AM163" s="5">
        <v>93</v>
      </c>
      <c r="AN163" s="5">
        <v>9.3000000000000007</v>
      </c>
      <c r="AO163" s="362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250</v>
      </c>
      <c r="BB163" s="55">
        <v>0.10694444444444444</v>
      </c>
    </row>
    <row r="164" spans="2:54" x14ac:dyDescent="0.25">
      <c r="B164" s="5">
        <v>10.4</v>
      </c>
      <c r="C164" s="5">
        <v>93</v>
      </c>
      <c r="D164" s="5">
        <v>9.3000000000000007</v>
      </c>
      <c r="E164" s="5">
        <v>10.4</v>
      </c>
      <c r="F164" s="5">
        <v>3.6</v>
      </c>
      <c r="G164" s="5">
        <v>4.3</v>
      </c>
      <c r="H164" s="5">
        <v>1020.8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10.5</v>
      </c>
      <c r="Q164" t="s">
        <v>250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10.4</v>
      </c>
      <c r="AM164" s="5">
        <v>93</v>
      </c>
      <c r="AN164" s="5">
        <v>9.3000000000000007</v>
      </c>
      <c r="AO164" s="362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250</v>
      </c>
      <c r="BB164" s="55">
        <v>0.1076388888888889</v>
      </c>
    </row>
    <row r="165" spans="2:54" x14ac:dyDescent="0.25">
      <c r="B165" s="5">
        <v>10.4</v>
      </c>
      <c r="C165" s="5">
        <v>93</v>
      </c>
      <c r="D165" s="5">
        <v>9.3000000000000007</v>
      </c>
      <c r="E165" s="5">
        <v>10.4</v>
      </c>
      <c r="F165" s="5">
        <v>3.6</v>
      </c>
      <c r="G165" s="5">
        <v>4.3</v>
      </c>
      <c r="H165" s="5">
        <v>1020.8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10.5</v>
      </c>
      <c r="Q165" t="s">
        <v>250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10.4</v>
      </c>
      <c r="AM165" s="5">
        <v>93</v>
      </c>
      <c r="AN165" s="5">
        <v>9.3000000000000007</v>
      </c>
      <c r="AO165" s="362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250</v>
      </c>
      <c r="BB165" s="55">
        <v>0.10833333333333334</v>
      </c>
    </row>
    <row r="166" spans="2:54" x14ac:dyDescent="0.25">
      <c r="B166" s="5">
        <v>10.4</v>
      </c>
      <c r="C166" s="5">
        <v>93</v>
      </c>
      <c r="D166" s="5">
        <v>9.3000000000000007</v>
      </c>
      <c r="E166" s="5">
        <v>10.4</v>
      </c>
      <c r="F166" s="5">
        <v>4.7</v>
      </c>
      <c r="G166" s="5">
        <v>5</v>
      </c>
      <c r="H166" s="5">
        <v>1020.8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10.5</v>
      </c>
      <c r="Q166" t="s">
        <v>250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10.4</v>
      </c>
      <c r="AM166" s="5">
        <v>93</v>
      </c>
      <c r="AN166" s="5">
        <v>9.3000000000000007</v>
      </c>
      <c r="AO166" s="362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250</v>
      </c>
      <c r="BB166" s="55">
        <v>0.10902777777777778</v>
      </c>
    </row>
    <row r="167" spans="2:54" x14ac:dyDescent="0.25">
      <c r="B167" s="5">
        <v>10.3</v>
      </c>
      <c r="C167" s="5">
        <v>93</v>
      </c>
      <c r="D167" s="5">
        <v>9.1999999999999993</v>
      </c>
      <c r="E167" s="5">
        <v>10.3</v>
      </c>
      <c r="F167" s="5">
        <v>3.6</v>
      </c>
      <c r="G167" s="5">
        <v>4.3</v>
      </c>
      <c r="H167" s="5">
        <v>1020.8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10.5</v>
      </c>
      <c r="Q167" t="s">
        <v>250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10.3</v>
      </c>
      <c r="AM167" s="5">
        <v>93</v>
      </c>
      <c r="AN167" s="5">
        <v>9.1999999999999993</v>
      </c>
      <c r="AO167" s="362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250</v>
      </c>
      <c r="BB167" s="55">
        <v>0.10972222222222222</v>
      </c>
    </row>
    <row r="168" spans="2:54" x14ac:dyDescent="0.25">
      <c r="B168" s="5">
        <v>10.3</v>
      </c>
      <c r="C168" s="5">
        <v>93</v>
      </c>
      <c r="D168" s="5">
        <v>9.1999999999999993</v>
      </c>
      <c r="E168" s="5">
        <v>10.3</v>
      </c>
      <c r="F168" s="5">
        <v>2.5</v>
      </c>
      <c r="G168" s="5">
        <v>2.9</v>
      </c>
      <c r="H168" s="5">
        <v>1020.8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10.5</v>
      </c>
      <c r="Q168" t="s">
        <v>250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10.3</v>
      </c>
      <c r="AM168" s="5">
        <v>93</v>
      </c>
      <c r="AN168" s="5">
        <v>9.1999999999999993</v>
      </c>
      <c r="AO168" s="362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250</v>
      </c>
      <c r="BB168" s="55">
        <v>0.11041666666666666</v>
      </c>
    </row>
    <row r="169" spans="2:54" x14ac:dyDescent="0.25">
      <c r="B169" s="5">
        <v>10.3</v>
      </c>
      <c r="C169" s="5">
        <v>93</v>
      </c>
      <c r="D169" s="5">
        <v>9.1999999999999993</v>
      </c>
      <c r="E169" s="5">
        <v>10.3</v>
      </c>
      <c r="F169" s="5">
        <v>3.2</v>
      </c>
      <c r="G169" s="5">
        <v>3.2</v>
      </c>
      <c r="H169" s="5">
        <v>1020.7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10.5</v>
      </c>
      <c r="Q169" t="s">
        <v>250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10.3</v>
      </c>
      <c r="AM169" s="5">
        <v>93</v>
      </c>
      <c r="AN169" s="5">
        <v>9.1999999999999993</v>
      </c>
      <c r="AO169" s="362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250</v>
      </c>
      <c r="BB169" s="55">
        <v>0.1111111111111111</v>
      </c>
    </row>
    <row r="170" spans="2:54" x14ac:dyDescent="0.25">
      <c r="B170" s="5">
        <v>10.3</v>
      </c>
      <c r="C170" s="5">
        <v>93</v>
      </c>
      <c r="D170" s="5">
        <v>9.1999999999999993</v>
      </c>
      <c r="E170" s="5">
        <v>10.3</v>
      </c>
      <c r="F170" s="5">
        <v>3.2</v>
      </c>
      <c r="G170" s="5">
        <v>4.7</v>
      </c>
      <c r="H170" s="5">
        <v>1020.9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10.5</v>
      </c>
      <c r="Q170" t="s">
        <v>250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10.3</v>
      </c>
      <c r="AM170" s="5">
        <v>93</v>
      </c>
      <c r="AN170" s="5">
        <v>9.1999999999999993</v>
      </c>
      <c r="AO170" s="362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250</v>
      </c>
      <c r="BB170" s="55">
        <v>0.11180555555555556</v>
      </c>
    </row>
    <row r="171" spans="2:54" x14ac:dyDescent="0.25">
      <c r="B171" s="5">
        <v>10.3</v>
      </c>
      <c r="C171" s="5">
        <v>93</v>
      </c>
      <c r="D171" s="5">
        <v>9.1999999999999993</v>
      </c>
      <c r="E171" s="5">
        <v>10.3</v>
      </c>
      <c r="F171" s="5">
        <v>1.8</v>
      </c>
      <c r="G171" s="5">
        <v>2.9</v>
      </c>
      <c r="H171" s="5">
        <v>1020.8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10.5</v>
      </c>
      <c r="Q171" t="s">
        <v>250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10.3</v>
      </c>
      <c r="AM171" s="5">
        <v>93</v>
      </c>
      <c r="AN171" s="5">
        <v>9.1999999999999993</v>
      </c>
      <c r="AO171" s="362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250</v>
      </c>
      <c r="BB171" s="55">
        <v>0.1125</v>
      </c>
    </row>
    <row r="172" spans="2:54" x14ac:dyDescent="0.25">
      <c r="B172" s="5">
        <v>10.3</v>
      </c>
      <c r="C172" s="5">
        <v>93</v>
      </c>
      <c r="D172" s="5">
        <v>9.1999999999999993</v>
      </c>
      <c r="E172" s="5">
        <v>10.3</v>
      </c>
      <c r="F172" s="5">
        <v>3.2</v>
      </c>
      <c r="G172" s="5">
        <v>4.7</v>
      </c>
      <c r="H172" s="5">
        <v>1020.8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10.5</v>
      </c>
      <c r="Q172" t="s">
        <v>250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10.3</v>
      </c>
      <c r="AM172" s="5">
        <v>93</v>
      </c>
      <c r="AN172" s="5">
        <v>9.1999999999999993</v>
      </c>
      <c r="AO172" s="362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250</v>
      </c>
      <c r="BB172" s="55">
        <v>0.11319444444444444</v>
      </c>
    </row>
    <row r="173" spans="2:54" x14ac:dyDescent="0.25">
      <c r="B173" s="5">
        <v>10.3</v>
      </c>
      <c r="C173" s="5">
        <v>93</v>
      </c>
      <c r="D173" s="5">
        <v>9.1999999999999993</v>
      </c>
      <c r="E173" s="5">
        <v>10.3</v>
      </c>
      <c r="F173" s="5">
        <v>2.9</v>
      </c>
      <c r="G173" s="5">
        <v>3.6</v>
      </c>
      <c r="H173" s="5">
        <v>1020.8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10.5</v>
      </c>
      <c r="Q173" t="s">
        <v>250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10.3</v>
      </c>
      <c r="AM173" s="5">
        <v>93</v>
      </c>
      <c r="AN173" s="5">
        <v>9.1999999999999993</v>
      </c>
      <c r="AO173" s="362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250</v>
      </c>
      <c r="BB173" s="55">
        <v>0.11388888888888889</v>
      </c>
    </row>
    <row r="174" spans="2:54" x14ac:dyDescent="0.25">
      <c r="B174" s="5">
        <v>10.3</v>
      </c>
      <c r="C174" s="5">
        <v>93</v>
      </c>
      <c r="D174" s="5">
        <v>9.1999999999999993</v>
      </c>
      <c r="E174" s="5">
        <v>10.3</v>
      </c>
      <c r="F174" s="5">
        <v>3.2</v>
      </c>
      <c r="G174" s="5">
        <v>3.2</v>
      </c>
      <c r="H174" s="5">
        <v>1020.7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10.4</v>
      </c>
      <c r="Q174" t="s">
        <v>250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10.3</v>
      </c>
      <c r="AM174" s="5">
        <v>93</v>
      </c>
      <c r="AN174" s="5">
        <v>9.1999999999999993</v>
      </c>
      <c r="AO174" s="362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250</v>
      </c>
      <c r="BB174" s="55">
        <v>0.11458333333333333</v>
      </c>
    </row>
    <row r="175" spans="2:54" x14ac:dyDescent="0.25">
      <c r="B175" s="5">
        <v>10.3</v>
      </c>
      <c r="C175" s="5">
        <v>93</v>
      </c>
      <c r="D175" s="5">
        <v>9.1999999999999993</v>
      </c>
      <c r="E175" s="5">
        <v>10.3</v>
      </c>
      <c r="F175" s="5">
        <v>3.2</v>
      </c>
      <c r="G175" s="5">
        <v>5</v>
      </c>
      <c r="H175" s="5">
        <v>1020.8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10.4</v>
      </c>
      <c r="Q175" t="s">
        <v>250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10.3</v>
      </c>
      <c r="AM175" s="5">
        <v>93</v>
      </c>
      <c r="AN175" s="5">
        <v>9.1999999999999993</v>
      </c>
      <c r="AO175" s="362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250</v>
      </c>
      <c r="BB175" s="55">
        <v>0.11527777777777778</v>
      </c>
    </row>
    <row r="176" spans="2:54" x14ac:dyDescent="0.25">
      <c r="B176" s="5">
        <v>10.3</v>
      </c>
      <c r="C176" s="5">
        <v>93</v>
      </c>
      <c r="D176" s="5">
        <v>9.1999999999999993</v>
      </c>
      <c r="E176" s="5">
        <v>10.3</v>
      </c>
      <c r="F176" s="5">
        <v>5</v>
      </c>
      <c r="G176" s="5">
        <v>5</v>
      </c>
      <c r="H176" s="5">
        <v>1020.7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10.4</v>
      </c>
      <c r="Q176" t="s">
        <v>250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10.3</v>
      </c>
      <c r="AM176" s="5">
        <v>93</v>
      </c>
      <c r="AN176" s="5">
        <v>9.1999999999999993</v>
      </c>
      <c r="AO176" s="362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250</v>
      </c>
      <c r="BB176" s="55">
        <v>0.11597222222222223</v>
      </c>
    </row>
    <row r="177" spans="2:54" x14ac:dyDescent="0.25">
      <c r="B177" s="5">
        <v>10.3</v>
      </c>
      <c r="C177" s="5">
        <v>93</v>
      </c>
      <c r="D177" s="5">
        <v>9.1999999999999993</v>
      </c>
      <c r="E177" s="5">
        <v>10.3</v>
      </c>
      <c r="F177" s="5">
        <v>2.9</v>
      </c>
      <c r="G177" s="5">
        <v>4</v>
      </c>
      <c r="H177" s="5">
        <v>1020.8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10.4</v>
      </c>
      <c r="Q177" t="s">
        <v>250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10.3</v>
      </c>
      <c r="AM177" s="5">
        <v>93</v>
      </c>
      <c r="AN177" s="5">
        <v>9.1999999999999993</v>
      </c>
      <c r="AO177" s="362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250</v>
      </c>
      <c r="BB177" s="55">
        <v>0.11666666666666667</v>
      </c>
    </row>
    <row r="178" spans="2:54" x14ac:dyDescent="0.25">
      <c r="B178" s="5">
        <v>10.3</v>
      </c>
      <c r="C178" s="5">
        <v>93</v>
      </c>
      <c r="D178" s="5">
        <v>9.1999999999999993</v>
      </c>
      <c r="E178" s="5">
        <v>10.3</v>
      </c>
      <c r="F178" s="5">
        <v>4.7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10.4</v>
      </c>
      <c r="Q178" t="s">
        <v>250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10.3</v>
      </c>
      <c r="AM178" s="5">
        <v>93</v>
      </c>
      <c r="AN178" s="5">
        <v>9.1999999999999993</v>
      </c>
      <c r="AO178" s="362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250</v>
      </c>
      <c r="BB178" s="55">
        <v>0.11736111111111111</v>
      </c>
    </row>
    <row r="179" spans="2:54" x14ac:dyDescent="0.25">
      <c r="B179" s="5">
        <v>10.3</v>
      </c>
      <c r="C179" s="5">
        <v>93</v>
      </c>
      <c r="D179" s="5">
        <v>9.1999999999999993</v>
      </c>
      <c r="E179" s="5">
        <v>10.3</v>
      </c>
      <c r="F179" s="5">
        <v>4.3</v>
      </c>
      <c r="G179" s="5">
        <v>5</v>
      </c>
      <c r="H179" s="5">
        <v>1020.8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10.4</v>
      </c>
      <c r="Q179" t="s">
        <v>250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10.3</v>
      </c>
      <c r="AM179" s="5">
        <v>93</v>
      </c>
      <c r="AN179" s="5">
        <v>9.1999999999999993</v>
      </c>
      <c r="AO179" s="362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250</v>
      </c>
      <c r="BB179" s="55">
        <v>0.11805555555555555</v>
      </c>
    </row>
    <row r="180" spans="2:54" x14ac:dyDescent="0.25">
      <c r="B180" s="5">
        <v>10.3</v>
      </c>
      <c r="C180" s="5">
        <v>93</v>
      </c>
      <c r="D180" s="5">
        <v>9.1999999999999993</v>
      </c>
      <c r="E180" s="5">
        <v>10.3</v>
      </c>
      <c r="F180" s="5">
        <v>2.9</v>
      </c>
      <c r="G180" s="5">
        <v>3.2</v>
      </c>
      <c r="H180" s="5">
        <v>1020.7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10.4</v>
      </c>
      <c r="Q180" t="s">
        <v>250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10.3</v>
      </c>
      <c r="AM180" s="5">
        <v>93</v>
      </c>
      <c r="AN180" s="5">
        <v>9.1999999999999993</v>
      </c>
      <c r="AO180" s="362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250</v>
      </c>
      <c r="BB180" s="55">
        <v>0.11874999999999999</v>
      </c>
    </row>
    <row r="181" spans="2:54" x14ac:dyDescent="0.25">
      <c r="B181" s="5">
        <v>10.3</v>
      </c>
      <c r="C181" s="5">
        <v>93</v>
      </c>
      <c r="D181" s="5">
        <v>9.1999999999999993</v>
      </c>
      <c r="E181" s="5">
        <v>10.3</v>
      </c>
      <c r="F181" s="5">
        <v>3.6</v>
      </c>
      <c r="G181" s="5">
        <v>4.7</v>
      </c>
      <c r="H181" s="5">
        <v>1020.7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10.4</v>
      </c>
      <c r="Q181" t="s">
        <v>250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10.3</v>
      </c>
      <c r="AM181" s="5">
        <v>93</v>
      </c>
      <c r="AN181" s="5">
        <v>9.1999999999999993</v>
      </c>
      <c r="AO181" s="362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250</v>
      </c>
      <c r="BB181" s="55">
        <v>0.11944444444444445</v>
      </c>
    </row>
    <row r="182" spans="2:54" x14ac:dyDescent="0.25">
      <c r="B182" s="5">
        <v>10.3</v>
      </c>
      <c r="C182" s="5">
        <v>93</v>
      </c>
      <c r="D182" s="5">
        <v>9.1999999999999993</v>
      </c>
      <c r="E182" s="5">
        <v>10.3</v>
      </c>
      <c r="F182" s="5">
        <v>3.2</v>
      </c>
      <c r="G182" s="5">
        <v>4.3</v>
      </c>
      <c r="H182" s="5">
        <v>1020.7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10.4</v>
      </c>
      <c r="Q182" t="s">
        <v>250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10.3</v>
      </c>
      <c r="AM182" s="5">
        <v>93</v>
      </c>
      <c r="AN182" s="5">
        <v>9.1999999999999993</v>
      </c>
      <c r="AO182" s="362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250</v>
      </c>
      <c r="BB182" s="55">
        <v>0.12013888888888889</v>
      </c>
    </row>
    <row r="183" spans="2:54" x14ac:dyDescent="0.25">
      <c r="B183" s="5">
        <v>10.3</v>
      </c>
      <c r="C183" s="5">
        <v>93</v>
      </c>
      <c r="D183" s="5">
        <v>9.1999999999999993</v>
      </c>
      <c r="E183" s="5">
        <v>10.3</v>
      </c>
      <c r="F183" s="5">
        <v>4.7</v>
      </c>
      <c r="G183" s="5">
        <v>5</v>
      </c>
      <c r="H183" s="5">
        <v>1020.6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10.4</v>
      </c>
      <c r="Q183" t="s">
        <v>250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10.3</v>
      </c>
      <c r="AM183" s="5">
        <v>93</v>
      </c>
      <c r="AN183" s="5">
        <v>9.1999999999999993</v>
      </c>
      <c r="AO183" s="362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250</v>
      </c>
      <c r="BB183" s="55">
        <v>0.12083333333333333</v>
      </c>
    </row>
    <row r="184" spans="2:54" x14ac:dyDescent="0.25">
      <c r="B184" s="5">
        <v>10.3</v>
      </c>
      <c r="C184" s="5">
        <v>93</v>
      </c>
      <c r="D184" s="5">
        <v>9.1999999999999993</v>
      </c>
      <c r="E184" s="5">
        <v>10.3</v>
      </c>
      <c r="F184" s="5">
        <v>5.4</v>
      </c>
      <c r="G184" s="5">
        <v>5.4</v>
      </c>
      <c r="H184" s="5">
        <v>1020.8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10.4</v>
      </c>
      <c r="Q184" t="s">
        <v>250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10.3</v>
      </c>
      <c r="AM184" s="5">
        <v>93</v>
      </c>
      <c r="AN184" s="5">
        <v>9.1999999999999993</v>
      </c>
      <c r="AO184" s="362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250</v>
      </c>
      <c r="BB184" s="55">
        <v>0.12152777777777778</v>
      </c>
    </row>
    <row r="185" spans="2:54" x14ac:dyDescent="0.25">
      <c r="B185" s="5">
        <v>10.4</v>
      </c>
      <c r="C185" s="5">
        <v>93</v>
      </c>
      <c r="D185" s="5">
        <v>9.3000000000000007</v>
      </c>
      <c r="E185" s="5">
        <v>10.4</v>
      </c>
      <c r="F185" s="5">
        <v>2.9</v>
      </c>
      <c r="G185" s="5">
        <v>3.6</v>
      </c>
      <c r="H185" s="5">
        <v>1020.7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10.4</v>
      </c>
      <c r="Q185" t="s">
        <v>250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10.4</v>
      </c>
      <c r="AM185" s="5">
        <v>93</v>
      </c>
      <c r="AN185" s="5">
        <v>9.3000000000000007</v>
      </c>
      <c r="AO185" s="362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250</v>
      </c>
      <c r="BB185" s="55">
        <v>0.12222222222222222</v>
      </c>
    </row>
    <row r="186" spans="2:54" x14ac:dyDescent="0.25">
      <c r="B186" s="5">
        <v>10.4</v>
      </c>
      <c r="C186" s="5">
        <v>93</v>
      </c>
      <c r="D186" s="5">
        <v>9.3000000000000007</v>
      </c>
      <c r="E186" s="5">
        <v>10.4</v>
      </c>
      <c r="F186" s="5">
        <v>4</v>
      </c>
      <c r="G186" s="5">
        <v>4.7</v>
      </c>
      <c r="H186" s="5">
        <v>1020.8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10.4</v>
      </c>
      <c r="Q186" t="s">
        <v>250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10.4</v>
      </c>
      <c r="AM186" s="5">
        <v>93</v>
      </c>
      <c r="AN186" s="5">
        <v>9.3000000000000007</v>
      </c>
      <c r="AO186" s="362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250</v>
      </c>
      <c r="BB186" s="55">
        <v>0.12291666666666666</v>
      </c>
    </row>
    <row r="187" spans="2:54" x14ac:dyDescent="0.25">
      <c r="B187" s="5">
        <v>10.5</v>
      </c>
      <c r="C187" s="5">
        <v>93</v>
      </c>
      <c r="D187" s="5">
        <v>9.4</v>
      </c>
      <c r="E187" s="5">
        <v>10.5</v>
      </c>
      <c r="F187" s="5">
        <v>4.3</v>
      </c>
      <c r="G187" s="5">
        <v>4.7</v>
      </c>
      <c r="H187" s="5">
        <v>1020.7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10.4</v>
      </c>
      <c r="Q187" t="s">
        <v>250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10.5</v>
      </c>
      <c r="AM187" s="5">
        <v>93</v>
      </c>
      <c r="AN187" s="5">
        <v>9.4</v>
      </c>
      <c r="AO187" s="362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250</v>
      </c>
      <c r="BB187" s="55">
        <v>0.12361111111111112</v>
      </c>
    </row>
    <row r="188" spans="2:54" x14ac:dyDescent="0.25">
      <c r="B188" s="5">
        <v>10.5</v>
      </c>
      <c r="C188" s="5">
        <v>93</v>
      </c>
      <c r="D188" s="5">
        <v>9.4</v>
      </c>
      <c r="E188" s="5">
        <v>10.5</v>
      </c>
      <c r="F188" s="5">
        <v>2.9</v>
      </c>
      <c r="G188" s="5">
        <v>2.9</v>
      </c>
      <c r="H188" s="5">
        <v>1020.7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10.4</v>
      </c>
      <c r="Q188" t="s">
        <v>250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10.5</v>
      </c>
      <c r="AM188" s="5">
        <v>93</v>
      </c>
      <c r="AN188" s="5">
        <v>9.4</v>
      </c>
      <c r="AO188" s="362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250</v>
      </c>
      <c r="BB188" s="55">
        <v>0.12430555555555556</v>
      </c>
    </row>
    <row r="189" spans="2:54" x14ac:dyDescent="0.25">
      <c r="B189" s="5">
        <v>10.5</v>
      </c>
      <c r="C189" s="5">
        <v>93</v>
      </c>
      <c r="D189" s="5">
        <v>9.4</v>
      </c>
      <c r="E189" s="5">
        <v>10.5</v>
      </c>
      <c r="F189" s="5">
        <v>4</v>
      </c>
      <c r="G189" s="5">
        <v>5.4</v>
      </c>
      <c r="H189" s="5">
        <v>1020.6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10.4</v>
      </c>
      <c r="Q189" t="s">
        <v>250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10.5</v>
      </c>
      <c r="AM189" s="5">
        <v>93</v>
      </c>
      <c r="AN189" s="5">
        <v>9.4</v>
      </c>
      <c r="AO189" s="362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250</v>
      </c>
      <c r="BB189" s="55">
        <v>0.125</v>
      </c>
    </row>
    <row r="190" spans="2:54" x14ac:dyDescent="0.25">
      <c r="B190" s="5">
        <v>10.5</v>
      </c>
      <c r="C190" s="5">
        <v>93</v>
      </c>
      <c r="D190" s="5">
        <v>9.4</v>
      </c>
      <c r="E190" s="5">
        <v>10.5</v>
      </c>
      <c r="F190" s="5">
        <v>3.6</v>
      </c>
      <c r="G190" s="5">
        <v>5</v>
      </c>
      <c r="H190" s="5">
        <v>1020.7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10.4</v>
      </c>
      <c r="Q190" t="s">
        <v>250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10.5</v>
      </c>
      <c r="AM190" s="5">
        <v>93</v>
      </c>
      <c r="AN190" s="5">
        <v>9.4</v>
      </c>
      <c r="AO190" s="362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250</v>
      </c>
      <c r="BB190" s="55">
        <v>0.12569444444444444</v>
      </c>
    </row>
    <row r="191" spans="2:54" x14ac:dyDescent="0.25">
      <c r="B191" s="5">
        <v>10.5</v>
      </c>
      <c r="C191" s="5">
        <v>93</v>
      </c>
      <c r="D191" s="5">
        <v>9.4</v>
      </c>
      <c r="E191" s="5">
        <v>10.5</v>
      </c>
      <c r="F191" s="5">
        <v>2.9</v>
      </c>
      <c r="G191" s="5">
        <v>4.3</v>
      </c>
      <c r="H191" s="5">
        <v>1020.6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10.4</v>
      </c>
      <c r="Q191" t="s">
        <v>250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10.5</v>
      </c>
      <c r="AM191" s="5">
        <v>93</v>
      </c>
      <c r="AN191" s="5">
        <v>9.4</v>
      </c>
      <c r="AO191" s="362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250</v>
      </c>
      <c r="BB191" s="55">
        <v>0.12638888888888888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2.5</v>
      </c>
      <c r="G192" s="5">
        <v>2.5</v>
      </c>
      <c r="H192" s="5">
        <v>1020.5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10.4</v>
      </c>
      <c r="Q192" t="s">
        <v>250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10.5</v>
      </c>
      <c r="AM192" s="5">
        <v>93</v>
      </c>
      <c r="AN192" s="5">
        <v>9.4</v>
      </c>
      <c r="AO192" s="362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250</v>
      </c>
      <c r="BB192" s="55">
        <v>0.12708333333333333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2.2000000000000002</v>
      </c>
      <c r="G193" s="5">
        <v>3.2</v>
      </c>
      <c r="H193" s="5">
        <v>1020.9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10.4</v>
      </c>
      <c r="Q193" t="s">
        <v>250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10.5</v>
      </c>
      <c r="AM193" s="5">
        <v>93</v>
      </c>
      <c r="AN193" s="5">
        <v>9.4</v>
      </c>
      <c r="AO193" s="362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250</v>
      </c>
      <c r="BB193" s="55">
        <v>0.12777777777777777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2.9</v>
      </c>
      <c r="G194" s="5">
        <v>3.6</v>
      </c>
      <c r="H194" s="5">
        <v>1020.7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10.5</v>
      </c>
      <c r="Q194" t="s">
        <v>250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10.5</v>
      </c>
      <c r="AM194" s="5">
        <v>93</v>
      </c>
      <c r="AN194" s="5">
        <v>9.4</v>
      </c>
      <c r="AO194" s="362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250</v>
      </c>
      <c r="BB194" s="55">
        <v>0.12847222222222221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2.5</v>
      </c>
      <c r="G195" s="5">
        <v>3.6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10.5</v>
      </c>
      <c r="Q195" t="s">
        <v>250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10.5</v>
      </c>
      <c r="AM195" s="5">
        <v>93</v>
      </c>
      <c r="AN195" s="5">
        <v>9.4</v>
      </c>
      <c r="AO195" s="362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250</v>
      </c>
      <c r="BB195" s="55">
        <v>0.12916666666666668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2.2000000000000002</v>
      </c>
      <c r="G196" s="5">
        <v>2.2000000000000002</v>
      </c>
      <c r="H196" s="5">
        <v>1020.7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10.5</v>
      </c>
      <c r="Q196" t="s">
        <v>250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10.5</v>
      </c>
      <c r="AM196" s="5">
        <v>93</v>
      </c>
      <c r="AN196" s="5">
        <v>9.4</v>
      </c>
      <c r="AO196" s="362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250</v>
      </c>
      <c r="BB196" s="55">
        <v>0.12986111111111112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2.2000000000000002</v>
      </c>
      <c r="G197" s="5">
        <v>2.5</v>
      </c>
      <c r="H197" s="5">
        <v>1020.7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10.5</v>
      </c>
      <c r="Q197" t="s">
        <v>250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10.5</v>
      </c>
      <c r="AM197" s="5">
        <v>93</v>
      </c>
      <c r="AN197" s="5">
        <v>9.4</v>
      </c>
      <c r="AO197" s="362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250</v>
      </c>
      <c r="BB197" s="55">
        <v>0.13055555555555556</v>
      </c>
    </row>
    <row r="198" spans="2:54" x14ac:dyDescent="0.25">
      <c r="B198" s="5">
        <v>10.4</v>
      </c>
      <c r="C198" s="5">
        <v>93</v>
      </c>
      <c r="D198" s="5">
        <v>9.3000000000000007</v>
      </c>
      <c r="E198" s="5">
        <v>10.4</v>
      </c>
      <c r="F198" s="5">
        <v>2.9</v>
      </c>
      <c r="G198" s="5">
        <v>3.2</v>
      </c>
      <c r="H198" s="5">
        <v>1020.7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10.5</v>
      </c>
      <c r="Q198" t="s">
        <v>250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10.4</v>
      </c>
      <c r="AM198" s="5">
        <v>93</v>
      </c>
      <c r="AN198" s="5">
        <v>9.3000000000000007</v>
      </c>
      <c r="AO198" s="362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250</v>
      </c>
      <c r="BB198" s="55">
        <v>0.13125000000000001</v>
      </c>
    </row>
    <row r="199" spans="2:54" x14ac:dyDescent="0.25">
      <c r="B199" s="5">
        <v>10.4</v>
      </c>
      <c r="C199" s="5">
        <v>93</v>
      </c>
      <c r="D199" s="5">
        <v>9.3000000000000007</v>
      </c>
      <c r="E199" s="5">
        <v>10.4</v>
      </c>
      <c r="F199" s="5">
        <v>2.2000000000000002</v>
      </c>
      <c r="G199" s="5">
        <v>2.2000000000000002</v>
      </c>
      <c r="H199" s="5">
        <v>1020.7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10.4</v>
      </c>
      <c r="Q199" t="s">
        <v>250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10.4</v>
      </c>
      <c r="AM199" s="5">
        <v>93</v>
      </c>
      <c r="AN199" s="5">
        <v>9.3000000000000007</v>
      </c>
      <c r="AO199" s="362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250</v>
      </c>
      <c r="BB199" s="55">
        <v>0.13194444444444445</v>
      </c>
    </row>
    <row r="200" spans="2:54" x14ac:dyDescent="0.25">
      <c r="B200" s="5">
        <v>10.4</v>
      </c>
      <c r="C200" s="5">
        <v>93</v>
      </c>
      <c r="D200" s="5">
        <v>9.3000000000000007</v>
      </c>
      <c r="E200" s="5">
        <v>10.4</v>
      </c>
      <c r="F200" s="5">
        <v>2.2000000000000002</v>
      </c>
      <c r="G200" s="5">
        <v>3.2</v>
      </c>
      <c r="H200" s="5">
        <v>1020.5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10.4</v>
      </c>
      <c r="Q200" t="s">
        <v>250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10.4</v>
      </c>
      <c r="AM200" s="5">
        <v>93</v>
      </c>
      <c r="AN200" s="5">
        <v>9.3000000000000007</v>
      </c>
      <c r="AO200" s="362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250</v>
      </c>
      <c r="BB200" s="55">
        <v>0.13263888888888889</v>
      </c>
    </row>
    <row r="201" spans="2:54" x14ac:dyDescent="0.25">
      <c r="B201" s="5">
        <v>10.4</v>
      </c>
      <c r="C201" s="5">
        <v>93</v>
      </c>
      <c r="D201" s="5">
        <v>9.3000000000000007</v>
      </c>
      <c r="E201" s="5">
        <v>10.4</v>
      </c>
      <c r="F201" s="5">
        <v>1.8</v>
      </c>
      <c r="G201" s="5">
        <v>2.5</v>
      </c>
      <c r="H201" s="5">
        <v>1020.7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10.4</v>
      </c>
      <c r="Q201" t="s">
        <v>250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10.4</v>
      </c>
      <c r="AM201" s="5">
        <v>93</v>
      </c>
      <c r="AN201" s="5">
        <v>9.3000000000000007</v>
      </c>
      <c r="AO201" s="362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250</v>
      </c>
      <c r="BB201" s="55">
        <v>0.13333333333333333</v>
      </c>
    </row>
    <row r="202" spans="2:54" x14ac:dyDescent="0.25">
      <c r="B202" s="5">
        <v>10.4</v>
      </c>
      <c r="C202" s="5">
        <v>93</v>
      </c>
      <c r="D202" s="5">
        <v>9.3000000000000007</v>
      </c>
      <c r="E202" s="5">
        <v>10.4</v>
      </c>
      <c r="F202" s="5">
        <v>2.5</v>
      </c>
      <c r="G202" s="5">
        <v>2.9</v>
      </c>
      <c r="H202" s="5">
        <v>1020.7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10.4</v>
      </c>
      <c r="Q202" t="s">
        <v>250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10.4</v>
      </c>
      <c r="AM202" s="5">
        <v>93</v>
      </c>
      <c r="AN202" s="5">
        <v>9.3000000000000007</v>
      </c>
      <c r="AO202" s="362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250</v>
      </c>
      <c r="BB202" s="55">
        <v>0.13402777777777777</v>
      </c>
    </row>
    <row r="203" spans="2:54" x14ac:dyDescent="0.25">
      <c r="B203" s="5">
        <v>10.4</v>
      </c>
      <c r="C203" s="5">
        <v>93</v>
      </c>
      <c r="D203" s="5">
        <v>9.3000000000000007</v>
      </c>
      <c r="E203" s="5">
        <v>10.4</v>
      </c>
      <c r="F203" s="5">
        <v>3.6</v>
      </c>
      <c r="G203" s="5">
        <v>5</v>
      </c>
      <c r="H203" s="5">
        <v>1020.5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10.4</v>
      </c>
      <c r="Q203" t="s">
        <v>250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10.4</v>
      </c>
      <c r="AM203" s="5">
        <v>93</v>
      </c>
      <c r="AN203" s="5">
        <v>9.3000000000000007</v>
      </c>
      <c r="AO203" s="362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250</v>
      </c>
      <c r="BB203" s="55">
        <v>0.13472222222222222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2.9</v>
      </c>
      <c r="G204" s="5">
        <v>3.2</v>
      </c>
      <c r="H204" s="5">
        <v>1020.8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10.3</v>
      </c>
      <c r="Q204" t="s">
        <v>250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10.4</v>
      </c>
      <c r="AM204" s="5">
        <v>93</v>
      </c>
      <c r="AN204" s="5">
        <v>9.3000000000000007</v>
      </c>
      <c r="AO204" s="362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250</v>
      </c>
      <c r="BB204" s="55">
        <v>0.13541666666666666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4.3</v>
      </c>
      <c r="G205" s="5">
        <v>4.3</v>
      </c>
      <c r="H205" s="5">
        <v>1020.8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10.3</v>
      </c>
      <c r="Q205" t="s">
        <v>250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10.4</v>
      </c>
      <c r="AM205" s="5">
        <v>93</v>
      </c>
      <c r="AN205" s="5">
        <v>9.3000000000000007</v>
      </c>
      <c r="AO205" s="362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250</v>
      </c>
      <c r="BB205" s="55">
        <v>0.1361111111111111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2.2000000000000002</v>
      </c>
      <c r="G206" s="5">
        <v>4</v>
      </c>
      <c r="H206" s="5">
        <v>1020.5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10.3</v>
      </c>
      <c r="Q206" t="s">
        <v>250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10.4</v>
      </c>
      <c r="AM206" s="5">
        <v>93</v>
      </c>
      <c r="AN206" s="5">
        <v>9.3000000000000007</v>
      </c>
      <c r="AO206" s="362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250</v>
      </c>
      <c r="BB206" s="55">
        <v>0.13680555555555557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3.6</v>
      </c>
      <c r="G207" s="5">
        <v>4.3</v>
      </c>
      <c r="H207" s="5">
        <v>1020.6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10.3</v>
      </c>
      <c r="Q207" t="s">
        <v>250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10.4</v>
      </c>
      <c r="AM207" s="5">
        <v>93</v>
      </c>
      <c r="AN207" s="5">
        <v>9.3000000000000007</v>
      </c>
      <c r="AO207" s="362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250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2.2000000000000002</v>
      </c>
      <c r="G208" s="5">
        <v>3.6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10.3</v>
      </c>
      <c r="Q208" t="s">
        <v>250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10.4</v>
      </c>
      <c r="AM208" s="5">
        <v>93</v>
      </c>
      <c r="AN208" s="5">
        <v>9.3000000000000007</v>
      </c>
      <c r="AO208" s="362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250</v>
      </c>
      <c r="BB208" s="55">
        <v>0.13819444444444445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5.4</v>
      </c>
      <c r="G209" s="5">
        <v>5.8</v>
      </c>
      <c r="H209" s="5">
        <v>1020.6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10.3</v>
      </c>
      <c r="Q209" t="s">
        <v>250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10.4</v>
      </c>
      <c r="AM209" s="5">
        <v>93</v>
      </c>
      <c r="AN209" s="5">
        <v>9.3000000000000007</v>
      </c>
      <c r="AO209" s="362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250</v>
      </c>
      <c r="BB209" s="55">
        <v>0.1388888888888889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5</v>
      </c>
      <c r="G210" s="5">
        <v>5.4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10.3</v>
      </c>
      <c r="Q210" t="s">
        <v>250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10.4</v>
      </c>
      <c r="AM210" s="5">
        <v>93</v>
      </c>
      <c r="AN210" s="5">
        <v>9.3000000000000007</v>
      </c>
      <c r="AO210" s="362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250</v>
      </c>
      <c r="BB210" s="55">
        <v>0.13958333333333334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2.5</v>
      </c>
      <c r="G211" s="5">
        <v>2.5</v>
      </c>
      <c r="H211" s="5">
        <v>1020.6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10.3</v>
      </c>
      <c r="Q211" t="s">
        <v>250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10.4</v>
      </c>
      <c r="AM211" s="5">
        <v>93</v>
      </c>
      <c r="AN211" s="5">
        <v>9.3000000000000007</v>
      </c>
      <c r="AO211" s="362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250</v>
      </c>
      <c r="BB211" s="55">
        <v>0.14027777777777778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4.3</v>
      </c>
      <c r="G212" s="5">
        <v>4.3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10.3</v>
      </c>
      <c r="Q212" t="s">
        <v>250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10.4</v>
      </c>
      <c r="AM212" s="5">
        <v>93</v>
      </c>
      <c r="AN212" s="5">
        <v>9.3000000000000007</v>
      </c>
      <c r="AO212" s="362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250</v>
      </c>
      <c r="BB212" s="55">
        <v>0.14097222222222222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1.8</v>
      </c>
      <c r="G213" s="5">
        <v>2.2000000000000002</v>
      </c>
      <c r="H213" s="5">
        <v>1020.5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10.3</v>
      </c>
      <c r="Q213" t="s">
        <v>250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10.4</v>
      </c>
      <c r="AM213" s="5">
        <v>93</v>
      </c>
      <c r="AN213" s="5">
        <v>9.3000000000000007</v>
      </c>
      <c r="AO213" s="362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250</v>
      </c>
      <c r="BB213" s="55">
        <v>0.14166666666666666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1.8</v>
      </c>
      <c r="G214" s="5">
        <v>5.4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10.3</v>
      </c>
      <c r="Q214" t="s">
        <v>250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10.4</v>
      </c>
      <c r="AM214" s="5">
        <v>93</v>
      </c>
      <c r="AN214" s="5">
        <v>9.3000000000000007</v>
      </c>
      <c r="AO214" s="362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250</v>
      </c>
      <c r="BB214" s="55">
        <v>0.1423611111111111</v>
      </c>
    </row>
    <row r="215" spans="2:54" x14ac:dyDescent="0.25">
      <c r="B215" s="5">
        <v>10.5</v>
      </c>
      <c r="C215" s="5">
        <v>93</v>
      </c>
      <c r="D215" s="5">
        <v>9.4</v>
      </c>
      <c r="E215" s="5">
        <v>10.5</v>
      </c>
      <c r="F215" s="5">
        <v>4.3</v>
      </c>
      <c r="G215" s="5">
        <v>4.3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10.3</v>
      </c>
      <c r="Q215" t="s">
        <v>250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10.5</v>
      </c>
      <c r="AM215" s="5">
        <v>93</v>
      </c>
      <c r="AN215" s="5">
        <v>9.4</v>
      </c>
      <c r="AO215" s="362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250</v>
      </c>
      <c r="BB215" s="55">
        <v>0.14305555555555555</v>
      </c>
    </row>
    <row r="216" spans="2:54" x14ac:dyDescent="0.25">
      <c r="B216" s="5">
        <v>10.5</v>
      </c>
      <c r="C216" s="5">
        <v>93</v>
      </c>
      <c r="D216" s="5">
        <v>9.4</v>
      </c>
      <c r="E216" s="5">
        <v>10.5</v>
      </c>
      <c r="F216" s="5">
        <v>0</v>
      </c>
      <c r="G216" s="5">
        <v>2.9</v>
      </c>
      <c r="H216" s="5">
        <v>1020.3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10.3</v>
      </c>
      <c r="Q216" t="s">
        <v>250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10.5</v>
      </c>
      <c r="AM216" s="5">
        <v>93</v>
      </c>
      <c r="AN216" s="5">
        <v>9.4</v>
      </c>
      <c r="AO216" s="362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250</v>
      </c>
      <c r="BB216" s="55">
        <v>0.14374999999999999</v>
      </c>
    </row>
    <row r="217" spans="2:54" x14ac:dyDescent="0.25">
      <c r="B217" s="5">
        <v>10.5</v>
      </c>
      <c r="C217" s="5">
        <v>93</v>
      </c>
      <c r="D217" s="5">
        <v>9.4</v>
      </c>
      <c r="E217" s="5">
        <v>10.5</v>
      </c>
      <c r="F217" s="5">
        <v>4</v>
      </c>
      <c r="G217" s="5">
        <v>4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10.4</v>
      </c>
      <c r="Q217" t="s">
        <v>250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10.5</v>
      </c>
      <c r="AM217" s="5">
        <v>93</v>
      </c>
      <c r="AN217" s="5">
        <v>9.4</v>
      </c>
      <c r="AO217" s="362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250</v>
      </c>
      <c r="BB217" s="55">
        <v>0.14444444444444443</v>
      </c>
    </row>
    <row r="218" spans="2:54" x14ac:dyDescent="0.25">
      <c r="B218" s="5">
        <v>10.5</v>
      </c>
      <c r="C218" s="5">
        <v>93</v>
      </c>
      <c r="D218" s="5">
        <v>9.4</v>
      </c>
      <c r="E218" s="5">
        <v>10.5</v>
      </c>
      <c r="F218" s="5">
        <v>1.8</v>
      </c>
      <c r="G218" s="5">
        <v>4.3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10.4</v>
      </c>
      <c r="Q218" t="s">
        <v>250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10.5</v>
      </c>
      <c r="AM218" s="5">
        <v>93</v>
      </c>
      <c r="AN218" s="5">
        <v>9.4</v>
      </c>
      <c r="AO218" s="362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250</v>
      </c>
      <c r="BB218" s="55">
        <v>0.1451388888888889</v>
      </c>
    </row>
    <row r="219" spans="2:54" x14ac:dyDescent="0.25">
      <c r="B219" s="5">
        <v>10.5</v>
      </c>
      <c r="C219" s="5">
        <v>93</v>
      </c>
      <c r="D219" s="5">
        <v>9.4</v>
      </c>
      <c r="E219" s="5">
        <v>10.5</v>
      </c>
      <c r="F219" s="5">
        <v>2.2000000000000002</v>
      </c>
      <c r="G219" s="5">
        <v>4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10.4</v>
      </c>
      <c r="Q219" t="s">
        <v>250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10.5</v>
      </c>
      <c r="AM219" s="5">
        <v>93</v>
      </c>
      <c r="AN219" s="5">
        <v>9.4</v>
      </c>
      <c r="AO219" s="362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250</v>
      </c>
      <c r="BB219" s="55">
        <v>0.14583333333333334</v>
      </c>
    </row>
    <row r="220" spans="2:54" x14ac:dyDescent="0.25">
      <c r="B220" s="5">
        <v>10.5</v>
      </c>
      <c r="C220" s="5">
        <v>93</v>
      </c>
      <c r="D220" s="5">
        <v>9.4</v>
      </c>
      <c r="E220" s="5">
        <v>10.5</v>
      </c>
      <c r="F220" s="5">
        <v>0</v>
      </c>
      <c r="G220" s="5">
        <v>5</v>
      </c>
      <c r="H220" s="5">
        <v>1020.4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10.4</v>
      </c>
      <c r="Q220" t="s">
        <v>250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10.5</v>
      </c>
      <c r="AM220" s="5">
        <v>93</v>
      </c>
      <c r="AN220" s="5">
        <v>9.4</v>
      </c>
      <c r="AO220" s="362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250</v>
      </c>
      <c r="BB220" s="55">
        <v>0.14652777777777778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5.4</v>
      </c>
      <c r="G221" s="5">
        <v>5.4</v>
      </c>
      <c r="H221" s="5">
        <v>1020.3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10.4</v>
      </c>
      <c r="Q221" t="s">
        <v>250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10.5</v>
      </c>
      <c r="AM221" s="5">
        <v>93</v>
      </c>
      <c r="AN221" s="5">
        <v>9.4</v>
      </c>
      <c r="AO221" s="362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250</v>
      </c>
      <c r="BB221" s="55">
        <v>0.14722222222222223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3.2</v>
      </c>
      <c r="G222" s="5">
        <v>4.3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10.4</v>
      </c>
      <c r="Q222" t="s">
        <v>250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10.5</v>
      </c>
      <c r="AM222" s="5">
        <v>93</v>
      </c>
      <c r="AN222" s="5">
        <v>9.4</v>
      </c>
      <c r="AO222" s="362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250</v>
      </c>
      <c r="BB222" s="55">
        <v>0.14791666666666667</v>
      </c>
    </row>
    <row r="223" spans="2:54" x14ac:dyDescent="0.25">
      <c r="B223" s="5">
        <v>10.6</v>
      </c>
      <c r="C223" s="5">
        <v>93</v>
      </c>
      <c r="D223" s="5">
        <v>9.5</v>
      </c>
      <c r="E223" s="5">
        <v>10.6</v>
      </c>
      <c r="F223" s="5">
        <v>0</v>
      </c>
      <c r="G223" s="5">
        <v>5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10.4</v>
      </c>
      <c r="Q223" t="s">
        <v>250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10.6</v>
      </c>
      <c r="AM223" s="5">
        <v>93</v>
      </c>
      <c r="AN223" s="5">
        <v>9.5</v>
      </c>
      <c r="AO223" s="362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250</v>
      </c>
      <c r="BB223" s="55">
        <v>0.14861111111111111</v>
      </c>
    </row>
    <row r="224" spans="2:54" x14ac:dyDescent="0.25">
      <c r="B224" s="5">
        <v>10.6</v>
      </c>
      <c r="C224" s="5">
        <v>93</v>
      </c>
      <c r="D224" s="5">
        <v>9.5</v>
      </c>
      <c r="E224" s="5">
        <v>10.6</v>
      </c>
      <c r="F224" s="5">
        <v>4</v>
      </c>
      <c r="G224" s="5">
        <v>5.4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10.5</v>
      </c>
      <c r="Q224" t="s">
        <v>250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10.6</v>
      </c>
      <c r="AM224" s="5">
        <v>93</v>
      </c>
      <c r="AN224" s="5">
        <v>9.5</v>
      </c>
      <c r="AO224" s="362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250</v>
      </c>
      <c r="BB224" s="55">
        <v>0.14930555555555555</v>
      </c>
    </row>
    <row r="225" spans="2:54" x14ac:dyDescent="0.25">
      <c r="B225" s="5">
        <v>10.6</v>
      </c>
      <c r="C225" s="5">
        <v>93</v>
      </c>
      <c r="D225" s="5">
        <v>9.5</v>
      </c>
      <c r="E225" s="5">
        <v>10.6</v>
      </c>
      <c r="F225" s="5">
        <v>3.6</v>
      </c>
      <c r="G225" s="5">
        <v>5.8</v>
      </c>
      <c r="H225" s="5">
        <v>1020.4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10.5</v>
      </c>
      <c r="Q225" t="s">
        <v>250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10.6</v>
      </c>
      <c r="AM225" s="5">
        <v>93</v>
      </c>
      <c r="AN225" s="5">
        <v>9.5</v>
      </c>
      <c r="AO225" s="362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250</v>
      </c>
      <c r="BB225" s="55">
        <v>0.15</v>
      </c>
    </row>
    <row r="226" spans="2:54" x14ac:dyDescent="0.25">
      <c r="B226" s="5">
        <v>10.6</v>
      </c>
      <c r="C226" s="5">
        <v>93</v>
      </c>
      <c r="D226" s="5">
        <v>9.5</v>
      </c>
      <c r="E226" s="5">
        <v>10.6</v>
      </c>
      <c r="F226" s="5">
        <v>2.9</v>
      </c>
      <c r="G226" s="5">
        <v>4.3</v>
      </c>
      <c r="H226" s="5">
        <v>1020.4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10.5</v>
      </c>
      <c r="Q226" t="s">
        <v>250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10.6</v>
      </c>
      <c r="AM226" s="5">
        <v>93</v>
      </c>
      <c r="AN226" s="5">
        <v>9.5</v>
      </c>
      <c r="AO226" s="362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250</v>
      </c>
      <c r="BB226" s="55">
        <v>0.15069444444444444</v>
      </c>
    </row>
    <row r="227" spans="2:54" x14ac:dyDescent="0.25">
      <c r="B227" s="5">
        <v>10.6</v>
      </c>
      <c r="C227" s="5">
        <v>93</v>
      </c>
      <c r="D227" s="5">
        <v>9.5</v>
      </c>
      <c r="E227" s="5">
        <v>10.6</v>
      </c>
      <c r="F227" s="5">
        <v>4.3</v>
      </c>
      <c r="G227" s="5">
        <v>5.4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10.5</v>
      </c>
      <c r="Q227" t="s">
        <v>250</v>
      </c>
      <c r="R227" s="54"/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10.6</v>
      </c>
      <c r="AM227" s="5">
        <v>93</v>
      </c>
      <c r="AN227" s="5">
        <v>9.5</v>
      </c>
      <c r="AO227" s="362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250</v>
      </c>
      <c r="BB227" s="55">
        <v>0.15138888888888888</v>
      </c>
    </row>
    <row r="228" spans="2:54" x14ac:dyDescent="0.25">
      <c r="B228" s="5">
        <v>10.6</v>
      </c>
      <c r="C228" s="5">
        <v>93</v>
      </c>
      <c r="D228" s="5">
        <v>9.5</v>
      </c>
      <c r="E228" s="5">
        <v>10.6</v>
      </c>
      <c r="F228" s="5">
        <v>5</v>
      </c>
      <c r="G228" s="5">
        <v>6.5</v>
      </c>
      <c r="H228" s="5">
        <v>1020.3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10.5</v>
      </c>
      <c r="Q228" t="s">
        <v>250</v>
      </c>
      <c r="R228" s="54"/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10.6</v>
      </c>
      <c r="AM228" s="5">
        <v>93</v>
      </c>
      <c r="AN228" s="5">
        <v>9.5</v>
      </c>
      <c r="AO228" s="362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250</v>
      </c>
      <c r="BB228" s="55">
        <v>0.15208333333333332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6.1</v>
      </c>
      <c r="G229" s="5">
        <v>6.1</v>
      </c>
      <c r="H229" s="5">
        <v>1020.4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10.5</v>
      </c>
      <c r="Q229" t="s">
        <v>250</v>
      </c>
      <c r="R229" s="54"/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10.5</v>
      </c>
      <c r="AM229" s="5">
        <v>93</v>
      </c>
      <c r="AN229" s="5">
        <v>9.4</v>
      </c>
      <c r="AO229" s="362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250</v>
      </c>
      <c r="BB229" s="55">
        <v>0.15277777777777779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4</v>
      </c>
      <c r="G230" s="5">
        <v>4</v>
      </c>
      <c r="H230" s="5">
        <v>1020.2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10.5</v>
      </c>
      <c r="Q230" t="s">
        <v>250</v>
      </c>
      <c r="R230" s="54"/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10.5</v>
      </c>
      <c r="AM230" s="5">
        <v>93</v>
      </c>
      <c r="AN230" s="5">
        <v>9.4</v>
      </c>
      <c r="AO230" s="362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250</v>
      </c>
      <c r="BB230" s="55">
        <v>0.15347222222222223</v>
      </c>
    </row>
    <row r="231" spans="2:54" x14ac:dyDescent="0.25">
      <c r="B231" s="5">
        <v>10.5</v>
      </c>
      <c r="C231" s="5">
        <v>93</v>
      </c>
      <c r="D231" s="5">
        <v>9.4</v>
      </c>
      <c r="E231" s="5">
        <v>10.5</v>
      </c>
      <c r="F231" s="5">
        <v>5.8</v>
      </c>
      <c r="G231" s="5">
        <v>5.8</v>
      </c>
      <c r="H231" s="5">
        <v>1020.3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10.5</v>
      </c>
      <c r="Q231" t="s">
        <v>250</v>
      </c>
      <c r="R231" s="54"/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10.5</v>
      </c>
      <c r="AM231" s="5">
        <v>93</v>
      </c>
      <c r="AN231" s="5">
        <v>9.4</v>
      </c>
      <c r="AO231" s="362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250</v>
      </c>
      <c r="BB231" s="55">
        <v>0.15416666666666667</v>
      </c>
    </row>
    <row r="232" spans="2:54" x14ac:dyDescent="0.25">
      <c r="B232" s="5">
        <v>10.5</v>
      </c>
      <c r="C232" s="5">
        <v>93</v>
      </c>
      <c r="D232" s="5">
        <v>9.4</v>
      </c>
      <c r="E232" s="5">
        <v>10.5</v>
      </c>
      <c r="F232" s="5">
        <v>6.8</v>
      </c>
      <c r="G232" s="5">
        <v>7.2</v>
      </c>
      <c r="H232" s="5">
        <v>1020.3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10.6</v>
      </c>
      <c r="Q232" t="s">
        <v>250</v>
      </c>
      <c r="R232" s="54"/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10.5</v>
      </c>
      <c r="AM232" s="5">
        <v>93</v>
      </c>
      <c r="AN232" s="5">
        <v>9.4</v>
      </c>
      <c r="AO232" s="362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250</v>
      </c>
      <c r="BB232" s="55">
        <v>0.15486111111111112</v>
      </c>
    </row>
    <row r="233" spans="2:54" x14ac:dyDescent="0.25">
      <c r="B233" s="5">
        <v>10.5</v>
      </c>
      <c r="C233" s="5">
        <v>93</v>
      </c>
      <c r="D233" s="5">
        <v>9.4</v>
      </c>
      <c r="E233" s="5">
        <v>10.5</v>
      </c>
      <c r="F233" s="5">
        <v>0</v>
      </c>
      <c r="G233" s="5">
        <v>4.7</v>
      </c>
      <c r="H233" s="5">
        <v>1020.1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10.6</v>
      </c>
      <c r="Q233" t="s">
        <v>250</v>
      </c>
      <c r="R233" s="54"/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10.5</v>
      </c>
      <c r="AM233" s="5">
        <v>93</v>
      </c>
      <c r="AN233" s="5">
        <v>9.4</v>
      </c>
      <c r="AO233" s="362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250</v>
      </c>
      <c r="BB233" s="55">
        <v>0.15555555555555556</v>
      </c>
    </row>
    <row r="234" spans="2:54" x14ac:dyDescent="0.25">
      <c r="B234" s="5">
        <v>10.5</v>
      </c>
      <c r="C234" s="5">
        <v>93</v>
      </c>
      <c r="D234" s="5">
        <v>9.4</v>
      </c>
      <c r="E234" s="5">
        <v>10.5</v>
      </c>
      <c r="F234" s="5">
        <v>3.6</v>
      </c>
      <c r="G234" s="5">
        <v>7.2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10.6</v>
      </c>
      <c r="Q234" t="s">
        <v>250</v>
      </c>
      <c r="R234" s="54"/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10.5</v>
      </c>
      <c r="AM234" s="5">
        <v>93</v>
      </c>
      <c r="AN234" s="5">
        <v>9.4</v>
      </c>
      <c r="AO234" s="362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250</v>
      </c>
      <c r="BB234" s="55">
        <v>0.15625</v>
      </c>
    </row>
    <row r="235" spans="2:54" x14ac:dyDescent="0.25">
      <c r="B235" s="5">
        <v>10.5</v>
      </c>
      <c r="C235" s="5">
        <v>93</v>
      </c>
      <c r="D235" s="5">
        <v>9.4</v>
      </c>
      <c r="E235" s="5">
        <v>10.5</v>
      </c>
      <c r="F235" s="5">
        <v>4.3</v>
      </c>
      <c r="G235" s="5">
        <v>4.7</v>
      </c>
      <c r="H235" s="5">
        <v>1020.1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10.6</v>
      </c>
      <c r="Q235" t="s">
        <v>250</v>
      </c>
      <c r="R235" s="54"/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10.5</v>
      </c>
      <c r="AM235" s="5">
        <v>93</v>
      </c>
      <c r="AN235" s="5">
        <v>9.4</v>
      </c>
      <c r="AO235" s="362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250</v>
      </c>
      <c r="BB235" s="55">
        <v>0.15694444444444444</v>
      </c>
    </row>
    <row r="236" spans="2:54" x14ac:dyDescent="0.25">
      <c r="B236" s="5">
        <v>10.5</v>
      </c>
      <c r="C236" s="5">
        <v>93</v>
      </c>
      <c r="D236" s="5">
        <v>9.4</v>
      </c>
      <c r="E236" s="5">
        <v>10.5</v>
      </c>
      <c r="F236" s="5">
        <v>5.4</v>
      </c>
      <c r="G236" s="5">
        <v>5.8</v>
      </c>
      <c r="H236" s="5">
        <v>1020.3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10.6</v>
      </c>
      <c r="Q236" t="s">
        <v>250</v>
      </c>
      <c r="R236" s="54"/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10.5</v>
      </c>
      <c r="AM236" s="5">
        <v>93</v>
      </c>
      <c r="AN236" s="5">
        <v>9.4</v>
      </c>
      <c r="AO236" s="362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250</v>
      </c>
      <c r="BB236" s="55">
        <v>0.15763888888888888</v>
      </c>
    </row>
    <row r="237" spans="2:54" x14ac:dyDescent="0.25">
      <c r="B237" s="5">
        <v>10.5</v>
      </c>
      <c r="C237" s="5">
        <v>93</v>
      </c>
      <c r="D237" s="5">
        <v>9.4</v>
      </c>
      <c r="E237" s="5">
        <v>10.5</v>
      </c>
      <c r="F237" s="5">
        <v>3.2</v>
      </c>
      <c r="G237" s="5">
        <v>4</v>
      </c>
      <c r="H237" s="5">
        <v>1020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10.6</v>
      </c>
      <c r="Q237" t="s">
        <v>250</v>
      </c>
      <c r="R237" s="54"/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10.5</v>
      </c>
      <c r="AM237" s="5">
        <v>93</v>
      </c>
      <c r="AN237" s="5">
        <v>9.4</v>
      </c>
      <c r="AO237" s="362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250</v>
      </c>
      <c r="BB237" s="55">
        <v>0.15833333333333333</v>
      </c>
    </row>
    <row r="238" spans="2:54" x14ac:dyDescent="0.25">
      <c r="B238" s="5">
        <v>10.5</v>
      </c>
      <c r="C238" s="5">
        <v>93</v>
      </c>
      <c r="D238" s="5">
        <v>9.4</v>
      </c>
      <c r="E238" s="5">
        <v>10.5</v>
      </c>
      <c r="F238" s="5">
        <v>4.3</v>
      </c>
      <c r="G238" s="5">
        <v>6.8</v>
      </c>
      <c r="H238" s="5">
        <v>1020.2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10.6</v>
      </c>
      <c r="Q238" t="s">
        <v>250</v>
      </c>
      <c r="R238" s="54"/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10.5</v>
      </c>
      <c r="AM238" s="5">
        <v>93</v>
      </c>
      <c r="AN238" s="5">
        <v>9.4</v>
      </c>
      <c r="AO238" s="362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250</v>
      </c>
      <c r="BB238" s="55">
        <v>0.15902777777777777</v>
      </c>
    </row>
    <row r="239" spans="2:54" x14ac:dyDescent="0.25">
      <c r="B239" s="5">
        <v>10.5</v>
      </c>
      <c r="C239" s="5">
        <v>93</v>
      </c>
      <c r="D239" s="5">
        <v>9.4</v>
      </c>
      <c r="E239" s="5">
        <v>10.5</v>
      </c>
      <c r="F239" s="5">
        <v>4.3</v>
      </c>
      <c r="G239" s="5">
        <v>5</v>
      </c>
      <c r="H239" s="5">
        <v>1020.1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10.6</v>
      </c>
      <c r="Q239" t="s">
        <v>250</v>
      </c>
      <c r="R239" s="54"/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10.5</v>
      </c>
      <c r="AM239" s="5">
        <v>93</v>
      </c>
      <c r="AN239" s="5">
        <v>9.4</v>
      </c>
      <c r="AO239" s="362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250</v>
      </c>
      <c r="BB239" s="55">
        <v>0.15972222222222221</v>
      </c>
    </row>
    <row r="240" spans="2:54" x14ac:dyDescent="0.25">
      <c r="B240" s="5">
        <v>10.5</v>
      </c>
      <c r="C240" s="5">
        <v>93</v>
      </c>
      <c r="D240" s="5">
        <v>9.4</v>
      </c>
      <c r="E240" s="5">
        <v>10.5</v>
      </c>
      <c r="F240" s="5">
        <v>6.5</v>
      </c>
      <c r="G240" s="5">
        <v>6.5</v>
      </c>
      <c r="H240" s="5">
        <v>1020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10.6</v>
      </c>
      <c r="Q240" t="s">
        <v>250</v>
      </c>
      <c r="R240" s="54"/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10.5</v>
      </c>
      <c r="AM240" s="5">
        <v>93</v>
      </c>
      <c r="AN240" s="5">
        <v>9.4</v>
      </c>
      <c r="AO240" s="362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250</v>
      </c>
      <c r="BB240" s="55">
        <v>0.16041666666666668</v>
      </c>
    </row>
    <row r="241" spans="2:54" x14ac:dyDescent="0.25">
      <c r="B241" s="5">
        <v>10.5</v>
      </c>
      <c r="C241" s="5">
        <v>93</v>
      </c>
      <c r="D241" s="5">
        <v>9.4</v>
      </c>
      <c r="E241" s="5">
        <v>10.5</v>
      </c>
      <c r="F241" s="5">
        <v>4</v>
      </c>
      <c r="G241" s="5">
        <v>5</v>
      </c>
      <c r="H241" s="5">
        <v>1020.1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10.6</v>
      </c>
      <c r="Q241" t="s">
        <v>250</v>
      </c>
      <c r="R241" s="54"/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10.5</v>
      </c>
      <c r="AM241" s="5">
        <v>93</v>
      </c>
      <c r="AN241" s="5">
        <v>9.4</v>
      </c>
      <c r="AO241" s="362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250</v>
      </c>
      <c r="BB241" s="55">
        <v>0.16111111111111112</v>
      </c>
    </row>
    <row r="242" spans="2:54" x14ac:dyDescent="0.25">
      <c r="B242" s="5">
        <v>10.5</v>
      </c>
      <c r="C242" s="5">
        <v>93</v>
      </c>
      <c r="D242" s="5">
        <v>9.4</v>
      </c>
      <c r="E242" s="5">
        <v>10.5</v>
      </c>
      <c r="F242" s="5">
        <v>5.8</v>
      </c>
      <c r="G242" s="5">
        <v>5.8</v>
      </c>
      <c r="H242" s="5">
        <v>1020.2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10.6</v>
      </c>
      <c r="Q242" t="s">
        <v>250</v>
      </c>
      <c r="R242" s="54"/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10.5</v>
      </c>
      <c r="AM242" s="5">
        <v>93</v>
      </c>
      <c r="AN242" s="5">
        <v>9.4</v>
      </c>
      <c r="AO242" s="362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250</v>
      </c>
      <c r="BB242" s="55">
        <v>0.16180555555555556</v>
      </c>
    </row>
    <row r="243" spans="2:54" x14ac:dyDescent="0.25">
      <c r="B243" s="5">
        <v>10.5</v>
      </c>
      <c r="C243" s="5">
        <v>93</v>
      </c>
      <c r="D243" s="5">
        <v>9.4</v>
      </c>
      <c r="E243" s="5">
        <v>10.5</v>
      </c>
      <c r="F243" s="5">
        <v>5</v>
      </c>
      <c r="G243" s="5">
        <v>5.8</v>
      </c>
      <c r="H243" s="5">
        <v>1020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10.6</v>
      </c>
      <c r="Q243" t="s">
        <v>250</v>
      </c>
      <c r="R243" s="54"/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10.5</v>
      </c>
      <c r="AM243" s="5">
        <v>93</v>
      </c>
      <c r="AN243" s="5">
        <v>9.4</v>
      </c>
      <c r="AO243" s="362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250</v>
      </c>
      <c r="BB243" s="55">
        <v>0.16250000000000001</v>
      </c>
    </row>
    <row r="244" spans="2:54" x14ac:dyDescent="0.25">
      <c r="B244" s="5">
        <v>10.5</v>
      </c>
      <c r="C244" s="5">
        <v>93</v>
      </c>
      <c r="D244" s="5">
        <v>9.4</v>
      </c>
      <c r="E244" s="5">
        <v>10.5</v>
      </c>
      <c r="F244" s="5">
        <v>5</v>
      </c>
      <c r="G244" s="5">
        <v>6.1</v>
      </c>
      <c r="H244" s="5">
        <v>1020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10.6</v>
      </c>
      <c r="Q244" t="s">
        <v>250</v>
      </c>
      <c r="R244" s="54"/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10.5</v>
      </c>
      <c r="AM244" s="5">
        <v>93</v>
      </c>
      <c r="AN244" s="5">
        <v>9.4</v>
      </c>
      <c r="AO244" s="362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250</v>
      </c>
      <c r="BB244" s="55">
        <v>0.16319444444444445</v>
      </c>
    </row>
    <row r="245" spans="2:54" x14ac:dyDescent="0.25">
      <c r="B245" s="5">
        <v>10.5</v>
      </c>
      <c r="C245" s="5">
        <v>93</v>
      </c>
      <c r="D245" s="5">
        <v>9.4</v>
      </c>
      <c r="E245" s="5">
        <v>10.5</v>
      </c>
      <c r="F245" s="5">
        <v>6.8</v>
      </c>
      <c r="G245" s="5">
        <v>7.6</v>
      </c>
      <c r="H245" s="5">
        <v>1020.1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10.6</v>
      </c>
      <c r="Q245" t="s">
        <v>250</v>
      </c>
      <c r="R245" s="54"/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10.5</v>
      </c>
      <c r="AM245" s="5">
        <v>93</v>
      </c>
      <c r="AN245" s="5">
        <v>9.4</v>
      </c>
      <c r="AO245" s="362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250</v>
      </c>
      <c r="BB245" s="55">
        <v>0.16388888888888889</v>
      </c>
    </row>
    <row r="246" spans="2:54" x14ac:dyDescent="0.25">
      <c r="B246" s="5">
        <v>10.5</v>
      </c>
      <c r="C246" s="5">
        <v>93</v>
      </c>
      <c r="D246" s="5">
        <v>9.4</v>
      </c>
      <c r="E246" s="5">
        <v>10.5</v>
      </c>
      <c r="F246" s="5">
        <v>4.7</v>
      </c>
      <c r="G246" s="5">
        <v>6.1</v>
      </c>
      <c r="H246" s="5">
        <v>1020.1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10.6</v>
      </c>
      <c r="Q246" t="s">
        <v>250</v>
      </c>
      <c r="R246" s="54"/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10.5</v>
      </c>
      <c r="AM246" s="5">
        <v>93</v>
      </c>
      <c r="AN246" s="5">
        <v>9.4</v>
      </c>
      <c r="AO246" s="362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250</v>
      </c>
      <c r="BB246" s="55">
        <v>0.16458333333333333</v>
      </c>
    </row>
    <row r="247" spans="2:54" x14ac:dyDescent="0.25">
      <c r="B247" s="5">
        <v>10.5</v>
      </c>
      <c r="C247" s="5">
        <v>93</v>
      </c>
      <c r="D247" s="5">
        <v>9.4</v>
      </c>
      <c r="E247" s="5">
        <v>10.5</v>
      </c>
      <c r="F247" s="5">
        <v>8.6</v>
      </c>
      <c r="G247" s="5">
        <v>10.4</v>
      </c>
      <c r="H247" s="5">
        <v>1020.2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10.6</v>
      </c>
      <c r="Q247" t="s">
        <v>250</v>
      </c>
      <c r="R247" s="54"/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10.5</v>
      </c>
      <c r="AM247" s="5">
        <v>93</v>
      </c>
      <c r="AN247" s="5">
        <v>9.4</v>
      </c>
      <c r="AO247" s="362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250</v>
      </c>
      <c r="BB247" s="55">
        <v>0.16527777777777777</v>
      </c>
    </row>
    <row r="248" spans="2:54" x14ac:dyDescent="0.25">
      <c r="B248" s="5">
        <v>10.5</v>
      </c>
      <c r="C248" s="5">
        <v>93</v>
      </c>
      <c r="D248" s="5">
        <v>9.4</v>
      </c>
      <c r="E248" s="5">
        <v>10.5</v>
      </c>
      <c r="F248" s="5">
        <v>5</v>
      </c>
      <c r="G248" s="5">
        <v>5.4</v>
      </c>
      <c r="H248" s="5">
        <v>1020.2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10.6</v>
      </c>
      <c r="Q248" t="s">
        <v>250</v>
      </c>
      <c r="R248" s="54"/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10.5</v>
      </c>
      <c r="AM248" s="5">
        <v>93</v>
      </c>
      <c r="AN248" s="5">
        <v>9.4</v>
      </c>
      <c r="AO248" s="362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250</v>
      </c>
      <c r="BB248" s="55">
        <v>0.16597222222222222</v>
      </c>
    </row>
    <row r="249" spans="2:54" x14ac:dyDescent="0.25">
      <c r="B249" s="5">
        <v>10.5</v>
      </c>
      <c r="C249" s="5">
        <v>93</v>
      </c>
      <c r="D249" s="5">
        <v>9.4</v>
      </c>
      <c r="E249" s="5">
        <v>10.5</v>
      </c>
      <c r="F249" s="5">
        <v>4.7</v>
      </c>
      <c r="G249" s="5">
        <v>5</v>
      </c>
      <c r="H249" s="5">
        <v>1020.2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10.6</v>
      </c>
      <c r="Q249" t="s">
        <v>250</v>
      </c>
      <c r="R249" s="54"/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10.5</v>
      </c>
      <c r="AM249" s="5">
        <v>93</v>
      </c>
      <c r="AN249" s="5">
        <v>9.4</v>
      </c>
      <c r="AO249" s="362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250</v>
      </c>
      <c r="BB249" s="55">
        <v>0.16666666666666666</v>
      </c>
    </row>
    <row r="250" spans="2:54" x14ac:dyDescent="0.25">
      <c r="B250" s="5">
        <v>10.5</v>
      </c>
      <c r="C250" s="5">
        <v>93</v>
      </c>
      <c r="D250" s="5">
        <v>9.4</v>
      </c>
      <c r="E250" s="5">
        <v>10.5</v>
      </c>
      <c r="F250" s="5">
        <v>3.6</v>
      </c>
      <c r="G250" s="5">
        <v>4.3</v>
      </c>
      <c r="H250" s="5">
        <v>1020.2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10.6</v>
      </c>
      <c r="Q250" t="s">
        <v>250</v>
      </c>
      <c r="R250" s="54"/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10.5</v>
      </c>
      <c r="AM250" s="5">
        <v>93</v>
      </c>
      <c r="AN250" s="5">
        <v>9.4</v>
      </c>
      <c r="AO250" s="362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250</v>
      </c>
      <c r="BB250" s="55">
        <v>0.1673611111111111</v>
      </c>
    </row>
    <row r="251" spans="2:54" x14ac:dyDescent="0.25">
      <c r="B251" s="5">
        <v>10.5</v>
      </c>
      <c r="C251" s="5">
        <v>93</v>
      </c>
      <c r="D251" s="5">
        <v>9.4</v>
      </c>
      <c r="E251" s="5">
        <v>10.5</v>
      </c>
      <c r="F251" s="5">
        <v>1.8</v>
      </c>
      <c r="G251" s="5">
        <v>4.3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10.6</v>
      </c>
      <c r="Q251" t="s">
        <v>250</v>
      </c>
      <c r="R251" s="54"/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10.5</v>
      </c>
      <c r="AM251" s="5">
        <v>93</v>
      </c>
      <c r="AN251" s="5">
        <v>9.4</v>
      </c>
      <c r="AO251" s="362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250</v>
      </c>
      <c r="BB251" s="55">
        <v>0.16805555555555557</v>
      </c>
    </row>
    <row r="252" spans="2:54" x14ac:dyDescent="0.25">
      <c r="B252" s="5">
        <v>10.5</v>
      </c>
      <c r="C252" s="5">
        <v>93</v>
      </c>
      <c r="D252" s="5">
        <v>9.4</v>
      </c>
      <c r="E252" s="5">
        <v>10.5</v>
      </c>
      <c r="F252" s="5">
        <v>4.7</v>
      </c>
      <c r="G252" s="5">
        <v>11.9</v>
      </c>
      <c r="H252" s="5">
        <v>1020.3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10.6</v>
      </c>
      <c r="Q252" t="s">
        <v>250</v>
      </c>
      <c r="R252" s="54"/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10.5</v>
      </c>
      <c r="AM252" s="5">
        <v>93</v>
      </c>
      <c r="AN252" s="5">
        <v>9.4</v>
      </c>
      <c r="AO252" s="362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250</v>
      </c>
      <c r="BB252" s="55">
        <v>0.16875000000000001</v>
      </c>
    </row>
    <row r="253" spans="2:54" x14ac:dyDescent="0.25">
      <c r="B253" s="5">
        <v>10.6</v>
      </c>
      <c r="C253" s="5">
        <v>93</v>
      </c>
      <c r="D253" s="5">
        <v>9.5</v>
      </c>
      <c r="E253" s="5">
        <v>10.6</v>
      </c>
      <c r="F253" s="5">
        <v>5.4</v>
      </c>
      <c r="G253" s="5">
        <v>8.3000000000000007</v>
      </c>
      <c r="H253" s="5">
        <v>1020.3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10.6</v>
      </c>
      <c r="Q253" t="s">
        <v>250</v>
      </c>
      <c r="R253" s="54"/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10.6</v>
      </c>
      <c r="AM253" s="5">
        <v>93</v>
      </c>
      <c r="AN253" s="5">
        <v>9.5</v>
      </c>
      <c r="AO253" s="362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250</v>
      </c>
      <c r="BB253" s="55">
        <v>0.16944444444444445</v>
      </c>
    </row>
    <row r="254" spans="2:54" x14ac:dyDescent="0.25">
      <c r="B254" s="5">
        <v>10.6</v>
      </c>
      <c r="C254" s="5">
        <v>93</v>
      </c>
      <c r="D254" s="5">
        <v>9.5</v>
      </c>
      <c r="E254" s="5">
        <v>10.6</v>
      </c>
      <c r="F254" s="5">
        <v>6.8</v>
      </c>
      <c r="G254" s="5">
        <v>8.3000000000000007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10.6</v>
      </c>
      <c r="Q254" t="s">
        <v>250</v>
      </c>
      <c r="R254" s="54"/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10.6</v>
      </c>
      <c r="AM254" s="5">
        <v>93</v>
      </c>
      <c r="AN254" s="5">
        <v>9.5</v>
      </c>
      <c r="AO254" s="362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250</v>
      </c>
      <c r="BB254" s="55">
        <v>0.1701388888888889</v>
      </c>
    </row>
    <row r="255" spans="2:54" x14ac:dyDescent="0.25">
      <c r="B255" s="5">
        <v>10.6</v>
      </c>
      <c r="C255" s="5">
        <v>93</v>
      </c>
      <c r="D255" s="5">
        <v>9.5</v>
      </c>
      <c r="E255" s="5">
        <v>10.6</v>
      </c>
      <c r="F255" s="5">
        <v>9.4</v>
      </c>
      <c r="G255" s="5">
        <v>9.4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10.6</v>
      </c>
      <c r="Q255" t="s">
        <v>250</v>
      </c>
      <c r="R255" s="54"/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10.6</v>
      </c>
      <c r="AM255" s="5">
        <v>93</v>
      </c>
      <c r="AN255" s="5">
        <v>9.5</v>
      </c>
      <c r="AO255" s="362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250</v>
      </c>
      <c r="BB255" s="55">
        <v>0.17083333333333334</v>
      </c>
    </row>
    <row r="256" spans="2:54" x14ac:dyDescent="0.25">
      <c r="B256" s="5">
        <v>10.5</v>
      </c>
      <c r="C256" s="5">
        <v>93</v>
      </c>
      <c r="D256" s="5">
        <v>9.4</v>
      </c>
      <c r="E256" s="5">
        <v>10.5</v>
      </c>
      <c r="F256" s="5">
        <v>4.7</v>
      </c>
      <c r="G256" s="5">
        <v>5.8</v>
      </c>
      <c r="H256" s="5">
        <v>1020.1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10.6</v>
      </c>
      <c r="Q256" t="s">
        <v>250</v>
      </c>
      <c r="R256" s="54"/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10.5</v>
      </c>
      <c r="AM256" s="5">
        <v>93</v>
      </c>
      <c r="AN256" s="5">
        <v>9.4</v>
      </c>
      <c r="AO256" s="362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250</v>
      </c>
      <c r="BB256" s="55">
        <v>0.17152777777777778</v>
      </c>
    </row>
    <row r="257" spans="2:54" x14ac:dyDescent="0.25">
      <c r="B257" s="5">
        <v>10.5</v>
      </c>
      <c r="C257" s="5">
        <v>93</v>
      </c>
      <c r="D257" s="5">
        <v>9.4</v>
      </c>
      <c r="E257" s="5">
        <v>10.5</v>
      </c>
      <c r="F257" s="5">
        <v>3.2</v>
      </c>
      <c r="G257" s="5">
        <v>5</v>
      </c>
      <c r="H257" s="5">
        <v>1020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10.6</v>
      </c>
      <c r="Q257" t="s">
        <v>250</v>
      </c>
      <c r="R257" s="54"/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10.5</v>
      </c>
      <c r="AM257" s="5">
        <v>93</v>
      </c>
      <c r="AN257" s="5">
        <v>9.4</v>
      </c>
      <c r="AO257" s="362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250</v>
      </c>
      <c r="BB257" s="55">
        <v>0.17222222222222222</v>
      </c>
    </row>
    <row r="258" spans="2:54" x14ac:dyDescent="0.25">
      <c r="B258" s="5">
        <v>10.5</v>
      </c>
      <c r="C258" s="5">
        <v>93</v>
      </c>
      <c r="D258" s="5">
        <v>9.4</v>
      </c>
      <c r="E258" s="5">
        <v>10.5</v>
      </c>
      <c r="F258" s="5">
        <v>5.4</v>
      </c>
      <c r="G258" s="5">
        <v>6.8</v>
      </c>
      <c r="H258" s="5">
        <v>1020.2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10.6</v>
      </c>
      <c r="Q258" t="s">
        <v>250</v>
      </c>
      <c r="R258" s="54"/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10.5</v>
      </c>
      <c r="AM258" s="5">
        <v>93</v>
      </c>
      <c r="AN258" s="5">
        <v>9.4</v>
      </c>
      <c r="AO258" s="362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250</v>
      </c>
      <c r="BB258" s="55">
        <v>0.17291666666666666</v>
      </c>
    </row>
    <row r="259" spans="2:54" x14ac:dyDescent="0.25">
      <c r="B259" s="5">
        <v>10.5</v>
      </c>
      <c r="C259" s="5">
        <v>93</v>
      </c>
      <c r="D259" s="5">
        <v>9.4</v>
      </c>
      <c r="E259" s="5">
        <v>10.5</v>
      </c>
      <c r="F259" s="5">
        <v>5</v>
      </c>
      <c r="G259" s="5">
        <v>6.5</v>
      </c>
      <c r="H259" s="5">
        <v>1020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10.6</v>
      </c>
      <c r="Q259" t="s">
        <v>250</v>
      </c>
      <c r="R259" s="54"/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10.5</v>
      </c>
      <c r="AM259" s="5">
        <v>93</v>
      </c>
      <c r="AN259" s="5">
        <v>9.4</v>
      </c>
      <c r="AO259" s="362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250</v>
      </c>
      <c r="BB259" s="55">
        <v>0.1736111111111111</v>
      </c>
    </row>
    <row r="260" spans="2:54" x14ac:dyDescent="0.25">
      <c r="B260" s="5">
        <v>10.5</v>
      </c>
      <c r="C260" s="5">
        <v>93</v>
      </c>
      <c r="D260" s="5">
        <v>9.4</v>
      </c>
      <c r="E260" s="5">
        <v>10.5</v>
      </c>
      <c r="F260" s="5">
        <v>6.5</v>
      </c>
      <c r="G260" s="5">
        <v>7.6</v>
      </c>
      <c r="H260" s="5">
        <v>1020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10.6</v>
      </c>
      <c r="Q260" t="s">
        <v>250</v>
      </c>
      <c r="R260" s="54"/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10.5</v>
      </c>
      <c r="AM260" s="5">
        <v>93</v>
      </c>
      <c r="AN260" s="5">
        <v>9.4</v>
      </c>
      <c r="AO260" s="362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250</v>
      </c>
      <c r="BB260" s="55">
        <v>0.17430555555555555</v>
      </c>
    </row>
    <row r="261" spans="2:54" x14ac:dyDescent="0.25">
      <c r="B261" s="5">
        <v>10.5</v>
      </c>
      <c r="C261" s="5">
        <v>93</v>
      </c>
      <c r="D261" s="5">
        <v>9.4</v>
      </c>
      <c r="E261" s="5">
        <v>10.5</v>
      </c>
      <c r="F261" s="5">
        <v>4.3</v>
      </c>
      <c r="G261" s="5">
        <v>4.7</v>
      </c>
      <c r="H261" s="5">
        <v>1020.2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10.6</v>
      </c>
      <c r="Q261" t="s">
        <v>250</v>
      </c>
      <c r="R261" s="54"/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10.5</v>
      </c>
      <c r="AM261" s="5">
        <v>93</v>
      </c>
      <c r="AN261" s="5">
        <v>9.4</v>
      </c>
      <c r="AO261" s="362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250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4</v>
      </c>
      <c r="G262" s="5">
        <v>4.7</v>
      </c>
      <c r="H262" s="5">
        <v>1020.2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10.6</v>
      </c>
      <c r="Q262" t="s">
        <v>250</v>
      </c>
      <c r="R262" s="54"/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10.4</v>
      </c>
      <c r="AM262" s="5">
        <v>93</v>
      </c>
      <c r="AN262" s="5">
        <v>9.3000000000000007</v>
      </c>
      <c r="AO262" s="362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250</v>
      </c>
      <c r="BB262" s="55">
        <v>0.17569444444444443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1.8</v>
      </c>
      <c r="G263" s="5">
        <v>5</v>
      </c>
      <c r="H263" s="5">
        <v>1020.3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10.6</v>
      </c>
      <c r="Q263" t="s">
        <v>250</v>
      </c>
      <c r="R263" s="54"/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10.4</v>
      </c>
      <c r="AM263" s="5">
        <v>93</v>
      </c>
      <c r="AN263" s="5">
        <v>9.3000000000000007</v>
      </c>
      <c r="AO263" s="362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250</v>
      </c>
      <c r="BB263" s="55">
        <v>0.1763888888888889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3.2</v>
      </c>
      <c r="G264" s="5">
        <v>5.8</v>
      </c>
      <c r="H264" s="5">
        <v>1020.2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10.6</v>
      </c>
      <c r="Q264" t="s">
        <v>250</v>
      </c>
      <c r="R264" s="54"/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10.4</v>
      </c>
      <c r="AM264" s="5">
        <v>93</v>
      </c>
      <c r="AN264" s="5">
        <v>9.3000000000000007</v>
      </c>
      <c r="AO264" s="362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250</v>
      </c>
      <c r="BB264" s="55">
        <v>0.17708333333333334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6.1</v>
      </c>
      <c r="G265" s="5">
        <v>6.1</v>
      </c>
      <c r="H265" s="5">
        <v>1020.2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10.6</v>
      </c>
      <c r="Q265" t="s">
        <v>250</v>
      </c>
      <c r="R265" s="54"/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10.4</v>
      </c>
      <c r="AM265" s="5">
        <v>93</v>
      </c>
      <c r="AN265" s="5">
        <v>9.3000000000000007</v>
      </c>
      <c r="AO265" s="362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250</v>
      </c>
      <c r="BB265" s="55">
        <v>0.17777777777777778</v>
      </c>
    </row>
    <row r="266" spans="2:54" x14ac:dyDescent="0.25">
      <c r="B266" s="5">
        <v>10.3</v>
      </c>
      <c r="C266" s="5">
        <v>93</v>
      </c>
      <c r="D266" s="5">
        <v>9.1999999999999993</v>
      </c>
      <c r="E266" s="5">
        <v>10.3</v>
      </c>
      <c r="F266" s="5">
        <v>7.6</v>
      </c>
      <c r="G266" s="5">
        <v>7.6</v>
      </c>
      <c r="H266" s="5">
        <v>1020.1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10.6</v>
      </c>
      <c r="Q266" t="s">
        <v>250</v>
      </c>
      <c r="R266" s="54"/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10.3</v>
      </c>
      <c r="AM266" s="5">
        <v>93</v>
      </c>
      <c r="AN266" s="5">
        <v>9.1999999999999993</v>
      </c>
      <c r="AO266" s="362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250</v>
      </c>
      <c r="BB266" s="55">
        <v>0.17847222222222223</v>
      </c>
    </row>
    <row r="267" spans="2:54" x14ac:dyDescent="0.25">
      <c r="B267" s="5">
        <v>10.3</v>
      </c>
      <c r="C267" s="5">
        <v>93</v>
      </c>
      <c r="D267" s="5">
        <v>9.1999999999999993</v>
      </c>
      <c r="E267" s="5">
        <v>10.3</v>
      </c>
      <c r="F267" s="5">
        <v>6.5</v>
      </c>
      <c r="G267" s="5">
        <v>7.6</v>
      </c>
      <c r="H267" s="5">
        <v>1020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10.6</v>
      </c>
      <c r="Q267" t="s">
        <v>250</v>
      </c>
      <c r="R267" s="54"/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10.3</v>
      </c>
      <c r="AM267" s="5">
        <v>93</v>
      </c>
      <c r="AN267" s="5">
        <v>9.1999999999999993</v>
      </c>
      <c r="AO267" s="362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250</v>
      </c>
      <c r="BB267" s="55">
        <v>0.17916666666666667</v>
      </c>
    </row>
    <row r="268" spans="2:54" x14ac:dyDescent="0.25">
      <c r="B268" s="5">
        <v>10.3</v>
      </c>
      <c r="C268" s="5">
        <v>93</v>
      </c>
      <c r="D268" s="5">
        <v>9.1999999999999993</v>
      </c>
      <c r="E268" s="5">
        <v>10.3</v>
      </c>
      <c r="F268" s="5">
        <v>5</v>
      </c>
      <c r="G268" s="5">
        <v>6.8</v>
      </c>
      <c r="H268" s="5">
        <v>1020.1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10.5</v>
      </c>
      <c r="Q268" t="s">
        <v>250</v>
      </c>
      <c r="R268" s="54"/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10.3</v>
      </c>
      <c r="AM268" s="5">
        <v>93</v>
      </c>
      <c r="AN268" s="5">
        <v>9.1999999999999993</v>
      </c>
      <c r="AO268" s="362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250</v>
      </c>
      <c r="BB268" s="55">
        <v>0.17986111111111111</v>
      </c>
    </row>
    <row r="269" spans="2:54" x14ac:dyDescent="0.25">
      <c r="B269" s="5">
        <v>10.3</v>
      </c>
      <c r="C269" s="5">
        <v>93</v>
      </c>
      <c r="D269" s="5">
        <v>9.1999999999999993</v>
      </c>
      <c r="E269" s="5">
        <v>10.3</v>
      </c>
      <c r="F269" s="5">
        <v>5</v>
      </c>
      <c r="G269" s="5">
        <v>9.4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10.5</v>
      </c>
      <c r="Q269" t="s">
        <v>250</v>
      </c>
      <c r="R269" s="54"/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10.3</v>
      </c>
      <c r="AM269" s="5">
        <v>93</v>
      </c>
      <c r="AN269" s="5">
        <v>9.1999999999999993</v>
      </c>
      <c r="AO269" s="362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250</v>
      </c>
      <c r="BB269" s="55">
        <v>0.18055555555555555</v>
      </c>
    </row>
    <row r="270" spans="2:54" x14ac:dyDescent="0.25">
      <c r="B270" s="5">
        <v>10.199999999999999</v>
      </c>
      <c r="C270" s="5">
        <v>93</v>
      </c>
      <c r="D270" s="5">
        <v>9.1</v>
      </c>
      <c r="E270" s="5">
        <v>10.199999999999999</v>
      </c>
      <c r="F270" s="5">
        <v>4</v>
      </c>
      <c r="G270" s="5">
        <v>4.3</v>
      </c>
      <c r="H270" s="5">
        <v>1019.9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10.5</v>
      </c>
      <c r="Q270" t="s">
        <v>250</v>
      </c>
      <c r="R270" s="54"/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10.199999999999999</v>
      </c>
      <c r="AM270" s="5">
        <v>93</v>
      </c>
      <c r="AN270" s="5">
        <v>9.1</v>
      </c>
      <c r="AO270" s="362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250</v>
      </c>
      <c r="BB270" s="55">
        <v>0.18124999999999999</v>
      </c>
    </row>
    <row r="271" spans="2:54" x14ac:dyDescent="0.25">
      <c r="B271" s="5">
        <v>10.199999999999999</v>
      </c>
      <c r="C271" s="5">
        <v>93</v>
      </c>
      <c r="D271" s="5">
        <v>9.1</v>
      </c>
      <c r="E271" s="5">
        <v>10.199999999999999</v>
      </c>
      <c r="F271" s="5">
        <v>8.6</v>
      </c>
      <c r="G271" s="5">
        <v>9.4</v>
      </c>
      <c r="H271" s="5">
        <v>1020.2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10.5</v>
      </c>
      <c r="Q271" t="s">
        <v>250</v>
      </c>
      <c r="R271" s="54"/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10.199999999999999</v>
      </c>
      <c r="AM271" s="5">
        <v>93</v>
      </c>
      <c r="AN271" s="5">
        <v>9.1</v>
      </c>
      <c r="AO271" s="362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250</v>
      </c>
      <c r="BB271" s="55">
        <v>0.18194444444444444</v>
      </c>
    </row>
    <row r="272" spans="2:54" x14ac:dyDescent="0.25">
      <c r="B272" s="5">
        <v>10.199999999999999</v>
      </c>
      <c r="C272" s="5">
        <v>93</v>
      </c>
      <c r="D272" s="5">
        <v>9.1</v>
      </c>
      <c r="E272" s="5">
        <v>10.199999999999999</v>
      </c>
      <c r="F272" s="5">
        <v>5.8</v>
      </c>
      <c r="G272" s="5">
        <v>6.5</v>
      </c>
      <c r="H272" s="5">
        <v>1020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10.5</v>
      </c>
      <c r="Q272" t="s">
        <v>250</v>
      </c>
      <c r="R272" s="54"/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10.199999999999999</v>
      </c>
      <c r="AM272" s="5">
        <v>93</v>
      </c>
      <c r="AN272" s="5">
        <v>9.1</v>
      </c>
      <c r="AO272" s="362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250</v>
      </c>
      <c r="BB272" s="55">
        <v>0.18263888888888888</v>
      </c>
    </row>
    <row r="273" spans="2:54" x14ac:dyDescent="0.25">
      <c r="B273" s="5">
        <v>10.199999999999999</v>
      </c>
      <c r="C273" s="5">
        <v>93</v>
      </c>
      <c r="D273" s="5">
        <v>9.1</v>
      </c>
      <c r="E273" s="5">
        <v>10.199999999999999</v>
      </c>
      <c r="F273" s="5">
        <v>5.8</v>
      </c>
      <c r="G273" s="5">
        <v>6.8</v>
      </c>
      <c r="H273" s="5">
        <v>1020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10.5</v>
      </c>
      <c r="Q273" t="s">
        <v>250</v>
      </c>
      <c r="R273" s="54"/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10.199999999999999</v>
      </c>
      <c r="AM273" s="5">
        <v>93</v>
      </c>
      <c r="AN273" s="5">
        <v>9.1</v>
      </c>
      <c r="AO273" s="362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250</v>
      </c>
      <c r="BB273" s="55">
        <v>0.18333333333333332</v>
      </c>
    </row>
    <row r="274" spans="2:54" x14ac:dyDescent="0.25">
      <c r="B274" s="5">
        <v>10.199999999999999</v>
      </c>
      <c r="C274" s="5">
        <v>93</v>
      </c>
      <c r="D274" s="5">
        <v>9.1</v>
      </c>
      <c r="E274" s="5">
        <v>10.199999999999999</v>
      </c>
      <c r="F274" s="5">
        <v>5.8</v>
      </c>
      <c r="G274" s="5">
        <v>6.1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10.5</v>
      </c>
      <c r="Q274" t="s">
        <v>250</v>
      </c>
      <c r="R274" s="54"/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10.199999999999999</v>
      </c>
      <c r="AM274" s="5">
        <v>93</v>
      </c>
      <c r="AN274" s="5">
        <v>9.1</v>
      </c>
      <c r="AO274" s="362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250</v>
      </c>
      <c r="BB274" s="55">
        <v>0.18402777777777779</v>
      </c>
    </row>
    <row r="275" spans="2:54" x14ac:dyDescent="0.25">
      <c r="B275" s="5">
        <v>10.199999999999999</v>
      </c>
      <c r="C275" s="5">
        <v>93</v>
      </c>
      <c r="D275" s="5">
        <v>9.1</v>
      </c>
      <c r="E275" s="5">
        <v>10.199999999999999</v>
      </c>
      <c r="F275" s="5">
        <v>4.7</v>
      </c>
      <c r="G275" s="5">
        <v>4.7</v>
      </c>
      <c r="H275" s="5">
        <v>1020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10.4</v>
      </c>
      <c r="Q275" t="s">
        <v>250</v>
      </c>
      <c r="R275" s="54"/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10.199999999999999</v>
      </c>
      <c r="AM275" s="5">
        <v>93</v>
      </c>
      <c r="AN275" s="5">
        <v>9.1</v>
      </c>
      <c r="AO275" s="362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250</v>
      </c>
      <c r="BB275" s="55">
        <v>0.18472222222222223</v>
      </c>
    </row>
    <row r="276" spans="2:54" x14ac:dyDescent="0.25">
      <c r="B276" s="5">
        <v>10.199999999999999</v>
      </c>
      <c r="C276" s="5">
        <v>93</v>
      </c>
      <c r="D276" s="5">
        <v>9.1</v>
      </c>
      <c r="E276" s="5">
        <v>10.199999999999999</v>
      </c>
      <c r="F276" s="5">
        <v>6.8</v>
      </c>
      <c r="G276" s="5">
        <v>6.8</v>
      </c>
      <c r="H276" s="5">
        <v>1019.9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10.4</v>
      </c>
      <c r="Q276" t="s">
        <v>250</v>
      </c>
      <c r="R276" s="54"/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10.199999999999999</v>
      </c>
      <c r="AM276" s="5">
        <v>93</v>
      </c>
      <c r="AN276" s="5">
        <v>9.1</v>
      </c>
      <c r="AO276" s="362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250</v>
      </c>
      <c r="BB276" s="55">
        <v>0.18541666666666667</v>
      </c>
    </row>
    <row r="277" spans="2:54" x14ac:dyDescent="0.25">
      <c r="B277" s="5">
        <v>10.1</v>
      </c>
      <c r="C277" s="5">
        <v>93</v>
      </c>
      <c r="D277" s="5">
        <v>9</v>
      </c>
      <c r="E277" s="5">
        <v>10.1</v>
      </c>
      <c r="F277" s="5">
        <v>5.8</v>
      </c>
      <c r="G277" s="5">
        <v>6.8</v>
      </c>
      <c r="H277" s="5">
        <v>1020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10.4</v>
      </c>
      <c r="Q277" t="s">
        <v>250</v>
      </c>
      <c r="R277" s="54"/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10.1</v>
      </c>
      <c r="AM277" s="5">
        <v>93</v>
      </c>
      <c r="AN277" s="5">
        <v>9</v>
      </c>
      <c r="AO277" s="362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250</v>
      </c>
      <c r="BB277" s="55">
        <v>0.18611111111111112</v>
      </c>
    </row>
    <row r="278" spans="2:54" x14ac:dyDescent="0.25">
      <c r="B278" s="5">
        <v>10.1</v>
      </c>
      <c r="C278" s="5">
        <v>93</v>
      </c>
      <c r="D278" s="5">
        <v>9</v>
      </c>
      <c r="E278" s="5">
        <v>10.1</v>
      </c>
      <c r="F278" s="5">
        <v>3.6</v>
      </c>
      <c r="G278" s="5">
        <v>5</v>
      </c>
      <c r="H278" s="5">
        <v>1020.1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10.4</v>
      </c>
      <c r="Q278" t="s">
        <v>250</v>
      </c>
      <c r="R278" s="54"/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10.1</v>
      </c>
      <c r="AM278" s="5">
        <v>93</v>
      </c>
      <c r="AN278" s="5">
        <v>9</v>
      </c>
      <c r="AO278" s="362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250</v>
      </c>
      <c r="BB278" s="55">
        <v>0.18680555555555556</v>
      </c>
    </row>
    <row r="279" spans="2:54" x14ac:dyDescent="0.25">
      <c r="B279" s="5">
        <v>10.1</v>
      </c>
      <c r="C279" s="5">
        <v>93</v>
      </c>
      <c r="D279" s="5">
        <v>9</v>
      </c>
      <c r="E279" s="5">
        <v>10.1</v>
      </c>
      <c r="F279" s="5">
        <v>4.7</v>
      </c>
      <c r="G279" s="5">
        <v>6.5</v>
      </c>
      <c r="H279" s="5">
        <v>1020.1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10.4</v>
      </c>
      <c r="Q279" t="s">
        <v>250</v>
      </c>
      <c r="R279" s="54"/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10.1</v>
      </c>
      <c r="AM279" s="5">
        <v>93</v>
      </c>
      <c r="AN279" s="5">
        <v>9</v>
      </c>
      <c r="AO279" s="362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250</v>
      </c>
      <c r="BB279" s="55">
        <v>0.1875</v>
      </c>
    </row>
    <row r="280" spans="2:54" x14ac:dyDescent="0.25">
      <c r="B280" s="5">
        <v>10.1</v>
      </c>
      <c r="C280" s="5">
        <v>93</v>
      </c>
      <c r="D280" s="5">
        <v>9</v>
      </c>
      <c r="E280" s="5">
        <v>10.1</v>
      </c>
      <c r="F280" s="5">
        <v>5.4</v>
      </c>
      <c r="G280" s="5">
        <v>6.5</v>
      </c>
      <c r="H280" s="5">
        <v>1020.1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10.4</v>
      </c>
      <c r="Q280" t="s">
        <v>250</v>
      </c>
      <c r="R280" s="54"/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10.1</v>
      </c>
      <c r="AM280" s="5">
        <v>93</v>
      </c>
      <c r="AN280" s="5">
        <v>9</v>
      </c>
      <c r="AO280" s="362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250</v>
      </c>
      <c r="BB280" s="55">
        <v>0.18819444444444444</v>
      </c>
    </row>
    <row r="281" spans="2:54" x14ac:dyDescent="0.25">
      <c r="B281" s="5">
        <v>10.1</v>
      </c>
      <c r="C281" s="5">
        <v>93</v>
      </c>
      <c r="D281" s="5">
        <v>9</v>
      </c>
      <c r="E281" s="5">
        <v>10.1</v>
      </c>
      <c r="F281" s="5">
        <v>5</v>
      </c>
      <c r="G281" s="5">
        <v>6.5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10.4</v>
      </c>
      <c r="Q281" t="s">
        <v>250</v>
      </c>
      <c r="R281" s="54"/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10.1</v>
      </c>
      <c r="AM281" s="5">
        <v>93</v>
      </c>
      <c r="AN281" s="5">
        <v>9</v>
      </c>
      <c r="AO281" s="362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250</v>
      </c>
      <c r="BB281" s="55">
        <v>0.18888888888888888</v>
      </c>
    </row>
    <row r="282" spans="2:54" x14ac:dyDescent="0.25">
      <c r="B282" s="5">
        <v>10.1</v>
      </c>
      <c r="C282" s="5">
        <v>93</v>
      </c>
      <c r="D282" s="5">
        <v>9</v>
      </c>
      <c r="E282" s="5">
        <v>10.1</v>
      </c>
      <c r="F282" s="5">
        <v>6.1</v>
      </c>
      <c r="G282" s="5">
        <v>6.8</v>
      </c>
      <c r="H282" s="5">
        <v>1020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10.3</v>
      </c>
      <c r="Q282" t="s">
        <v>250</v>
      </c>
      <c r="R282" s="54"/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10.1</v>
      </c>
      <c r="AM282" s="5">
        <v>93</v>
      </c>
      <c r="AN282" s="5">
        <v>9</v>
      </c>
      <c r="AO282" s="362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250</v>
      </c>
      <c r="BB282" s="55">
        <v>0.18958333333333333</v>
      </c>
    </row>
    <row r="283" spans="2:54" x14ac:dyDescent="0.25">
      <c r="B283" s="5">
        <v>10.1</v>
      </c>
      <c r="C283" s="5">
        <v>93</v>
      </c>
      <c r="D283" s="5">
        <v>9</v>
      </c>
      <c r="E283" s="5">
        <v>10.1</v>
      </c>
      <c r="F283" s="5">
        <v>6.1</v>
      </c>
      <c r="G283" s="5">
        <v>8.6</v>
      </c>
      <c r="H283" s="5">
        <v>1020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10.3</v>
      </c>
      <c r="Q283" t="s">
        <v>250</v>
      </c>
      <c r="R283" s="54"/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10.1</v>
      </c>
      <c r="AM283" s="5">
        <v>93</v>
      </c>
      <c r="AN283" s="5">
        <v>9</v>
      </c>
      <c r="AO283" s="362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250</v>
      </c>
      <c r="BB283" s="55">
        <v>0.19027777777777777</v>
      </c>
    </row>
    <row r="284" spans="2:54" x14ac:dyDescent="0.25">
      <c r="B284" s="5">
        <v>10.1</v>
      </c>
      <c r="C284" s="5">
        <v>93</v>
      </c>
      <c r="D284" s="5">
        <v>9</v>
      </c>
      <c r="E284" s="5">
        <v>10.1</v>
      </c>
      <c r="F284" s="5">
        <v>3.6</v>
      </c>
      <c r="G284" s="5">
        <v>5.4</v>
      </c>
      <c r="H284" s="5">
        <v>1020.1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10.3</v>
      </c>
      <c r="Q284" t="s">
        <v>250</v>
      </c>
      <c r="R284" s="54"/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10.1</v>
      </c>
      <c r="AM284" s="5">
        <v>93</v>
      </c>
      <c r="AN284" s="5">
        <v>9</v>
      </c>
      <c r="AO284" s="362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250</v>
      </c>
      <c r="BB284" s="55">
        <v>0.19097222222222221</v>
      </c>
    </row>
    <row r="285" spans="2:54" x14ac:dyDescent="0.25">
      <c r="B285" s="5">
        <v>10.1</v>
      </c>
      <c r="C285" s="5">
        <v>93</v>
      </c>
      <c r="D285" s="5">
        <v>9</v>
      </c>
      <c r="E285" s="5">
        <v>10.1</v>
      </c>
      <c r="F285" s="5">
        <v>5</v>
      </c>
      <c r="G285" s="5">
        <v>5.4</v>
      </c>
      <c r="H285" s="5">
        <v>1020.2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10.3</v>
      </c>
      <c r="Q285" t="s">
        <v>250</v>
      </c>
      <c r="R285" s="54"/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10.1</v>
      </c>
      <c r="AM285" s="5">
        <v>93</v>
      </c>
      <c r="AN285" s="5">
        <v>9</v>
      </c>
      <c r="AO285" s="362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250</v>
      </c>
      <c r="BB285" s="55">
        <v>0.19166666666666668</v>
      </c>
    </row>
    <row r="286" spans="2:54" x14ac:dyDescent="0.25">
      <c r="B286" s="5">
        <v>10.1</v>
      </c>
      <c r="C286" s="5">
        <v>93</v>
      </c>
      <c r="D286" s="5">
        <v>9</v>
      </c>
      <c r="E286" s="5">
        <v>10.1</v>
      </c>
      <c r="F286" s="5">
        <v>4.7</v>
      </c>
      <c r="G286" s="5">
        <v>4.7</v>
      </c>
      <c r="H286" s="5">
        <v>1020.1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10.3</v>
      </c>
      <c r="Q286" t="s">
        <v>250</v>
      </c>
      <c r="R286" s="54"/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10.1</v>
      </c>
      <c r="AM286" s="5">
        <v>93</v>
      </c>
      <c r="AN286" s="5">
        <v>9</v>
      </c>
      <c r="AO286" s="362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250</v>
      </c>
      <c r="BB286" s="55">
        <v>0.19236111111111112</v>
      </c>
    </row>
    <row r="287" spans="2:54" x14ac:dyDescent="0.25">
      <c r="B287" s="5">
        <v>10.1</v>
      </c>
      <c r="C287" s="5">
        <v>93</v>
      </c>
      <c r="D287" s="5">
        <v>9</v>
      </c>
      <c r="E287" s="5">
        <v>10.1</v>
      </c>
      <c r="F287" s="5">
        <v>5.8</v>
      </c>
      <c r="G287" s="5">
        <v>8.3000000000000007</v>
      </c>
      <c r="H287" s="5">
        <v>1020.3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10.3</v>
      </c>
      <c r="Q287" t="s">
        <v>250</v>
      </c>
      <c r="R287" s="54"/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10.1</v>
      </c>
      <c r="AM287" s="5">
        <v>93</v>
      </c>
      <c r="AN287" s="5">
        <v>9</v>
      </c>
      <c r="AO287" s="362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250</v>
      </c>
      <c r="BB287" s="55">
        <v>0.19305555555555556</v>
      </c>
    </row>
    <row r="288" spans="2:54" x14ac:dyDescent="0.25">
      <c r="B288" s="5">
        <v>10</v>
      </c>
      <c r="C288" s="5">
        <v>93</v>
      </c>
      <c r="D288" s="5">
        <v>8.9</v>
      </c>
      <c r="E288" s="5">
        <v>10</v>
      </c>
      <c r="F288" s="5">
        <v>3.6</v>
      </c>
      <c r="G288" s="5">
        <v>8.6</v>
      </c>
      <c r="H288" s="5">
        <v>1020.2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10.3</v>
      </c>
      <c r="Q288" t="s">
        <v>250</v>
      </c>
      <c r="R288" s="54"/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10</v>
      </c>
      <c r="AM288" s="5">
        <v>93</v>
      </c>
      <c r="AN288" s="5">
        <v>8.9</v>
      </c>
      <c r="AO288" s="362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250</v>
      </c>
      <c r="BB288" s="55">
        <v>0.19375000000000001</v>
      </c>
    </row>
    <row r="289" spans="2:54" x14ac:dyDescent="0.25">
      <c r="B289" s="5">
        <v>10</v>
      </c>
      <c r="C289" s="5">
        <v>93</v>
      </c>
      <c r="D289" s="5">
        <v>8.9</v>
      </c>
      <c r="E289" s="5">
        <v>10</v>
      </c>
      <c r="F289" s="5">
        <v>6.1</v>
      </c>
      <c r="G289" s="5">
        <v>9</v>
      </c>
      <c r="H289" s="5">
        <v>1020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10.3</v>
      </c>
      <c r="Q289" t="s">
        <v>250</v>
      </c>
      <c r="R289" s="54"/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10</v>
      </c>
      <c r="AM289" s="5">
        <v>93</v>
      </c>
      <c r="AN289" s="5">
        <v>8.9</v>
      </c>
      <c r="AO289" s="362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250</v>
      </c>
      <c r="BB289" s="55">
        <v>0.19444444444444445</v>
      </c>
    </row>
    <row r="290" spans="2:54" x14ac:dyDescent="0.25">
      <c r="B290" s="5">
        <v>10</v>
      </c>
      <c r="C290" s="5">
        <v>93</v>
      </c>
      <c r="D290" s="5">
        <v>8.9</v>
      </c>
      <c r="E290" s="5">
        <v>10</v>
      </c>
      <c r="F290" s="5">
        <v>4.7</v>
      </c>
      <c r="G290" s="5">
        <v>6.1</v>
      </c>
      <c r="H290" s="5">
        <v>1020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10.3</v>
      </c>
      <c r="Q290" t="s">
        <v>250</v>
      </c>
      <c r="R290" s="54"/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10</v>
      </c>
      <c r="AM290" s="5">
        <v>93</v>
      </c>
      <c r="AN290" s="5">
        <v>8.9</v>
      </c>
      <c r="AO290" s="362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250</v>
      </c>
      <c r="BB290" s="55">
        <v>0.19513888888888889</v>
      </c>
    </row>
    <row r="291" spans="2:54" x14ac:dyDescent="0.25">
      <c r="B291" s="5">
        <v>10</v>
      </c>
      <c r="C291" s="5">
        <v>93</v>
      </c>
      <c r="D291" s="5">
        <v>8.9</v>
      </c>
      <c r="E291" s="5">
        <v>10</v>
      </c>
      <c r="F291" s="5">
        <v>5.8</v>
      </c>
      <c r="G291" s="5">
        <v>6.8</v>
      </c>
      <c r="H291" s="5">
        <v>1020.2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10.3</v>
      </c>
      <c r="Q291" t="s">
        <v>250</v>
      </c>
      <c r="R291" s="54"/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10</v>
      </c>
      <c r="AM291" s="5">
        <v>93</v>
      </c>
      <c r="AN291" s="5">
        <v>8.9</v>
      </c>
      <c r="AO291" s="362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250</v>
      </c>
      <c r="BB291" s="55">
        <v>0.19583333333333333</v>
      </c>
    </row>
    <row r="292" spans="2:54" x14ac:dyDescent="0.25">
      <c r="B292" s="5">
        <v>9.9</v>
      </c>
      <c r="C292" s="5">
        <v>93</v>
      </c>
      <c r="D292" s="5">
        <v>8.8000000000000007</v>
      </c>
      <c r="E292" s="5">
        <v>9.9</v>
      </c>
      <c r="F292" s="5">
        <v>4</v>
      </c>
      <c r="G292" s="5">
        <v>4.7</v>
      </c>
      <c r="H292" s="5">
        <v>1020.1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10.199999999999999</v>
      </c>
      <c r="Q292" t="s">
        <v>250</v>
      </c>
      <c r="R292" s="54"/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9.9</v>
      </c>
      <c r="AM292" s="5">
        <v>93</v>
      </c>
      <c r="AN292" s="5">
        <v>8.8000000000000007</v>
      </c>
      <c r="AO292" s="362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250</v>
      </c>
      <c r="BB292" s="55">
        <v>0.19652777777777777</v>
      </c>
    </row>
    <row r="293" spans="2:54" x14ac:dyDescent="0.25">
      <c r="B293" s="5">
        <v>9.9</v>
      </c>
      <c r="C293" s="5">
        <v>93</v>
      </c>
      <c r="D293" s="5">
        <v>8.8000000000000007</v>
      </c>
      <c r="E293" s="5">
        <v>9.9</v>
      </c>
      <c r="F293" s="5">
        <v>2.5</v>
      </c>
      <c r="G293" s="5">
        <v>3.6</v>
      </c>
      <c r="H293" s="5">
        <v>1020.2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10.199999999999999</v>
      </c>
      <c r="Q293" t="s">
        <v>250</v>
      </c>
      <c r="R293" s="54"/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9.9</v>
      </c>
      <c r="AM293" s="5">
        <v>93</v>
      </c>
      <c r="AN293" s="5">
        <v>8.8000000000000007</v>
      </c>
      <c r="AO293" s="362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250</v>
      </c>
      <c r="BB293" s="55">
        <v>0.19722222222222222</v>
      </c>
    </row>
    <row r="294" spans="2:54" x14ac:dyDescent="0.25">
      <c r="B294" s="5">
        <v>9.9</v>
      </c>
      <c r="C294" s="5">
        <v>93</v>
      </c>
      <c r="D294" s="5">
        <v>8.8000000000000007</v>
      </c>
      <c r="E294" s="5">
        <v>8.3000000000000007</v>
      </c>
      <c r="F294" s="5">
        <v>11.2</v>
      </c>
      <c r="G294" s="5">
        <v>11.2</v>
      </c>
      <c r="H294" s="5">
        <v>1020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10.199999999999999</v>
      </c>
      <c r="Q294" t="s">
        <v>250</v>
      </c>
      <c r="R294" s="54"/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9.9</v>
      </c>
      <c r="AM294" s="5">
        <v>93</v>
      </c>
      <c r="AN294" s="5">
        <v>8.8000000000000007</v>
      </c>
      <c r="AO294" s="362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250</v>
      </c>
      <c r="BB294" s="55">
        <v>0.19791666666666666</v>
      </c>
    </row>
    <row r="295" spans="2:54" x14ac:dyDescent="0.25">
      <c r="B295" s="5">
        <v>9.9</v>
      </c>
      <c r="C295" s="5">
        <v>93</v>
      </c>
      <c r="D295" s="5">
        <v>8.8000000000000007</v>
      </c>
      <c r="E295" s="5">
        <v>9.6</v>
      </c>
      <c r="F295" s="5">
        <v>5</v>
      </c>
      <c r="G295" s="5">
        <v>5.8</v>
      </c>
      <c r="H295" s="5">
        <v>1019.9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10.199999999999999</v>
      </c>
      <c r="Q295" t="s">
        <v>250</v>
      </c>
      <c r="R295" s="54"/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9.9</v>
      </c>
      <c r="AM295" s="5">
        <v>93</v>
      </c>
      <c r="AN295" s="5">
        <v>8.8000000000000007</v>
      </c>
      <c r="AO295" s="362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250</v>
      </c>
      <c r="BB295" s="55">
        <v>0.1986111111111111</v>
      </c>
    </row>
    <row r="296" spans="2:54" x14ac:dyDescent="0.25">
      <c r="B296" s="5">
        <v>9.9</v>
      </c>
      <c r="C296" s="5">
        <v>93</v>
      </c>
      <c r="D296" s="5">
        <v>8.8000000000000007</v>
      </c>
      <c r="E296" s="5">
        <v>9.6</v>
      </c>
      <c r="F296" s="5">
        <v>5</v>
      </c>
      <c r="G296" s="5">
        <v>6.1</v>
      </c>
      <c r="H296" s="5">
        <v>1020.2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10.199999999999999</v>
      </c>
      <c r="Q296" t="s">
        <v>250</v>
      </c>
      <c r="R296" s="54"/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9.9</v>
      </c>
      <c r="AM296" s="5">
        <v>93</v>
      </c>
      <c r="AN296" s="5">
        <v>8.8000000000000007</v>
      </c>
      <c r="AO296" s="362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250</v>
      </c>
      <c r="BB296" s="55">
        <v>0.19930555555555557</v>
      </c>
    </row>
    <row r="297" spans="2:54" x14ac:dyDescent="0.25">
      <c r="B297" s="5">
        <v>9.9</v>
      </c>
      <c r="C297" s="5">
        <v>93</v>
      </c>
      <c r="D297" s="5">
        <v>8.8000000000000007</v>
      </c>
      <c r="E297" s="5">
        <v>9.9</v>
      </c>
      <c r="F297" s="5">
        <v>4.7</v>
      </c>
      <c r="G297" s="5">
        <v>5.4</v>
      </c>
      <c r="H297" s="5">
        <v>1020.2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10.1</v>
      </c>
      <c r="Q297" t="s">
        <v>250</v>
      </c>
      <c r="R297" s="54"/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9.9</v>
      </c>
      <c r="AM297" s="5">
        <v>93</v>
      </c>
      <c r="AN297" s="5">
        <v>8.8000000000000007</v>
      </c>
      <c r="AO297" s="362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250</v>
      </c>
      <c r="BB297" s="55">
        <v>0.2</v>
      </c>
    </row>
    <row r="298" spans="2:54" x14ac:dyDescent="0.25">
      <c r="B298" s="5">
        <v>9.8000000000000007</v>
      </c>
      <c r="C298" s="5">
        <v>93</v>
      </c>
      <c r="D298" s="5">
        <v>8.6999999999999993</v>
      </c>
      <c r="E298" s="5">
        <v>8.1999999999999993</v>
      </c>
      <c r="F298" s="5">
        <v>10.8</v>
      </c>
      <c r="G298" s="5">
        <v>12.2</v>
      </c>
      <c r="H298" s="5">
        <v>1020.2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10.1</v>
      </c>
      <c r="Q298" t="s">
        <v>250</v>
      </c>
      <c r="R298" s="54"/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9.8000000000000007</v>
      </c>
      <c r="AM298" s="5">
        <v>93</v>
      </c>
      <c r="AN298" s="5">
        <v>8.6999999999999993</v>
      </c>
      <c r="AO298" s="362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250</v>
      </c>
      <c r="BB298" s="55">
        <v>0.20069444444444445</v>
      </c>
    </row>
    <row r="299" spans="2:54" x14ac:dyDescent="0.25">
      <c r="B299" s="5">
        <v>9.8000000000000007</v>
      </c>
      <c r="C299" s="5">
        <v>93</v>
      </c>
      <c r="D299" s="5">
        <v>8.6999999999999993</v>
      </c>
      <c r="E299" s="5">
        <v>9.8000000000000007</v>
      </c>
      <c r="F299" s="5">
        <v>4.7</v>
      </c>
      <c r="G299" s="5">
        <v>7.6</v>
      </c>
      <c r="H299" s="5">
        <v>1020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10.1</v>
      </c>
      <c r="Q299" t="s">
        <v>250</v>
      </c>
      <c r="R299" s="54"/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9.8000000000000007</v>
      </c>
      <c r="AM299" s="5">
        <v>93</v>
      </c>
      <c r="AN299" s="5">
        <v>8.6999999999999993</v>
      </c>
      <c r="AO299" s="362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250</v>
      </c>
      <c r="BB299" s="55">
        <v>0.2013888888888889</v>
      </c>
    </row>
    <row r="300" spans="2:54" x14ac:dyDescent="0.25">
      <c r="B300" s="5">
        <v>9.8000000000000007</v>
      </c>
      <c r="C300" s="5">
        <v>93</v>
      </c>
      <c r="D300" s="5">
        <v>8.6999999999999993</v>
      </c>
      <c r="E300" s="5">
        <v>9.1999999999999993</v>
      </c>
      <c r="F300" s="5">
        <v>6.1</v>
      </c>
      <c r="G300" s="5">
        <v>7.2</v>
      </c>
      <c r="H300" s="5">
        <v>1019.9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10.1</v>
      </c>
      <c r="Q300" t="s">
        <v>250</v>
      </c>
      <c r="R300" s="54"/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9.8000000000000007</v>
      </c>
      <c r="AM300" s="5">
        <v>93</v>
      </c>
      <c r="AN300" s="5">
        <v>8.6999999999999993</v>
      </c>
      <c r="AO300" s="362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250</v>
      </c>
      <c r="BB300" s="55">
        <v>0.20208333333333334</v>
      </c>
    </row>
    <row r="301" spans="2:54" x14ac:dyDescent="0.25">
      <c r="B301" s="5">
        <v>9.8000000000000007</v>
      </c>
      <c r="C301" s="5">
        <v>93</v>
      </c>
      <c r="D301" s="5">
        <v>8.6999999999999993</v>
      </c>
      <c r="E301" s="5">
        <v>9.1999999999999993</v>
      </c>
      <c r="F301" s="5">
        <v>6.1</v>
      </c>
      <c r="G301" s="5">
        <v>6.8</v>
      </c>
      <c r="H301" s="5">
        <v>1020.3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10.1</v>
      </c>
      <c r="Q301" t="s">
        <v>250</v>
      </c>
      <c r="R301" s="54"/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9.8000000000000007</v>
      </c>
      <c r="AM301" s="5">
        <v>93</v>
      </c>
      <c r="AN301" s="5">
        <v>8.6999999999999993</v>
      </c>
      <c r="AO301" s="362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250</v>
      </c>
      <c r="BB301" s="55">
        <v>0.20277777777777778</v>
      </c>
    </row>
    <row r="302" spans="2:54" x14ac:dyDescent="0.25">
      <c r="B302" s="5">
        <v>9.8000000000000007</v>
      </c>
      <c r="C302" s="5">
        <v>93</v>
      </c>
      <c r="D302" s="5">
        <v>8.6999999999999993</v>
      </c>
      <c r="E302" s="5">
        <v>8.6999999999999993</v>
      </c>
      <c r="F302" s="5">
        <v>8.3000000000000007</v>
      </c>
      <c r="G302" s="5">
        <v>8.3000000000000007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10.1</v>
      </c>
      <c r="Q302" t="s">
        <v>250</v>
      </c>
      <c r="R302" s="54"/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9.8000000000000007</v>
      </c>
      <c r="AM302" s="5">
        <v>93</v>
      </c>
      <c r="AN302" s="5">
        <v>8.6999999999999993</v>
      </c>
      <c r="AO302" s="362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250</v>
      </c>
      <c r="BB302" s="55">
        <v>0.20347222222222222</v>
      </c>
    </row>
    <row r="303" spans="2:54" x14ac:dyDescent="0.25">
      <c r="B303" s="5">
        <v>9.8000000000000007</v>
      </c>
      <c r="C303" s="5">
        <v>93</v>
      </c>
      <c r="D303" s="5">
        <v>8.6999999999999993</v>
      </c>
      <c r="E303" s="5">
        <v>8.6999999999999993</v>
      </c>
      <c r="F303" s="5">
        <v>7.9</v>
      </c>
      <c r="G303" s="5">
        <v>10.8</v>
      </c>
      <c r="H303" s="5">
        <v>1020.1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10.1</v>
      </c>
      <c r="Q303" t="s">
        <v>250</v>
      </c>
      <c r="R303" s="54"/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9.8000000000000007</v>
      </c>
      <c r="AM303" s="5">
        <v>93</v>
      </c>
      <c r="AN303" s="5">
        <v>8.6999999999999993</v>
      </c>
      <c r="AO303" s="362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250</v>
      </c>
      <c r="BB303" s="55">
        <v>0.20416666666666666</v>
      </c>
    </row>
    <row r="304" spans="2:54" ht="12.75" customHeight="1" x14ac:dyDescent="0.25">
      <c r="B304" s="5">
        <v>9.8000000000000007</v>
      </c>
      <c r="C304" s="5">
        <v>93</v>
      </c>
      <c r="D304" s="5">
        <v>8.6999999999999993</v>
      </c>
      <c r="E304" s="5">
        <v>9.5</v>
      </c>
      <c r="F304" s="5">
        <v>5</v>
      </c>
      <c r="G304" s="5">
        <v>7.9</v>
      </c>
      <c r="H304" s="5">
        <v>1020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10.1</v>
      </c>
      <c r="Q304" t="s">
        <v>250</v>
      </c>
      <c r="R304" s="54"/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9.8000000000000007</v>
      </c>
      <c r="AM304" s="5">
        <v>93</v>
      </c>
      <c r="AN304" s="5">
        <v>8.6999999999999993</v>
      </c>
      <c r="AO304" s="362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250</v>
      </c>
      <c r="BB304" s="55">
        <v>0.2048611111111111</v>
      </c>
    </row>
    <row r="305" spans="2:54" x14ac:dyDescent="0.25">
      <c r="B305" s="5">
        <v>9.8000000000000007</v>
      </c>
      <c r="C305" s="5">
        <v>93</v>
      </c>
      <c r="D305" s="5">
        <v>8.6999999999999993</v>
      </c>
      <c r="E305" s="5">
        <v>9.4</v>
      </c>
      <c r="F305" s="5">
        <v>5.4</v>
      </c>
      <c r="G305" s="5">
        <v>6.5</v>
      </c>
      <c r="H305" s="5">
        <v>1020.1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10.1</v>
      </c>
      <c r="Q305" t="s">
        <v>250</v>
      </c>
      <c r="R305" s="54"/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9.8000000000000007</v>
      </c>
      <c r="AM305" s="5">
        <v>93</v>
      </c>
      <c r="AN305" s="5">
        <v>8.6999999999999993</v>
      </c>
      <c r="AO305" s="362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250</v>
      </c>
      <c r="BB305" s="55">
        <v>0.20555555555555555</v>
      </c>
    </row>
    <row r="306" spans="2:54" x14ac:dyDescent="0.25">
      <c r="B306" s="5">
        <v>9.6999999999999993</v>
      </c>
      <c r="C306" s="5">
        <v>93</v>
      </c>
      <c r="D306" s="5">
        <v>8.6</v>
      </c>
      <c r="E306" s="5">
        <v>9.6999999999999993</v>
      </c>
      <c r="F306" s="5">
        <v>4.7</v>
      </c>
      <c r="G306" s="5">
        <v>10.8</v>
      </c>
      <c r="H306" s="5">
        <v>1020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 t="s">
        <v>250</v>
      </c>
      <c r="R306" s="54"/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9.6999999999999993</v>
      </c>
      <c r="AM306" s="5">
        <v>93</v>
      </c>
      <c r="AN306" s="5">
        <v>8.6</v>
      </c>
      <c r="AO306" s="362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250</v>
      </c>
      <c r="BB306" s="55">
        <v>0.20624999999999999</v>
      </c>
    </row>
    <row r="307" spans="2:54" x14ac:dyDescent="0.25">
      <c r="B307" s="5">
        <v>9.6999999999999993</v>
      </c>
      <c r="C307" s="5">
        <v>93</v>
      </c>
      <c r="D307" s="5">
        <v>8.6</v>
      </c>
      <c r="E307" s="5">
        <v>9.6999999999999993</v>
      </c>
      <c r="F307" s="5">
        <v>0</v>
      </c>
      <c r="G307" s="5">
        <v>4.3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 t="s">
        <v>250</v>
      </c>
      <c r="R307" s="54"/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9.6999999999999993</v>
      </c>
      <c r="AM307" s="5">
        <v>93</v>
      </c>
      <c r="AN307" s="5">
        <v>8.6</v>
      </c>
      <c r="AO307" s="362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250</v>
      </c>
      <c r="BB307" s="55">
        <v>0.20694444444444443</v>
      </c>
    </row>
    <row r="308" spans="2:54" x14ac:dyDescent="0.25">
      <c r="B308" s="5">
        <v>9.6999999999999993</v>
      </c>
      <c r="C308" s="5">
        <v>93</v>
      </c>
      <c r="D308" s="5">
        <v>8.6</v>
      </c>
      <c r="E308" s="5">
        <v>9.6999999999999993</v>
      </c>
      <c r="F308" s="5">
        <v>4</v>
      </c>
      <c r="G308" s="5">
        <v>6.1</v>
      </c>
      <c r="H308" s="5">
        <v>1020.1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</v>
      </c>
      <c r="Q308" t="s">
        <v>250</v>
      </c>
      <c r="R308" s="54"/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9.6999999999999993</v>
      </c>
      <c r="AM308" s="5">
        <v>93</v>
      </c>
      <c r="AN308" s="5">
        <v>8.6</v>
      </c>
      <c r="AO308" s="362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250</v>
      </c>
      <c r="BB308" s="55">
        <v>0.2076388888888889</v>
      </c>
    </row>
    <row r="309" spans="2:54" x14ac:dyDescent="0.25">
      <c r="B309" s="5">
        <v>9.6999999999999993</v>
      </c>
      <c r="C309" s="5">
        <v>93</v>
      </c>
      <c r="D309" s="5">
        <v>8.6</v>
      </c>
      <c r="E309" s="5">
        <v>8.5</v>
      </c>
      <c r="F309" s="5">
        <v>8.6</v>
      </c>
      <c r="G309" s="5">
        <v>9.6999999999999993</v>
      </c>
      <c r="H309" s="5">
        <v>1020.1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</v>
      </c>
      <c r="Q309" t="s">
        <v>250</v>
      </c>
      <c r="R309" s="54"/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9.6999999999999993</v>
      </c>
      <c r="AM309" s="5">
        <v>93</v>
      </c>
      <c r="AN309" s="5">
        <v>8.6</v>
      </c>
      <c r="AO309" s="362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250</v>
      </c>
      <c r="BB309" s="55">
        <v>0.20833333333333334</v>
      </c>
    </row>
    <row r="310" spans="2:54" x14ac:dyDescent="0.25">
      <c r="B310" s="5">
        <v>9.6999999999999993</v>
      </c>
      <c r="C310" s="5">
        <v>93</v>
      </c>
      <c r="D310" s="5">
        <v>8.6</v>
      </c>
      <c r="E310" s="5">
        <v>9.6999999999999993</v>
      </c>
      <c r="F310" s="5">
        <v>1.8</v>
      </c>
      <c r="G310" s="5">
        <v>4</v>
      </c>
      <c r="H310" s="5">
        <v>1020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</v>
      </c>
      <c r="Q310" t="s">
        <v>250</v>
      </c>
      <c r="R310" s="54"/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9.6999999999999993</v>
      </c>
      <c r="AM310" s="5">
        <v>93</v>
      </c>
      <c r="AN310" s="5">
        <v>8.6</v>
      </c>
      <c r="AO310" s="362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250</v>
      </c>
      <c r="BB310" s="55">
        <v>0.20902777777777778</v>
      </c>
    </row>
    <row r="311" spans="2:54" x14ac:dyDescent="0.25">
      <c r="B311" s="5">
        <v>9.6999999999999993</v>
      </c>
      <c r="C311" s="5">
        <v>93</v>
      </c>
      <c r="D311" s="5">
        <v>8.6</v>
      </c>
      <c r="E311" s="5">
        <v>9.6999999999999993</v>
      </c>
      <c r="F311" s="5">
        <v>4</v>
      </c>
      <c r="G311" s="5">
        <v>4.7</v>
      </c>
      <c r="H311" s="5">
        <v>1020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</v>
      </c>
      <c r="Q311" t="s">
        <v>250</v>
      </c>
      <c r="R311" s="54"/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9.6999999999999993</v>
      </c>
      <c r="AM311" s="5">
        <v>93</v>
      </c>
      <c r="AN311" s="5">
        <v>8.6</v>
      </c>
      <c r="AO311" s="362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250</v>
      </c>
      <c r="BB311" s="55">
        <v>0.20972222222222223</v>
      </c>
    </row>
    <row r="312" spans="2:54" x14ac:dyDescent="0.25">
      <c r="B312" s="5">
        <v>9.6999999999999993</v>
      </c>
      <c r="C312" s="5">
        <v>93</v>
      </c>
      <c r="D312" s="5">
        <v>8.6</v>
      </c>
      <c r="E312" s="5">
        <v>9.6999999999999993</v>
      </c>
      <c r="F312" s="5">
        <v>4.3</v>
      </c>
      <c r="G312" s="5">
        <v>4.7</v>
      </c>
      <c r="H312" s="5">
        <v>1020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9.9</v>
      </c>
      <c r="Q312" t="s">
        <v>250</v>
      </c>
      <c r="R312" s="54"/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9.6999999999999993</v>
      </c>
      <c r="AM312" s="5">
        <v>93</v>
      </c>
      <c r="AN312" s="5">
        <v>8.6</v>
      </c>
      <c r="AO312" s="362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250</v>
      </c>
      <c r="BB312" s="55">
        <v>0.21041666666666667</v>
      </c>
    </row>
    <row r="313" spans="2:54" x14ac:dyDescent="0.25">
      <c r="B313" s="5">
        <v>9.6999999999999993</v>
      </c>
      <c r="C313" s="5">
        <v>93</v>
      </c>
      <c r="D313" s="5">
        <v>8.6</v>
      </c>
      <c r="E313" s="5">
        <v>9.6999999999999993</v>
      </c>
      <c r="F313" s="5">
        <v>3.2</v>
      </c>
      <c r="G313" s="5">
        <v>6.8</v>
      </c>
      <c r="H313" s="5">
        <v>1020.2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</v>
      </c>
      <c r="Q313" t="s">
        <v>250</v>
      </c>
      <c r="R313" s="54"/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9.6999999999999993</v>
      </c>
      <c r="AM313" s="5">
        <v>93</v>
      </c>
      <c r="AN313" s="5">
        <v>8.6</v>
      </c>
      <c r="AO313" s="362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250</v>
      </c>
      <c r="BB313" s="55">
        <v>0.21111111111111111</v>
      </c>
    </row>
    <row r="314" spans="2:54" x14ac:dyDescent="0.25">
      <c r="B314" s="5">
        <v>9.6999999999999993</v>
      </c>
      <c r="C314" s="5">
        <v>93</v>
      </c>
      <c r="D314" s="5">
        <v>8.6</v>
      </c>
      <c r="E314" s="5">
        <v>9</v>
      </c>
      <c r="F314" s="5">
        <v>6.5</v>
      </c>
      <c r="G314" s="5">
        <v>7.9</v>
      </c>
      <c r="H314" s="5">
        <v>1020.2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9.9</v>
      </c>
      <c r="Q314" t="s">
        <v>250</v>
      </c>
      <c r="R314" s="54"/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9.6999999999999993</v>
      </c>
      <c r="AM314" s="5">
        <v>93</v>
      </c>
      <c r="AN314" s="5">
        <v>8.6</v>
      </c>
      <c r="AO314" s="362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250</v>
      </c>
      <c r="BB314" s="55">
        <v>0.21180555555555555</v>
      </c>
    </row>
    <row r="315" spans="2:54" x14ac:dyDescent="0.25">
      <c r="B315" s="5">
        <v>9.6999999999999993</v>
      </c>
      <c r="C315" s="5">
        <v>93</v>
      </c>
      <c r="D315" s="5">
        <v>8.6</v>
      </c>
      <c r="E315" s="5">
        <v>9.3000000000000007</v>
      </c>
      <c r="F315" s="5">
        <v>5.4</v>
      </c>
      <c r="G315" s="5">
        <v>8.6</v>
      </c>
      <c r="H315" s="5">
        <v>1020.3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9.9</v>
      </c>
      <c r="Q315" t="s">
        <v>250</v>
      </c>
      <c r="R315" s="54"/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9.6999999999999993</v>
      </c>
      <c r="AM315" s="5">
        <v>93</v>
      </c>
      <c r="AN315" s="5">
        <v>8.6</v>
      </c>
      <c r="AO315" s="362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250</v>
      </c>
      <c r="BB315" s="55">
        <v>0.21249999999999999</v>
      </c>
    </row>
    <row r="316" spans="2:54" x14ac:dyDescent="0.25">
      <c r="B316" s="5">
        <v>9.6999999999999993</v>
      </c>
      <c r="C316" s="5">
        <v>93</v>
      </c>
      <c r="D316" s="5">
        <v>8.6</v>
      </c>
      <c r="E316" s="5">
        <v>9.6999999999999993</v>
      </c>
      <c r="F316" s="5">
        <v>2.5</v>
      </c>
      <c r="G316" s="5">
        <v>4.3</v>
      </c>
      <c r="H316" s="5">
        <v>1020.2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9.9</v>
      </c>
      <c r="Q316" t="s">
        <v>250</v>
      </c>
      <c r="R316" s="54"/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9.6999999999999993</v>
      </c>
      <c r="AM316" s="5">
        <v>93</v>
      </c>
      <c r="AN316" s="5">
        <v>8.6</v>
      </c>
      <c r="AO316" s="362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250</v>
      </c>
      <c r="BB316" s="55">
        <v>0.21319444444444444</v>
      </c>
    </row>
    <row r="317" spans="2:54" x14ac:dyDescent="0.25">
      <c r="B317" s="5">
        <v>9.6999999999999993</v>
      </c>
      <c r="C317" s="5">
        <v>93</v>
      </c>
      <c r="D317" s="5">
        <v>8.6</v>
      </c>
      <c r="E317" s="5">
        <v>9.6999999999999993</v>
      </c>
      <c r="F317" s="5">
        <v>3.2</v>
      </c>
      <c r="G317" s="5">
        <v>4</v>
      </c>
      <c r="H317" s="5">
        <v>1020.1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9.9</v>
      </c>
      <c r="Q317" t="s">
        <v>250</v>
      </c>
      <c r="R317" s="54"/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9.6999999999999993</v>
      </c>
      <c r="AM317" s="5">
        <v>93</v>
      </c>
      <c r="AN317" s="5">
        <v>8.6</v>
      </c>
      <c r="AO317" s="362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250</v>
      </c>
      <c r="BB317" s="55">
        <v>0.21388888888888888</v>
      </c>
    </row>
    <row r="318" spans="2:54" x14ac:dyDescent="0.25">
      <c r="B318" s="5">
        <v>9.6999999999999993</v>
      </c>
      <c r="C318" s="5">
        <v>93</v>
      </c>
      <c r="D318" s="5">
        <v>8.6</v>
      </c>
      <c r="E318" s="5">
        <v>9.4</v>
      </c>
      <c r="F318" s="5">
        <v>5</v>
      </c>
      <c r="G318" s="5">
        <v>5.4</v>
      </c>
      <c r="H318" s="5">
        <v>1020.1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9.9</v>
      </c>
      <c r="Q318" t="s">
        <v>250</v>
      </c>
      <c r="R318" s="54"/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9.6999999999999993</v>
      </c>
      <c r="AM318" s="5">
        <v>93</v>
      </c>
      <c r="AN318" s="5">
        <v>8.6</v>
      </c>
      <c r="AO318" s="362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250</v>
      </c>
      <c r="BB318" s="55">
        <v>0.21458333333333332</v>
      </c>
    </row>
    <row r="319" spans="2:54" x14ac:dyDescent="0.25">
      <c r="B319" s="5">
        <v>9.6999999999999993</v>
      </c>
      <c r="C319" s="5">
        <v>93</v>
      </c>
      <c r="D319" s="5">
        <v>8.6</v>
      </c>
      <c r="E319" s="5">
        <v>9.1</v>
      </c>
      <c r="F319" s="5">
        <v>6.1</v>
      </c>
      <c r="G319" s="5">
        <v>6.5</v>
      </c>
      <c r="H319" s="5">
        <v>1020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9.8000000000000007</v>
      </c>
      <c r="Q319" t="s">
        <v>250</v>
      </c>
      <c r="R319" s="54"/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9.6999999999999993</v>
      </c>
      <c r="AM319" s="5">
        <v>93</v>
      </c>
      <c r="AN319" s="5">
        <v>8.6</v>
      </c>
      <c r="AO319" s="362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250</v>
      </c>
      <c r="BB319" s="55">
        <v>0.21527777777777779</v>
      </c>
    </row>
    <row r="320" spans="2:54" x14ac:dyDescent="0.25">
      <c r="B320" s="5">
        <v>9.6999999999999993</v>
      </c>
      <c r="C320" s="5">
        <v>93</v>
      </c>
      <c r="D320" s="5">
        <v>8.6</v>
      </c>
      <c r="E320" s="5">
        <v>9.6999999999999993</v>
      </c>
      <c r="F320" s="5">
        <v>4</v>
      </c>
      <c r="G320" s="5">
        <v>4</v>
      </c>
      <c r="H320" s="5">
        <v>1020.1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9.8000000000000007</v>
      </c>
      <c r="Q320" t="s">
        <v>250</v>
      </c>
      <c r="R320" s="54"/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9.6999999999999993</v>
      </c>
      <c r="AM320" s="5">
        <v>93</v>
      </c>
      <c r="AN320" s="5">
        <v>8.6</v>
      </c>
      <c r="AO320" s="362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250</v>
      </c>
      <c r="BB320" s="55">
        <v>0.21597222222222223</v>
      </c>
    </row>
    <row r="321" spans="2:54" x14ac:dyDescent="0.25">
      <c r="B321" s="5">
        <v>9.6999999999999993</v>
      </c>
      <c r="C321" s="5">
        <v>93</v>
      </c>
      <c r="D321" s="5">
        <v>8.6</v>
      </c>
      <c r="E321" s="5">
        <v>9.4</v>
      </c>
      <c r="F321" s="5">
        <v>5</v>
      </c>
      <c r="G321" s="5">
        <v>5.4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9.8000000000000007</v>
      </c>
      <c r="Q321" t="s">
        <v>250</v>
      </c>
      <c r="R321" s="54"/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9.6999999999999993</v>
      </c>
      <c r="AM321" s="5">
        <v>93</v>
      </c>
      <c r="AN321" s="5">
        <v>8.6</v>
      </c>
      <c r="AO321" s="362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250</v>
      </c>
      <c r="BB321" s="55">
        <v>0.21666666666666667</v>
      </c>
    </row>
    <row r="322" spans="2:54" x14ac:dyDescent="0.25">
      <c r="B322" s="5">
        <v>9.6999999999999993</v>
      </c>
      <c r="C322" s="5">
        <v>93</v>
      </c>
      <c r="D322" s="5">
        <v>8.6</v>
      </c>
      <c r="E322" s="5">
        <v>9.3000000000000007</v>
      </c>
      <c r="F322" s="5">
        <v>5.4</v>
      </c>
      <c r="G322" s="5">
        <v>6.8</v>
      </c>
      <c r="H322" s="5">
        <v>1020.4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9.8000000000000007</v>
      </c>
      <c r="Q322" t="s">
        <v>250</v>
      </c>
      <c r="R322" s="54"/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9.6999999999999993</v>
      </c>
      <c r="AM322" s="5">
        <v>93</v>
      </c>
      <c r="AN322" s="5">
        <v>8.6</v>
      </c>
      <c r="AO322" s="362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250</v>
      </c>
      <c r="BB322" s="55">
        <v>0.21736111111111112</v>
      </c>
    </row>
    <row r="323" spans="2:54" x14ac:dyDescent="0.25">
      <c r="B323" s="5">
        <v>9.6999999999999993</v>
      </c>
      <c r="C323" s="5">
        <v>93</v>
      </c>
      <c r="D323" s="5">
        <v>8.6</v>
      </c>
      <c r="E323" s="5">
        <v>9.6999999999999993</v>
      </c>
      <c r="F323" s="5">
        <v>4</v>
      </c>
      <c r="G323" s="5">
        <v>4.7</v>
      </c>
      <c r="H323" s="5">
        <v>1020.2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9.8000000000000007</v>
      </c>
      <c r="Q323" t="s">
        <v>250</v>
      </c>
      <c r="R323" s="54"/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9.6999999999999993</v>
      </c>
      <c r="AM323" s="5">
        <v>93</v>
      </c>
      <c r="AN323" s="5">
        <v>8.6</v>
      </c>
      <c r="AO323" s="362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250</v>
      </c>
      <c r="BB323" s="55">
        <v>0.21805555555555556</v>
      </c>
    </row>
    <row r="324" spans="2:54" x14ac:dyDescent="0.25">
      <c r="B324" s="5">
        <v>9.6999999999999993</v>
      </c>
      <c r="C324" s="5">
        <v>93</v>
      </c>
      <c r="D324" s="5">
        <v>8.6</v>
      </c>
      <c r="E324" s="5">
        <v>9.4</v>
      </c>
      <c r="F324" s="5">
        <v>5</v>
      </c>
      <c r="G324" s="5">
        <v>5</v>
      </c>
      <c r="H324" s="5">
        <v>1020.2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9.8000000000000007</v>
      </c>
      <c r="Q324" t="s">
        <v>250</v>
      </c>
      <c r="R324" s="54"/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9.6999999999999993</v>
      </c>
      <c r="AM324" s="5">
        <v>93</v>
      </c>
      <c r="AN324" s="5">
        <v>8.6</v>
      </c>
      <c r="AO324" s="362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250</v>
      </c>
      <c r="BB324" s="55">
        <v>0.21875</v>
      </c>
    </row>
    <row r="325" spans="2:54" x14ac:dyDescent="0.25">
      <c r="B325" s="5">
        <v>9.6999999999999993</v>
      </c>
      <c r="C325" s="5">
        <v>93</v>
      </c>
      <c r="D325" s="5">
        <v>8.6</v>
      </c>
      <c r="E325" s="5">
        <v>9.6999999999999993</v>
      </c>
      <c r="F325" s="5">
        <v>4.7</v>
      </c>
      <c r="G325" s="5">
        <v>6.5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9.8000000000000007</v>
      </c>
      <c r="Q325" t="s">
        <v>250</v>
      </c>
      <c r="R325" s="54"/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9.6999999999999993</v>
      </c>
      <c r="AM325" s="5">
        <v>93</v>
      </c>
      <c r="AN325" s="5">
        <v>8.6</v>
      </c>
      <c r="AO325" s="362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250</v>
      </c>
      <c r="BB325" s="55">
        <v>0.21944444444444444</v>
      </c>
    </row>
    <row r="326" spans="2:54" x14ac:dyDescent="0.25">
      <c r="B326" s="5">
        <v>9.6999999999999993</v>
      </c>
      <c r="C326" s="5">
        <v>93</v>
      </c>
      <c r="D326" s="5">
        <v>8.6</v>
      </c>
      <c r="E326" s="5">
        <v>8.8000000000000007</v>
      </c>
      <c r="F326" s="5">
        <v>7.2</v>
      </c>
      <c r="G326" s="5">
        <v>9.6999999999999993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9.8000000000000007</v>
      </c>
      <c r="Q326" t="s">
        <v>250</v>
      </c>
      <c r="R326" s="54"/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9.6999999999999993</v>
      </c>
      <c r="AM326" s="5">
        <v>93</v>
      </c>
      <c r="AN326" s="5">
        <v>8.6</v>
      </c>
      <c r="AO326" s="362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250</v>
      </c>
      <c r="BB326" s="55">
        <v>0.22013888888888888</v>
      </c>
    </row>
    <row r="327" spans="2:54" x14ac:dyDescent="0.25">
      <c r="B327" s="5">
        <v>9.6999999999999993</v>
      </c>
      <c r="C327" s="5">
        <v>93</v>
      </c>
      <c r="D327" s="5">
        <v>8.6</v>
      </c>
      <c r="E327" s="5">
        <v>9.3000000000000007</v>
      </c>
      <c r="F327" s="5">
        <v>5.4</v>
      </c>
      <c r="G327" s="5">
        <v>6.5</v>
      </c>
      <c r="H327" s="5">
        <v>1020.2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9.8000000000000007</v>
      </c>
      <c r="Q327" t="s">
        <v>250</v>
      </c>
      <c r="R327" s="54"/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9.6999999999999993</v>
      </c>
      <c r="AM327" s="5">
        <v>93</v>
      </c>
      <c r="AN327" s="5">
        <v>8.6</v>
      </c>
      <c r="AO327" s="362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250</v>
      </c>
      <c r="BB327" s="55">
        <v>0.22083333333333333</v>
      </c>
    </row>
    <row r="328" spans="2:54" x14ac:dyDescent="0.25">
      <c r="B328" s="5">
        <v>9.6999999999999993</v>
      </c>
      <c r="C328" s="5">
        <v>93</v>
      </c>
      <c r="D328" s="5">
        <v>8.6</v>
      </c>
      <c r="E328" s="5">
        <v>9.6999999999999993</v>
      </c>
      <c r="F328" s="5">
        <v>4.3</v>
      </c>
      <c r="G328" s="5">
        <v>4.3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9.8000000000000007</v>
      </c>
      <c r="Q328" t="s">
        <v>250</v>
      </c>
      <c r="R328" s="54"/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9.6999999999999993</v>
      </c>
      <c r="AM328" s="5">
        <v>93</v>
      </c>
      <c r="AN328" s="5">
        <v>8.6</v>
      </c>
      <c r="AO328" s="362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250</v>
      </c>
      <c r="BB328" s="55">
        <v>0.22152777777777777</v>
      </c>
    </row>
    <row r="329" spans="2:54" x14ac:dyDescent="0.25">
      <c r="B329" s="5">
        <v>9.6999999999999993</v>
      </c>
      <c r="C329" s="5">
        <v>93</v>
      </c>
      <c r="D329" s="5">
        <v>8.6</v>
      </c>
      <c r="E329" s="5">
        <v>9.6999999999999993</v>
      </c>
      <c r="F329" s="5">
        <v>4.3</v>
      </c>
      <c r="G329" s="5">
        <v>5.8</v>
      </c>
      <c r="H329" s="5">
        <v>1020.2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9.8000000000000007</v>
      </c>
      <c r="Q329" t="s">
        <v>250</v>
      </c>
      <c r="R329" s="54"/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9.6999999999999993</v>
      </c>
      <c r="AM329" s="5">
        <v>93</v>
      </c>
      <c r="AN329" s="5">
        <v>8.6</v>
      </c>
      <c r="AO329" s="362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250</v>
      </c>
      <c r="BB329" s="55">
        <v>0.22222222222222221</v>
      </c>
    </row>
    <row r="330" spans="2:54" x14ac:dyDescent="0.25">
      <c r="B330" s="5">
        <v>9.6999999999999993</v>
      </c>
      <c r="C330" s="5">
        <v>93</v>
      </c>
      <c r="D330" s="5">
        <v>8.6</v>
      </c>
      <c r="E330" s="5">
        <v>9</v>
      </c>
      <c r="F330" s="5">
        <v>6.5</v>
      </c>
      <c r="G330" s="5">
        <v>6.8</v>
      </c>
      <c r="H330" s="5">
        <v>1020.4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9.8000000000000007</v>
      </c>
      <c r="Q330" t="s">
        <v>250</v>
      </c>
      <c r="R330" s="54"/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9.6999999999999993</v>
      </c>
      <c r="AM330" s="5">
        <v>93</v>
      </c>
      <c r="AN330" s="5">
        <v>8.6</v>
      </c>
      <c r="AO330" s="362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250</v>
      </c>
      <c r="BB330" s="55">
        <v>0.22291666666666668</v>
      </c>
    </row>
    <row r="331" spans="2:54" x14ac:dyDescent="0.25">
      <c r="B331" s="5">
        <v>9.6999999999999993</v>
      </c>
      <c r="C331" s="5">
        <v>93</v>
      </c>
      <c r="D331" s="5">
        <v>8.6</v>
      </c>
      <c r="E331" s="5">
        <v>9.6999999999999993</v>
      </c>
      <c r="F331" s="5">
        <v>4</v>
      </c>
      <c r="G331" s="5">
        <v>6.1</v>
      </c>
      <c r="H331" s="5">
        <v>1020.2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9.8000000000000007</v>
      </c>
      <c r="Q331" t="s">
        <v>250</v>
      </c>
      <c r="R331" s="54"/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9.6999999999999993</v>
      </c>
      <c r="AM331" s="5">
        <v>93</v>
      </c>
      <c r="AN331" s="5">
        <v>8.6</v>
      </c>
      <c r="AO331" s="362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250</v>
      </c>
      <c r="BB331" s="55">
        <v>0.22361111111111112</v>
      </c>
    </row>
    <row r="332" spans="2:54" x14ac:dyDescent="0.25">
      <c r="B332" s="5">
        <v>9.6999999999999993</v>
      </c>
      <c r="C332" s="5">
        <v>93</v>
      </c>
      <c r="D332" s="5">
        <v>8.6</v>
      </c>
      <c r="E332" s="5">
        <v>9.3000000000000007</v>
      </c>
      <c r="F332" s="5">
        <v>5.4</v>
      </c>
      <c r="G332" s="5">
        <v>5.8</v>
      </c>
      <c r="H332" s="5">
        <v>1020.2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9.8000000000000007</v>
      </c>
      <c r="Q332" t="s">
        <v>250</v>
      </c>
      <c r="R332" s="54"/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9.6999999999999993</v>
      </c>
      <c r="AM332" s="5">
        <v>93</v>
      </c>
      <c r="AN332" s="5">
        <v>8.6</v>
      </c>
      <c r="AO332" s="362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250</v>
      </c>
      <c r="BB332" s="55">
        <v>0.22430555555555556</v>
      </c>
    </row>
    <row r="333" spans="2:54" x14ac:dyDescent="0.25">
      <c r="B333" s="5">
        <v>9.6999999999999993</v>
      </c>
      <c r="C333" s="5">
        <v>93</v>
      </c>
      <c r="D333" s="5">
        <v>8.6</v>
      </c>
      <c r="E333" s="5">
        <v>9.6999999999999993</v>
      </c>
      <c r="F333" s="5">
        <v>3.6</v>
      </c>
      <c r="G333" s="5">
        <v>5</v>
      </c>
      <c r="H333" s="5">
        <v>1020.2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9.6999999999999993</v>
      </c>
      <c r="Q333" t="s">
        <v>250</v>
      </c>
      <c r="R333" s="54"/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9.6999999999999993</v>
      </c>
      <c r="AM333" s="5">
        <v>93</v>
      </c>
      <c r="AN333" s="5">
        <v>8.6</v>
      </c>
      <c r="AO333" s="362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250</v>
      </c>
      <c r="BB333" s="55">
        <v>0.22500000000000001</v>
      </c>
    </row>
    <row r="334" spans="2:54" x14ac:dyDescent="0.25">
      <c r="B334" s="5">
        <v>9.6</v>
      </c>
      <c r="C334" s="5">
        <v>93</v>
      </c>
      <c r="D334" s="5">
        <v>8.5</v>
      </c>
      <c r="E334" s="5">
        <v>9.1</v>
      </c>
      <c r="F334" s="5">
        <v>5.8</v>
      </c>
      <c r="G334" s="5">
        <v>7.2</v>
      </c>
      <c r="H334" s="5">
        <v>1020.1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9.8000000000000007</v>
      </c>
      <c r="Q334" t="s">
        <v>250</v>
      </c>
      <c r="R334" s="54"/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9.6</v>
      </c>
      <c r="AM334" s="5">
        <v>93</v>
      </c>
      <c r="AN334" s="5">
        <v>8.5</v>
      </c>
      <c r="AO334" s="362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250</v>
      </c>
      <c r="BB334" s="55">
        <v>0.22569444444444445</v>
      </c>
    </row>
    <row r="335" spans="2:54" x14ac:dyDescent="0.25">
      <c r="B335" s="5">
        <v>9.6</v>
      </c>
      <c r="C335" s="5">
        <v>93</v>
      </c>
      <c r="D335" s="5">
        <v>8.5</v>
      </c>
      <c r="E335" s="5">
        <v>9.6</v>
      </c>
      <c r="F335" s="5">
        <v>3.6</v>
      </c>
      <c r="G335" s="5">
        <v>6.1</v>
      </c>
      <c r="H335" s="5">
        <v>1020.3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9.6999999999999993</v>
      </c>
      <c r="Q335" t="s">
        <v>250</v>
      </c>
      <c r="R335" s="54"/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9.6</v>
      </c>
      <c r="AM335" s="5">
        <v>93</v>
      </c>
      <c r="AN335" s="5">
        <v>8.5</v>
      </c>
      <c r="AO335" s="362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250</v>
      </c>
      <c r="BB335" s="55">
        <v>0.22638888888888889</v>
      </c>
    </row>
    <row r="336" spans="2:54" x14ac:dyDescent="0.25">
      <c r="B336" s="5">
        <v>9.6</v>
      </c>
      <c r="C336" s="5">
        <v>93</v>
      </c>
      <c r="D336" s="5">
        <v>8.5</v>
      </c>
      <c r="E336" s="5">
        <v>9.6</v>
      </c>
      <c r="F336" s="5">
        <v>2.9</v>
      </c>
      <c r="G336" s="5">
        <v>8.3000000000000007</v>
      </c>
      <c r="H336" s="5">
        <v>1020.3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9.8000000000000007</v>
      </c>
      <c r="Q336" t="s">
        <v>250</v>
      </c>
      <c r="R336" s="54"/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9.6</v>
      </c>
      <c r="AM336" s="5">
        <v>93</v>
      </c>
      <c r="AN336" s="5">
        <v>8.5</v>
      </c>
      <c r="AO336" s="362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250</v>
      </c>
      <c r="BB336" s="55">
        <v>0.22708333333333333</v>
      </c>
    </row>
    <row r="337" spans="2:54" x14ac:dyDescent="0.25">
      <c r="B337" s="5">
        <v>9.6</v>
      </c>
      <c r="C337" s="5">
        <v>93</v>
      </c>
      <c r="D337" s="5">
        <v>8.5</v>
      </c>
      <c r="E337" s="5">
        <v>9.6</v>
      </c>
      <c r="F337" s="5">
        <v>4</v>
      </c>
      <c r="G337" s="5">
        <v>8.6</v>
      </c>
      <c r="H337" s="5">
        <v>1020.2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9.6999999999999993</v>
      </c>
      <c r="Q337" t="s">
        <v>250</v>
      </c>
      <c r="R337" s="54"/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9.6</v>
      </c>
      <c r="AM337" s="5">
        <v>93</v>
      </c>
      <c r="AN337" s="5">
        <v>8.5</v>
      </c>
      <c r="AO337" s="362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250</v>
      </c>
      <c r="BB337" s="55">
        <v>0.22777777777777777</v>
      </c>
    </row>
    <row r="338" spans="2:54" x14ac:dyDescent="0.25">
      <c r="B338" s="5">
        <v>9.6</v>
      </c>
      <c r="C338" s="5">
        <v>93</v>
      </c>
      <c r="D338" s="5">
        <v>8.5</v>
      </c>
      <c r="E338" s="5">
        <v>9.6</v>
      </c>
      <c r="F338" s="5">
        <v>3.2</v>
      </c>
      <c r="G338" s="5">
        <v>4.7</v>
      </c>
      <c r="H338" s="5">
        <v>1020.2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9.6999999999999993</v>
      </c>
      <c r="Q338" t="s">
        <v>250</v>
      </c>
      <c r="R338" s="54"/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9.6</v>
      </c>
      <c r="AM338" s="5">
        <v>93</v>
      </c>
      <c r="AN338" s="5">
        <v>8.5</v>
      </c>
      <c r="AO338" s="362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250</v>
      </c>
      <c r="BB338" s="55">
        <v>0.22847222222222222</v>
      </c>
    </row>
    <row r="339" spans="2:54" x14ac:dyDescent="0.25">
      <c r="B339" s="5">
        <v>9.6</v>
      </c>
      <c r="C339" s="5">
        <v>93</v>
      </c>
      <c r="D339" s="5">
        <v>8.5</v>
      </c>
      <c r="E339" s="5">
        <v>8.6999999999999993</v>
      </c>
      <c r="F339" s="5">
        <v>7.2</v>
      </c>
      <c r="G339" s="5">
        <v>10.4</v>
      </c>
      <c r="H339" s="5">
        <v>1020.1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9.6999999999999993</v>
      </c>
      <c r="Q339" t="s">
        <v>250</v>
      </c>
      <c r="R339" s="54"/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9.6</v>
      </c>
      <c r="AM339" s="5">
        <v>93</v>
      </c>
      <c r="AN339" s="5">
        <v>8.5</v>
      </c>
      <c r="AO339" s="362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250</v>
      </c>
      <c r="BB339" s="55">
        <v>0.22916666666666666</v>
      </c>
    </row>
    <row r="340" spans="2:54" x14ac:dyDescent="0.25">
      <c r="B340" s="5">
        <v>9.6</v>
      </c>
      <c r="C340" s="5">
        <v>93</v>
      </c>
      <c r="D340" s="5">
        <v>8.5</v>
      </c>
      <c r="E340" s="5">
        <v>9.3000000000000007</v>
      </c>
      <c r="F340" s="5">
        <v>5</v>
      </c>
      <c r="G340" s="5">
        <v>7.9</v>
      </c>
      <c r="H340" s="5">
        <v>1020.2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9.6999999999999993</v>
      </c>
      <c r="Q340" t="s">
        <v>250</v>
      </c>
      <c r="R340" s="54"/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9.6</v>
      </c>
      <c r="AM340" s="5">
        <v>93</v>
      </c>
      <c r="AN340" s="5">
        <v>8.5</v>
      </c>
      <c r="AO340" s="362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250</v>
      </c>
      <c r="BB340" s="55">
        <v>0.2298611111111111</v>
      </c>
    </row>
    <row r="341" spans="2:54" x14ac:dyDescent="0.25">
      <c r="B341" s="5">
        <v>9.5</v>
      </c>
      <c r="C341" s="5">
        <v>93</v>
      </c>
      <c r="D341" s="5">
        <v>8.4</v>
      </c>
      <c r="E341" s="5">
        <v>8.6</v>
      </c>
      <c r="F341" s="5">
        <v>7.2</v>
      </c>
      <c r="G341" s="5">
        <v>7.2</v>
      </c>
      <c r="H341" s="5">
        <v>1020.5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9.6999999999999993</v>
      </c>
      <c r="Q341" t="s">
        <v>250</v>
      </c>
      <c r="R341" s="54"/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9.5</v>
      </c>
      <c r="AM341" s="5">
        <v>93</v>
      </c>
      <c r="AN341" s="5">
        <v>8.4</v>
      </c>
      <c r="AO341" s="362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250</v>
      </c>
      <c r="BB341" s="55">
        <v>0.23055555555555557</v>
      </c>
    </row>
    <row r="342" spans="2:54" x14ac:dyDescent="0.25">
      <c r="B342" s="5">
        <v>9.5</v>
      </c>
      <c r="C342" s="5">
        <v>93</v>
      </c>
      <c r="D342" s="5">
        <v>8.4</v>
      </c>
      <c r="E342" s="5">
        <v>9.5</v>
      </c>
      <c r="F342" s="5">
        <v>2.9</v>
      </c>
      <c r="G342" s="5">
        <v>5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9.6999999999999993</v>
      </c>
      <c r="Q342" t="s">
        <v>250</v>
      </c>
      <c r="R342" s="54"/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9.5</v>
      </c>
      <c r="AM342" s="5">
        <v>93</v>
      </c>
      <c r="AN342" s="5">
        <v>8.4</v>
      </c>
      <c r="AO342" s="362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250</v>
      </c>
      <c r="BB342" s="55">
        <v>0.23125000000000001</v>
      </c>
    </row>
    <row r="343" spans="2:54" x14ac:dyDescent="0.25">
      <c r="B343" s="5">
        <v>9.5</v>
      </c>
      <c r="C343" s="5">
        <v>93</v>
      </c>
      <c r="D343" s="5">
        <v>8.4</v>
      </c>
      <c r="E343" s="5">
        <v>9.1</v>
      </c>
      <c r="F343" s="5">
        <v>5.4</v>
      </c>
      <c r="G343" s="5">
        <v>7.2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9.6</v>
      </c>
      <c r="Q343" t="s">
        <v>250</v>
      </c>
      <c r="R343" s="54"/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9.5</v>
      </c>
      <c r="AM343" s="5">
        <v>93</v>
      </c>
      <c r="AN343" s="5">
        <v>8.4</v>
      </c>
      <c r="AO343" s="362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250</v>
      </c>
      <c r="BB343" s="55">
        <v>0.23194444444444445</v>
      </c>
    </row>
    <row r="344" spans="2:54" x14ac:dyDescent="0.25">
      <c r="B344" s="5">
        <v>9.5</v>
      </c>
      <c r="C344" s="5">
        <v>93</v>
      </c>
      <c r="D344" s="5">
        <v>8.4</v>
      </c>
      <c r="E344" s="5">
        <v>8.4</v>
      </c>
      <c r="F344" s="5">
        <v>8.3000000000000007</v>
      </c>
      <c r="G344" s="5">
        <v>8.6</v>
      </c>
      <c r="H344" s="5">
        <v>1020.3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9.6</v>
      </c>
      <c r="Q344" t="s">
        <v>250</v>
      </c>
      <c r="R344" s="54"/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9.5</v>
      </c>
      <c r="AM344" s="5">
        <v>93</v>
      </c>
      <c r="AN344" s="5">
        <v>8.4</v>
      </c>
      <c r="AO344" s="362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250</v>
      </c>
      <c r="BB344" s="55">
        <v>0.2326388888888889</v>
      </c>
    </row>
    <row r="345" spans="2:54" x14ac:dyDescent="0.25">
      <c r="B345" s="5">
        <v>9.5</v>
      </c>
      <c r="C345" s="5">
        <v>93</v>
      </c>
      <c r="D345" s="5">
        <v>8.4</v>
      </c>
      <c r="E345" s="5">
        <v>8.3000000000000007</v>
      </c>
      <c r="F345" s="5">
        <v>8.6</v>
      </c>
      <c r="G345" s="5">
        <v>11.5</v>
      </c>
      <c r="H345" s="5">
        <v>1020.3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9.6</v>
      </c>
      <c r="Q345" t="s">
        <v>250</v>
      </c>
      <c r="R345" s="54"/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9.5</v>
      </c>
      <c r="AM345" s="5">
        <v>93</v>
      </c>
      <c r="AN345" s="5">
        <v>8.4</v>
      </c>
      <c r="AO345" s="362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250</v>
      </c>
      <c r="BB345" s="55">
        <v>0.23333333333333334</v>
      </c>
    </row>
    <row r="346" spans="2:54" x14ac:dyDescent="0.25">
      <c r="B346" s="5">
        <v>9.4</v>
      </c>
      <c r="C346" s="5">
        <v>93</v>
      </c>
      <c r="D346" s="5">
        <v>8.3000000000000007</v>
      </c>
      <c r="E346" s="5">
        <v>8.1</v>
      </c>
      <c r="F346" s="5">
        <v>9</v>
      </c>
      <c r="G346" s="5">
        <v>11.5</v>
      </c>
      <c r="H346" s="5">
        <v>1020.2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9.6</v>
      </c>
      <c r="Q346" t="s">
        <v>250</v>
      </c>
      <c r="R346" s="54"/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9.4</v>
      </c>
      <c r="AM346" s="5">
        <v>93</v>
      </c>
      <c r="AN346" s="5">
        <v>8.3000000000000007</v>
      </c>
      <c r="AO346" s="362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250</v>
      </c>
      <c r="BB346" s="55">
        <v>0.23402777777777778</v>
      </c>
    </row>
    <row r="347" spans="2:54" x14ac:dyDescent="0.25">
      <c r="B347" s="5">
        <v>9.4</v>
      </c>
      <c r="C347" s="5">
        <v>93</v>
      </c>
      <c r="D347" s="5">
        <v>8.3000000000000007</v>
      </c>
      <c r="E347" s="5">
        <v>9.4</v>
      </c>
      <c r="F347" s="5">
        <v>4.3</v>
      </c>
      <c r="G347" s="5">
        <v>6.5</v>
      </c>
      <c r="H347" s="5">
        <v>1020.3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9.6</v>
      </c>
      <c r="Q347" t="s">
        <v>250</v>
      </c>
      <c r="R347" s="54"/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9.4</v>
      </c>
      <c r="AM347" s="5">
        <v>93</v>
      </c>
      <c r="AN347" s="5">
        <v>8.3000000000000007</v>
      </c>
      <c r="AO347" s="362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250</v>
      </c>
      <c r="BB347" s="55">
        <v>0.23472222222222222</v>
      </c>
    </row>
    <row r="348" spans="2:54" x14ac:dyDescent="0.25">
      <c r="B348" s="5">
        <v>9.4</v>
      </c>
      <c r="C348" s="5">
        <v>93</v>
      </c>
      <c r="D348" s="5">
        <v>8.3000000000000007</v>
      </c>
      <c r="E348" s="5">
        <v>9.1</v>
      </c>
      <c r="F348" s="5">
        <v>5</v>
      </c>
      <c r="G348" s="5">
        <v>9</v>
      </c>
      <c r="H348" s="5">
        <v>1020.3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9.6</v>
      </c>
      <c r="Q348" t="s">
        <v>250</v>
      </c>
      <c r="R348" s="54"/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9.4</v>
      </c>
      <c r="AM348" s="5">
        <v>93</v>
      </c>
      <c r="AN348" s="5">
        <v>8.3000000000000007</v>
      </c>
      <c r="AO348" s="362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250</v>
      </c>
      <c r="BB348" s="55">
        <v>0.23541666666666666</v>
      </c>
    </row>
    <row r="349" spans="2:54" x14ac:dyDescent="0.25">
      <c r="B349" s="5">
        <v>9.4</v>
      </c>
      <c r="C349" s="5">
        <v>93</v>
      </c>
      <c r="D349" s="5">
        <v>8.3000000000000007</v>
      </c>
      <c r="E349" s="5">
        <v>9.4</v>
      </c>
      <c r="F349" s="5">
        <v>4.3</v>
      </c>
      <c r="G349" s="5">
        <v>5.4</v>
      </c>
      <c r="H349" s="5">
        <v>1020.2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9.6</v>
      </c>
      <c r="Q349" t="s">
        <v>250</v>
      </c>
      <c r="R349" s="54"/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9.4</v>
      </c>
      <c r="AM349" s="5">
        <v>93</v>
      </c>
      <c r="AN349" s="5">
        <v>8.3000000000000007</v>
      </c>
      <c r="AO349" s="362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250</v>
      </c>
      <c r="BB349" s="55">
        <v>0.2361111111111111</v>
      </c>
    </row>
    <row r="350" spans="2:54" x14ac:dyDescent="0.25">
      <c r="B350" s="5">
        <v>9.4</v>
      </c>
      <c r="C350" s="5">
        <v>93</v>
      </c>
      <c r="D350" s="5">
        <v>8.3000000000000007</v>
      </c>
      <c r="E350" s="5">
        <v>9.1</v>
      </c>
      <c r="F350" s="5">
        <v>5</v>
      </c>
      <c r="G350" s="5">
        <v>9.4</v>
      </c>
      <c r="H350" s="5">
        <v>1020.3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9.6</v>
      </c>
      <c r="Q350" t="s">
        <v>250</v>
      </c>
      <c r="R350" s="54"/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9.4</v>
      </c>
      <c r="AM350" s="5">
        <v>93</v>
      </c>
      <c r="AN350" s="5">
        <v>8.3000000000000007</v>
      </c>
      <c r="AO350" s="362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250</v>
      </c>
      <c r="BB350" s="55">
        <v>0.23680555555555555</v>
      </c>
    </row>
    <row r="351" spans="2:54" x14ac:dyDescent="0.25">
      <c r="B351" s="5">
        <v>9.4</v>
      </c>
      <c r="C351" s="5">
        <v>93</v>
      </c>
      <c r="D351" s="5">
        <v>8.3000000000000007</v>
      </c>
      <c r="E351" s="5">
        <v>8.5</v>
      </c>
      <c r="F351" s="5">
        <v>6.8</v>
      </c>
      <c r="G351" s="5">
        <v>8.3000000000000007</v>
      </c>
      <c r="H351" s="5">
        <v>1020.3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9.6</v>
      </c>
      <c r="Q351" t="s">
        <v>250</v>
      </c>
      <c r="R351" s="54"/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9.4</v>
      </c>
      <c r="AM351" s="5">
        <v>93</v>
      </c>
      <c r="AN351" s="5">
        <v>8.3000000000000007</v>
      </c>
      <c r="AO351" s="362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250</v>
      </c>
      <c r="BB351" s="55">
        <v>0.23749999999999999</v>
      </c>
    </row>
    <row r="352" spans="2:54" x14ac:dyDescent="0.25">
      <c r="B352" s="5">
        <v>9.4</v>
      </c>
      <c r="C352" s="5">
        <v>93</v>
      </c>
      <c r="D352" s="5">
        <v>8.3000000000000007</v>
      </c>
      <c r="E352" s="5">
        <v>9.1</v>
      </c>
      <c r="F352" s="5">
        <v>5</v>
      </c>
      <c r="G352" s="5">
        <v>6.1</v>
      </c>
      <c r="H352" s="5">
        <v>1020.3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9.5</v>
      </c>
      <c r="Q352" t="s">
        <v>250</v>
      </c>
      <c r="R352" s="54"/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9.4</v>
      </c>
      <c r="AM352" s="5">
        <v>93</v>
      </c>
      <c r="AN352" s="5">
        <v>8.3000000000000007</v>
      </c>
      <c r="AO352" s="362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250</v>
      </c>
      <c r="BB352" s="55">
        <v>0.23819444444444443</v>
      </c>
    </row>
    <row r="353" spans="2:54" x14ac:dyDescent="0.25">
      <c r="B353" s="5">
        <v>9.3000000000000007</v>
      </c>
      <c r="C353" s="5">
        <v>93</v>
      </c>
      <c r="D353" s="5">
        <v>8.1999999999999993</v>
      </c>
      <c r="E353" s="5">
        <v>8.3000000000000007</v>
      </c>
      <c r="F353" s="5">
        <v>7.6</v>
      </c>
      <c r="G353" s="5">
        <v>8.3000000000000007</v>
      </c>
      <c r="H353" s="5">
        <v>1020.1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9.5</v>
      </c>
      <c r="Q353" t="s">
        <v>250</v>
      </c>
      <c r="R353" s="54"/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9.3000000000000007</v>
      </c>
      <c r="AM353" s="5">
        <v>93</v>
      </c>
      <c r="AN353" s="5">
        <v>8.1999999999999993</v>
      </c>
      <c r="AO353" s="362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250</v>
      </c>
      <c r="BB353" s="55">
        <v>0.2388888888888889</v>
      </c>
    </row>
    <row r="354" spans="2:54" x14ac:dyDescent="0.25">
      <c r="B354" s="5">
        <v>9.3000000000000007</v>
      </c>
      <c r="C354" s="5">
        <v>93</v>
      </c>
      <c r="D354" s="5">
        <v>8.1999999999999993</v>
      </c>
      <c r="E354" s="5">
        <v>9.3000000000000007</v>
      </c>
      <c r="F354" s="5">
        <v>3.2</v>
      </c>
      <c r="G354" s="5">
        <v>5</v>
      </c>
      <c r="H354" s="5">
        <v>1020.2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9.5</v>
      </c>
      <c r="Q354" t="s">
        <v>250</v>
      </c>
      <c r="R354" s="54"/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9.3000000000000007</v>
      </c>
      <c r="AM354" s="5">
        <v>93</v>
      </c>
      <c r="AN354" s="5">
        <v>8.1999999999999993</v>
      </c>
      <c r="AO354" s="362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250</v>
      </c>
      <c r="BB354" s="55">
        <v>0.23958333333333334</v>
      </c>
    </row>
    <row r="355" spans="2:54" x14ac:dyDescent="0.25">
      <c r="B355" s="5">
        <v>9.3000000000000007</v>
      </c>
      <c r="C355" s="5">
        <v>93</v>
      </c>
      <c r="D355" s="5">
        <v>8.1999999999999993</v>
      </c>
      <c r="E355" s="5">
        <v>9.3000000000000007</v>
      </c>
      <c r="F355" s="5">
        <v>4</v>
      </c>
      <c r="G355" s="5">
        <v>7.2</v>
      </c>
      <c r="H355" s="5">
        <v>1020.3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9.5</v>
      </c>
      <c r="Q355" t="s">
        <v>250</v>
      </c>
      <c r="R355" s="54"/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9.3000000000000007</v>
      </c>
      <c r="AM355" s="5">
        <v>93</v>
      </c>
      <c r="AN355" s="5">
        <v>8.1999999999999993</v>
      </c>
      <c r="AO355" s="362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250</v>
      </c>
      <c r="BB355" s="55">
        <v>0.24027777777777778</v>
      </c>
    </row>
    <row r="356" spans="2:54" x14ac:dyDescent="0.25">
      <c r="B356" s="5">
        <v>9.3000000000000007</v>
      </c>
      <c r="C356" s="5">
        <v>93</v>
      </c>
      <c r="D356" s="5">
        <v>8.1999999999999993</v>
      </c>
      <c r="E356" s="5">
        <v>8.4</v>
      </c>
      <c r="F356" s="5">
        <v>6.8</v>
      </c>
      <c r="G356" s="5">
        <v>7.6</v>
      </c>
      <c r="H356" s="5">
        <v>1020.3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9.5</v>
      </c>
      <c r="Q356" t="s">
        <v>250</v>
      </c>
      <c r="R356" s="54"/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9.3000000000000007</v>
      </c>
      <c r="AM356" s="5">
        <v>93</v>
      </c>
      <c r="AN356" s="5">
        <v>8.1999999999999993</v>
      </c>
      <c r="AO356" s="362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250</v>
      </c>
      <c r="BB356" s="55">
        <v>0.24097222222222223</v>
      </c>
    </row>
    <row r="357" spans="2:54" x14ac:dyDescent="0.25">
      <c r="B357" s="5">
        <v>9.3000000000000007</v>
      </c>
      <c r="C357" s="5">
        <v>93</v>
      </c>
      <c r="D357" s="5">
        <v>8.1999999999999993</v>
      </c>
      <c r="E357" s="5">
        <v>9.3000000000000007</v>
      </c>
      <c r="F357" s="5">
        <v>4.3</v>
      </c>
      <c r="G357" s="5">
        <v>9</v>
      </c>
      <c r="H357" s="5">
        <v>1020.2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9.4</v>
      </c>
      <c r="Q357" t="s">
        <v>250</v>
      </c>
      <c r="R357" s="54"/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9.3000000000000007</v>
      </c>
      <c r="AM357" s="5">
        <v>93</v>
      </c>
      <c r="AN357" s="5">
        <v>8.1999999999999993</v>
      </c>
      <c r="AO357" s="362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250</v>
      </c>
      <c r="BB357" s="55">
        <v>0.24166666666666667</v>
      </c>
    </row>
    <row r="358" spans="2:54" x14ac:dyDescent="0.25">
      <c r="B358" s="5">
        <v>9.1999999999999993</v>
      </c>
      <c r="C358" s="5">
        <v>93</v>
      </c>
      <c r="D358" s="5">
        <v>8.1</v>
      </c>
      <c r="E358" s="5">
        <v>8.8000000000000007</v>
      </c>
      <c r="F358" s="5">
        <v>5</v>
      </c>
      <c r="G358" s="5">
        <v>6.5</v>
      </c>
      <c r="H358" s="5">
        <v>1020.4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9.4</v>
      </c>
      <c r="Q358" t="s">
        <v>250</v>
      </c>
      <c r="R358" s="54"/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9.1999999999999993</v>
      </c>
      <c r="AM358" s="5">
        <v>93</v>
      </c>
      <c r="AN358" s="5">
        <v>8.1</v>
      </c>
      <c r="AO358" s="362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250</v>
      </c>
      <c r="BB358" s="55">
        <v>0.24236111111111111</v>
      </c>
    </row>
    <row r="359" spans="2:54" x14ac:dyDescent="0.25">
      <c r="B359" s="5">
        <v>9.1999999999999993</v>
      </c>
      <c r="C359" s="5">
        <v>93</v>
      </c>
      <c r="D359" s="5">
        <v>8.1</v>
      </c>
      <c r="E359" s="5">
        <v>7.7</v>
      </c>
      <c r="F359" s="5">
        <v>9.6999999999999993</v>
      </c>
      <c r="G359" s="5">
        <v>9.6999999999999993</v>
      </c>
      <c r="H359" s="5">
        <v>1020.3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9.4</v>
      </c>
      <c r="Q359" t="s">
        <v>250</v>
      </c>
      <c r="R359" s="54"/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9.1999999999999993</v>
      </c>
      <c r="AM359" s="5">
        <v>93</v>
      </c>
      <c r="AN359" s="5">
        <v>8.1</v>
      </c>
      <c r="AO359" s="362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250</v>
      </c>
      <c r="BB359" s="55">
        <v>0.24305555555555555</v>
      </c>
    </row>
    <row r="360" spans="2:54" x14ac:dyDescent="0.25">
      <c r="B360" s="5">
        <v>9.1999999999999993</v>
      </c>
      <c r="C360" s="5">
        <v>93</v>
      </c>
      <c r="D360" s="5">
        <v>8.1</v>
      </c>
      <c r="E360" s="5">
        <v>9.1999999999999993</v>
      </c>
      <c r="F360" s="5">
        <v>3.2</v>
      </c>
      <c r="G360" s="5">
        <v>7.6</v>
      </c>
      <c r="H360" s="5">
        <v>1020.3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9.4</v>
      </c>
      <c r="Q360" t="s">
        <v>250</v>
      </c>
      <c r="R360" s="54"/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9.1999999999999993</v>
      </c>
      <c r="AM360" s="5">
        <v>93</v>
      </c>
      <c r="AN360" s="5">
        <v>8.1</v>
      </c>
      <c r="AO360" s="362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250</v>
      </c>
      <c r="BB360" s="55">
        <v>0.24374999999999999</v>
      </c>
    </row>
    <row r="361" spans="2:54" x14ac:dyDescent="0.25">
      <c r="B361" s="5">
        <v>9.1999999999999993</v>
      </c>
      <c r="C361" s="5">
        <v>93</v>
      </c>
      <c r="D361" s="5">
        <v>8.1</v>
      </c>
      <c r="E361" s="5">
        <v>9.1999999999999993</v>
      </c>
      <c r="F361" s="5">
        <v>4</v>
      </c>
      <c r="G361" s="5">
        <v>6.1</v>
      </c>
      <c r="H361" s="5">
        <v>1020.3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9.3000000000000007</v>
      </c>
      <c r="Q361" t="s">
        <v>250</v>
      </c>
      <c r="R361" s="54"/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9.1999999999999993</v>
      </c>
      <c r="AM361" s="5">
        <v>93</v>
      </c>
      <c r="AN361" s="5">
        <v>8.1</v>
      </c>
      <c r="AO361" s="362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250</v>
      </c>
      <c r="BB361" s="55">
        <v>0.24444444444444444</v>
      </c>
    </row>
    <row r="362" spans="2:54" x14ac:dyDescent="0.25">
      <c r="B362" s="5">
        <v>9.1999999999999993</v>
      </c>
      <c r="C362" s="5">
        <v>93</v>
      </c>
      <c r="D362" s="5">
        <v>8.1</v>
      </c>
      <c r="E362" s="5">
        <v>9.1999999999999993</v>
      </c>
      <c r="F362" s="5">
        <v>4.7</v>
      </c>
      <c r="G362" s="5">
        <v>6.8</v>
      </c>
      <c r="H362" s="5">
        <v>1020.3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9.3000000000000007</v>
      </c>
      <c r="Q362" t="s">
        <v>250</v>
      </c>
      <c r="R362" s="54"/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9.1999999999999993</v>
      </c>
      <c r="AM362" s="5">
        <v>93</v>
      </c>
      <c r="AN362" s="5">
        <v>8.1</v>
      </c>
      <c r="AO362" s="362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250</v>
      </c>
      <c r="BB362" s="55">
        <v>0.24513888888888888</v>
      </c>
    </row>
    <row r="363" spans="2:54" x14ac:dyDescent="0.25">
      <c r="B363" s="5">
        <v>9.1999999999999993</v>
      </c>
      <c r="C363" s="5">
        <v>93</v>
      </c>
      <c r="D363" s="5">
        <v>8.1</v>
      </c>
      <c r="E363" s="5">
        <v>8.8000000000000007</v>
      </c>
      <c r="F363" s="5">
        <v>5</v>
      </c>
      <c r="G363" s="5">
        <v>7.6</v>
      </c>
      <c r="H363" s="5">
        <v>1020.3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9.3000000000000007</v>
      </c>
      <c r="Q363" t="s">
        <v>250</v>
      </c>
      <c r="R363" s="54"/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9.1999999999999993</v>
      </c>
      <c r="AM363" s="5">
        <v>93</v>
      </c>
      <c r="AN363" s="5">
        <v>8.1</v>
      </c>
      <c r="AO363" s="362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250</v>
      </c>
      <c r="BB363" s="55">
        <v>0.24583333333333332</v>
      </c>
    </row>
    <row r="364" spans="2:54" x14ac:dyDescent="0.25">
      <c r="B364" s="5">
        <v>9.1999999999999993</v>
      </c>
      <c r="C364" s="5">
        <v>93</v>
      </c>
      <c r="D364" s="5">
        <v>8.1</v>
      </c>
      <c r="E364" s="5">
        <v>8.6</v>
      </c>
      <c r="F364" s="5">
        <v>5.8</v>
      </c>
      <c r="G364" s="5">
        <v>6.8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9.1999999999999993</v>
      </c>
      <c r="Q364" t="s">
        <v>250</v>
      </c>
      <c r="R364" s="54"/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9.1999999999999993</v>
      </c>
      <c r="AM364" s="5">
        <v>93</v>
      </c>
      <c r="AN364" s="5">
        <v>8.1</v>
      </c>
      <c r="AO364" s="362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250</v>
      </c>
      <c r="BB364" s="55">
        <v>0.24652777777777779</v>
      </c>
    </row>
    <row r="365" spans="2:54" x14ac:dyDescent="0.25">
      <c r="B365" s="5">
        <v>9.1999999999999993</v>
      </c>
      <c r="C365" s="5">
        <v>93</v>
      </c>
      <c r="D365" s="5">
        <v>8.1</v>
      </c>
      <c r="E365" s="5">
        <v>8.6999999999999993</v>
      </c>
      <c r="F365" s="5">
        <v>5.4</v>
      </c>
      <c r="G365" s="5">
        <v>6.8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9.3000000000000007</v>
      </c>
      <c r="Q365" t="s">
        <v>250</v>
      </c>
      <c r="R365" s="54"/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9.1999999999999993</v>
      </c>
      <c r="AM365" s="5">
        <v>93</v>
      </c>
      <c r="AN365" s="5">
        <v>8.1</v>
      </c>
      <c r="AO365" s="362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250</v>
      </c>
      <c r="BB365" s="55">
        <v>0.24722222222222223</v>
      </c>
    </row>
    <row r="366" spans="2:54" x14ac:dyDescent="0.25">
      <c r="B366" s="5">
        <v>9.1999999999999993</v>
      </c>
      <c r="C366" s="5">
        <v>93</v>
      </c>
      <c r="D366" s="5">
        <v>8.1</v>
      </c>
      <c r="E366" s="5">
        <v>8.1999999999999993</v>
      </c>
      <c r="F366" s="5">
        <v>7.2</v>
      </c>
      <c r="G366" s="5">
        <v>8.3000000000000007</v>
      </c>
      <c r="H366" s="5">
        <v>1020.2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9.1999999999999993</v>
      </c>
      <c r="Q366" t="s">
        <v>250</v>
      </c>
      <c r="R366" s="54"/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9.1999999999999993</v>
      </c>
      <c r="AM366" s="5">
        <v>93</v>
      </c>
      <c r="AN366" s="5">
        <v>8.1</v>
      </c>
      <c r="AO366" s="362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250</v>
      </c>
      <c r="BB366" s="55">
        <v>0.24791666666666667</v>
      </c>
    </row>
    <row r="367" spans="2:54" x14ac:dyDescent="0.25">
      <c r="B367" s="5">
        <v>9.1999999999999993</v>
      </c>
      <c r="C367" s="5">
        <v>93</v>
      </c>
      <c r="D367" s="5">
        <v>8.1</v>
      </c>
      <c r="E367" s="5">
        <v>8.4</v>
      </c>
      <c r="F367" s="5">
        <v>6.5</v>
      </c>
      <c r="G367" s="5">
        <v>8.3000000000000007</v>
      </c>
      <c r="H367" s="5">
        <v>1020.2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9.1999999999999993</v>
      </c>
      <c r="Q367" t="s">
        <v>250</v>
      </c>
      <c r="R367" s="54"/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9.1999999999999993</v>
      </c>
      <c r="AM367" s="5">
        <v>93</v>
      </c>
      <c r="AN367" s="5">
        <v>8.1</v>
      </c>
      <c r="AO367" s="362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250</v>
      </c>
      <c r="BB367" s="55">
        <v>0.24861111111111112</v>
      </c>
    </row>
    <row r="368" spans="2:54" x14ac:dyDescent="0.25">
      <c r="B368" s="5">
        <v>9.1999999999999993</v>
      </c>
      <c r="C368" s="5">
        <v>93</v>
      </c>
      <c r="D368" s="5">
        <v>8.1</v>
      </c>
      <c r="E368" s="5">
        <v>8.5</v>
      </c>
      <c r="F368" s="5">
        <v>6.1</v>
      </c>
      <c r="G368" s="5">
        <v>6.1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9.1999999999999993</v>
      </c>
      <c r="Q368" t="s">
        <v>250</v>
      </c>
      <c r="R368" s="54"/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9.1999999999999993</v>
      </c>
      <c r="AM368" s="5">
        <v>93</v>
      </c>
      <c r="AN368" s="5">
        <v>8.1</v>
      </c>
      <c r="AO368" s="362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250</v>
      </c>
      <c r="BB368" s="55">
        <v>0.24930555555555556</v>
      </c>
    </row>
    <row r="369" spans="2:54" x14ac:dyDescent="0.25">
      <c r="B369" s="5">
        <v>9.1999999999999993</v>
      </c>
      <c r="C369" s="5">
        <v>93</v>
      </c>
      <c r="D369" s="5">
        <v>8.1</v>
      </c>
      <c r="E369" s="5">
        <v>9.1999999999999993</v>
      </c>
      <c r="F369" s="5">
        <v>3.6</v>
      </c>
      <c r="G369" s="5">
        <v>5.4</v>
      </c>
      <c r="H369" s="5">
        <v>1020.2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9.1999999999999993</v>
      </c>
      <c r="Q369" t="s">
        <v>250</v>
      </c>
      <c r="R369" s="54"/>
      <c r="T369" s="93">
        <f>MAX($P369,$Q369)</f>
        <v>9.1999999999999993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9.1999999999999993</v>
      </c>
      <c r="AM369" s="5">
        <v>93</v>
      </c>
      <c r="AN369" s="5">
        <v>8.1</v>
      </c>
      <c r="AO369" s="362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250</v>
      </c>
      <c r="BB369" s="55">
        <v>0.25</v>
      </c>
    </row>
    <row r="370" spans="2:54" x14ac:dyDescent="0.25">
      <c r="B370" s="5">
        <v>9.1999999999999993</v>
      </c>
      <c r="C370" s="5">
        <v>93</v>
      </c>
      <c r="D370" s="5">
        <v>8.1</v>
      </c>
      <c r="E370" s="5">
        <v>9.1999999999999993</v>
      </c>
      <c r="F370" s="5">
        <v>2.2000000000000002</v>
      </c>
      <c r="G370" s="5">
        <v>4</v>
      </c>
      <c r="H370" s="5">
        <v>1020.2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9.1999999999999993</v>
      </c>
      <c r="Q370" t="s">
        <v>250</v>
      </c>
      <c r="R370" s="54"/>
      <c r="T370" s="93">
        <f>MAX($P370,$Q370)</f>
        <v>9.1999999999999993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9.1999999999999993</v>
      </c>
      <c r="AM370" s="5">
        <v>93</v>
      </c>
      <c r="AN370" s="5">
        <v>8.1</v>
      </c>
      <c r="AO370" s="362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250</v>
      </c>
      <c r="BB370" s="55">
        <v>0.25069444444444444</v>
      </c>
    </row>
    <row r="371" spans="2:54" x14ac:dyDescent="0.25">
      <c r="B371" s="5">
        <v>9.1999999999999993</v>
      </c>
      <c r="C371" s="5">
        <v>93</v>
      </c>
      <c r="D371" s="5">
        <v>8.1</v>
      </c>
      <c r="E371" s="5">
        <v>8.6999999999999993</v>
      </c>
      <c r="F371" s="5">
        <v>5.4</v>
      </c>
      <c r="G371" s="5">
        <v>8.3000000000000007</v>
      </c>
      <c r="H371" s="5">
        <v>1020.2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9.1</v>
      </c>
      <c r="Q371" t="s">
        <v>250</v>
      </c>
      <c r="R371" s="54"/>
      <c r="T371" s="93">
        <f t="shared" ref="T371:T433" si="9">MAX($P371,$Q371)</f>
        <v>9.1</v>
      </c>
      <c r="U371" s="96">
        <f t="shared" ref="U371:U434" si="10">(T371-B371)-2</f>
        <v>-2.0999999999999996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9.1999999999999993</v>
      </c>
      <c r="AM371" s="5">
        <v>93</v>
      </c>
      <c r="AN371" s="5">
        <v>8.1</v>
      </c>
      <c r="AO371" s="362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250</v>
      </c>
      <c r="BB371" s="55">
        <v>0.25138888888888888</v>
      </c>
    </row>
    <row r="372" spans="2:54" x14ac:dyDescent="0.25">
      <c r="B372" s="5">
        <v>9.1999999999999993</v>
      </c>
      <c r="C372" s="5">
        <v>93</v>
      </c>
      <c r="D372" s="5">
        <v>8.1</v>
      </c>
      <c r="E372" s="5">
        <v>8.6999999999999993</v>
      </c>
      <c r="F372" s="5">
        <v>5.4</v>
      </c>
      <c r="G372" s="5">
        <v>6.1</v>
      </c>
      <c r="H372" s="5">
        <v>1020.2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9.1</v>
      </c>
      <c r="Q372" t="s">
        <v>250</v>
      </c>
      <c r="R372" s="54"/>
      <c r="T372" s="93">
        <f t="shared" si="9"/>
        <v>9.1</v>
      </c>
      <c r="U372" s="96">
        <f t="shared" si="10"/>
        <v>-2.0999999999999996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9.1999999999999993</v>
      </c>
      <c r="AM372" s="5">
        <v>93</v>
      </c>
      <c r="AN372" s="5">
        <v>8.1</v>
      </c>
      <c r="AO372" s="362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250</v>
      </c>
      <c r="BB372" s="55">
        <v>0.25208333333333333</v>
      </c>
    </row>
    <row r="373" spans="2:54" x14ac:dyDescent="0.25">
      <c r="B373" s="5">
        <v>9.1999999999999993</v>
      </c>
      <c r="C373" s="5">
        <v>93</v>
      </c>
      <c r="D373" s="5">
        <v>8.1</v>
      </c>
      <c r="E373" s="5">
        <v>8.1999999999999993</v>
      </c>
      <c r="F373" s="5">
        <v>7.2</v>
      </c>
      <c r="G373" s="5">
        <v>7.9</v>
      </c>
      <c r="H373" s="5">
        <v>1020.2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9.1</v>
      </c>
      <c r="Q373" t="s">
        <v>250</v>
      </c>
      <c r="R373" s="54"/>
      <c r="T373" s="93">
        <f t="shared" si="9"/>
        <v>9.1</v>
      </c>
      <c r="U373" s="96">
        <f t="shared" si="10"/>
        <v>-2.0999999999999996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9.1999999999999993</v>
      </c>
      <c r="AM373" s="5">
        <v>93</v>
      </c>
      <c r="AN373" s="5">
        <v>8.1</v>
      </c>
      <c r="AO373" s="362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250</v>
      </c>
      <c r="BB373" s="55">
        <v>0.25277777777777777</v>
      </c>
    </row>
    <row r="374" spans="2:54" x14ac:dyDescent="0.25">
      <c r="B374" s="5">
        <v>9.1999999999999993</v>
      </c>
      <c r="C374" s="5">
        <v>93</v>
      </c>
      <c r="D374" s="5">
        <v>8.1</v>
      </c>
      <c r="E374" s="5">
        <v>8.6</v>
      </c>
      <c r="F374" s="5">
        <v>5.8</v>
      </c>
      <c r="G374" s="5">
        <v>7.6</v>
      </c>
      <c r="H374" s="5">
        <v>1020.3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9.1</v>
      </c>
      <c r="Q374" t="s">
        <v>250</v>
      </c>
      <c r="R374" s="54"/>
      <c r="T374" s="93">
        <f t="shared" si="9"/>
        <v>9.1</v>
      </c>
      <c r="U374" s="96">
        <f t="shared" si="10"/>
        <v>-2.0999999999999996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9.1999999999999993</v>
      </c>
      <c r="AM374" s="5">
        <v>93</v>
      </c>
      <c r="AN374" s="5">
        <v>8.1</v>
      </c>
      <c r="AO374" s="362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250</v>
      </c>
      <c r="BB374" s="55">
        <v>0.25347222222222221</v>
      </c>
    </row>
    <row r="375" spans="2:54" x14ac:dyDescent="0.25">
      <c r="B375" s="5">
        <v>9.1999999999999993</v>
      </c>
      <c r="C375" s="5">
        <v>93</v>
      </c>
      <c r="D375" s="5">
        <v>8.1</v>
      </c>
      <c r="E375" s="5">
        <v>8.1</v>
      </c>
      <c r="F375" s="5">
        <v>7.6</v>
      </c>
      <c r="G375" s="5">
        <v>7.6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9.1</v>
      </c>
      <c r="Q375" t="s">
        <v>250</v>
      </c>
      <c r="R375" s="54"/>
      <c r="T375" s="93">
        <f t="shared" si="9"/>
        <v>9.1</v>
      </c>
      <c r="U375" s="96">
        <f t="shared" si="10"/>
        <v>-2.0999999999999996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9.1999999999999993</v>
      </c>
      <c r="AM375" s="5">
        <v>93</v>
      </c>
      <c r="AN375" s="5">
        <v>8.1</v>
      </c>
      <c r="AO375" s="362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250</v>
      </c>
      <c r="BB375" s="55">
        <v>0.25416666666666665</v>
      </c>
    </row>
    <row r="376" spans="2:54" x14ac:dyDescent="0.25">
      <c r="B376" s="5">
        <v>9.1999999999999993</v>
      </c>
      <c r="C376" s="5">
        <v>93</v>
      </c>
      <c r="D376" s="5">
        <v>8.1</v>
      </c>
      <c r="E376" s="5">
        <v>8.1</v>
      </c>
      <c r="F376" s="5">
        <v>7.6</v>
      </c>
      <c r="G376" s="5">
        <v>7.9</v>
      </c>
      <c r="H376" s="5">
        <v>1020.2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9.1</v>
      </c>
      <c r="Q376" t="s">
        <v>250</v>
      </c>
      <c r="R376" s="54"/>
      <c r="T376" s="93">
        <f t="shared" si="9"/>
        <v>9.1</v>
      </c>
      <c r="U376" s="96">
        <f t="shared" si="10"/>
        <v>-2.0999999999999996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9.1999999999999993</v>
      </c>
      <c r="AM376" s="5">
        <v>93</v>
      </c>
      <c r="AN376" s="5">
        <v>8.1</v>
      </c>
      <c r="AO376" s="362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250</v>
      </c>
      <c r="BB376" s="55">
        <v>0.25486111111111109</v>
      </c>
    </row>
    <row r="377" spans="2:54" x14ac:dyDescent="0.25">
      <c r="B377" s="5">
        <v>9.1999999999999993</v>
      </c>
      <c r="C377" s="5">
        <v>93</v>
      </c>
      <c r="D377" s="5">
        <v>8.1</v>
      </c>
      <c r="E377" s="5">
        <v>8.4</v>
      </c>
      <c r="F377" s="5">
        <v>6.5</v>
      </c>
      <c r="G377" s="5">
        <v>7.6</v>
      </c>
      <c r="H377" s="5">
        <v>1020.2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9.1</v>
      </c>
      <c r="Q377" t="s">
        <v>250</v>
      </c>
      <c r="R377" s="54"/>
      <c r="T377" s="93">
        <f t="shared" si="9"/>
        <v>9.1</v>
      </c>
      <c r="U377" s="96">
        <f t="shared" si="10"/>
        <v>-2.0999999999999996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9.1999999999999993</v>
      </c>
      <c r="AM377" s="5">
        <v>93</v>
      </c>
      <c r="AN377" s="5">
        <v>8.1</v>
      </c>
      <c r="AO377" s="362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250</v>
      </c>
      <c r="BB377" s="55">
        <v>0.25555555555555554</v>
      </c>
    </row>
    <row r="378" spans="2:54" x14ac:dyDescent="0.25">
      <c r="B378" s="5">
        <v>9.1999999999999993</v>
      </c>
      <c r="C378" s="5">
        <v>93</v>
      </c>
      <c r="D378" s="5">
        <v>8.1</v>
      </c>
      <c r="E378" s="5">
        <v>9.1999999999999993</v>
      </c>
      <c r="F378" s="5">
        <v>4.7</v>
      </c>
      <c r="G378" s="5">
        <v>5.4</v>
      </c>
      <c r="H378" s="5">
        <v>1020.3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9.1</v>
      </c>
      <c r="Q378" t="s">
        <v>250</v>
      </c>
      <c r="R378" s="54"/>
      <c r="T378" s="93">
        <f t="shared" si="9"/>
        <v>9.1</v>
      </c>
      <c r="U378" s="96">
        <f t="shared" si="10"/>
        <v>-2.0999999999999996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9.1999999999999993</v>
      </c>
      <c r="AM378" s="5">
        <v>93</v>
      </c>
      <c r="AN378" s="5">
        <v>8.1</v>
      </c>
      <c r="AO378" s="362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250</v>
      </c>
      <c r="BB378" s="55">
        <v>0.25624999999999998</v>
      </c>
    </row>
    <row r="379" spans="2:54" x14ac:dyDescent="0.25">
      <c r="B379" s="5">
        <v>9.1999999999999993</v>
      </c>
      <c r="C379" s="5">
        <v>93</v>
      </c>
      <c r="D379" s="5">
        <v>8.1</v>
      </c>
      <c r="E379" s="5">
        <v>9.1999999999999993</v>
      </c>
      <c r="F379" s="5">
        <v>3.6</v>
      </c>
      <c r="G379" s="5">
        <v>6.5</v>
      </c>
      <c r="H379" s="5">
        <v>1020.2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9.1</v>
      </c>
      <c r="Q379" t="s">
        <v>250</v>
      </c>
      <c r="R379" s="54"/>
      <c r="T379" s="93">
        <f t="shared" si="9"/>
        <v>9.1</v>
      </c>
      <c r="U379" s="96">
        <f t="shared" si="10"/>
        <v>-2.0999999999999996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9.1999999999999993</v>
      </c>
      <c r="AM379" s="5">
        <v>93</v>
      </c>
      <c r="AN379" s="5">
        <v>8.1</v>
      </c>
      <c r="AO379" s="362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250</v>
      </c>
      <c r="BB379" s="55">
        <v>0.25694444444444442</v>
      </c>
    </row>
    <row r="380" spans="2:54" x14ac:dyDescent="0.25">
      <c r="B380" s="5">
        <v>9.1999999999999993</v>
      </c>
      <c r="C380" s="5">
        <v>93</v>
      </c>
      <c r="D380" s="5">
        <v>8.1</v>
      </c>
      <c r="E380" s="5">
        <v>8.8000000000000007</v>
      </c>
      <c r="F380" s="5">
        <v>5</v>
      </c>
      <c r="G380" s="5">
        <v>6.5</v>
      </c>
      <c r="H380" s="5">
        <v>1020.3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9.1</v>
      </c>
      <c r="Q380" t="s">
        <v>250</v>
      </c>
      <c r="R380" s="54"/>
      <c r="T380" s="93">
        <f t="shared" si="9"/>
        <v>9.1</v>
      </c>
      <c r="U380" s="96">
        <f t="shared" si="10"/>
        <v>-2.0999999999999996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9.1999999999999993</v>
      </c>
      <c r="AM380" s="5">
        <v>93</v>
      </c>
      <c r="AN380" s="5">
        <v>8.1</v>
      </c>
      <c r="AO380" s="362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250</v>
      </c>
      <c r="BB380" s="55">
        <v>0.25763888888888886</v>
      </c>
    </row>
    <row r="381" spans="2:54" x14ac:dyDescent="0.25">
      <c r="B381" s="5">
        <v>9.1999999999999993</v>
      </c>
      <c r="C381" s="5">
        <v>93</v>
      </c>
      <c r="D381" s="5">
        <v>8.1</v>
      </c>
      <c r="E381" s="5">
        <v>9.1999999999999993</v>
      </c>
      <c r="F381" s="5">
        <v>4</v>
      </c>
      <c r="G381" s="5">
        <v>4.7</v>
      </c>
      <c r="H381" s="5">
        <v>1020.3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9.1</v>
      </c>
      <c r="Q381" t="s">
        <v>250</v>
      </c>
      <c r="R381" s="54"/>
      <c r="T381" s="93">
        <f t="shared" si="9"/>
        <v>9.1</v>
      </c>
      <c r="U381" s="96">
        <f t="shared" si="10"/>
        <v>-2.0999999999999996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9.1999999999999993</v>
      </c>
      <c r="AM381" s="5">
        <v>93</v>
      </c>
      <c r="AN381" s="5">
        <v>8.1</v>
      </c>
      <c r="AO381" s="362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250</v>
      </c>
      <c r="BB381" s="55">
        <v>0.25833333333333336</v>
      </c>
    </row>
    <row r="382" spans="2:54" x14ac:dyDescent="0.25">
      <c r="B382" s="5">
        <v>9.1</v>
      </c>
      <c r="C382" s="5">
        <v>93</v>
      </c>
      <c r="D382" s="5">
        <v>8</v>
      </c>
      <c r="E382" s="5">
        <v>9.1</v>
      </c>
      <c r="F382" s="5">
        <v>2.9</v>
      </c>
      <c r="G382" s="5">
        <v>4.3</v>
      </c>
      <c r="H382" s="5">
        <v>1020.3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9</v>
      </c>
      <c r="Q382" t="s">
        <v>250</v>
      </c>
      <c r="R382" s="54"/>
      <c r="T382" s="93">
        <f t="shared" si="9"/>
        <v>9</v>
      </c>
      <c r="U382" s="96">
        <f t="shared" si="10"/>
        <v>-2.0999999999999996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9.1</v>
      </c>
      <c r="AM382" s="5">
        <v>93</v>
      </c>
      <c r="AN382" s="5">
        <v>8</v>
      </c>
      <c r="AO382" s="362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250</v>
      </c>
      <c r="BB382" s="55">
        <v>0.2590277777777778</v>
      </c>
    </row>
    <row r="383" spans="2:54" x14ac:dyDescent="0.25">
      <c r="B383" s="5">
        <v>9.1999999999999993</v>
      </c>
      <c r="C383" s="5">
        <v>93</v>
      </c>
      <c r="D383" s="5">
        <v>8.1</v>
      </c>
      <c r="E383" s="5">
        <v>9.1999999999999993</v>
      </c>
      <c r="F383" s="5">
        <v>4</v>
      </c>
      <c r="G383" s="5">
        <v>7.2</v>
      </c>
      <c r="H383" s="5">
        <v>1020.3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9</v>
      </c>
      <c r="Q383" t="s">
        <v>250</v>
      </c>
      <c r="R383" s="54"/>
      <c r="T383" s="93">
        <f t="shared" si="9"/>
        <v>9</v>
      </c>
      <c r="U383" s="96">
        <f t="shared" si="10"/>
        <v>-2.1999999999999993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9.1999999999999993</v>
      </c>
      <c r="AM383" s="5">
        <v>93</v>
      </c>
      <c r="AN383" s="5">
        <v>8.1</v>
      </c>
      <c r="AO383" s="362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250</v>
      </c>
      <c r="BB383" s="55">
        <v>0.25972222222222224</v>
      </c>
    </row>
    <row r="384" spans="2:54" x14ac:dyDescent="0.25">
      <c r="B384" s="5">
        <v>9.1</v>
      </c>
      <c r="C384" s="5">
        <v>93</v>
      </c>
      <c r="D384" s="5">
        <v>8</v>
      </c>
      <c r="E384" s="5">
        <v>9.1</v>
      </c>
      <c r="F384" s="5">
        <v>3.6</v>
      </c>
      <c r="G384" s="5">
        <v>3.6</v>
      </c>
      <c r="H384" s="5">
        <v>1020.2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9</v>
      </c>
      <c r="Q384" t="s">
        <v>250</v>
      </c>
      <c r="R384" s="54"/>
      <c r="T384" s="93">
        <f t="shared" si="9"/>
        <v>9</v>
      </c>
      <c r="U384" s="96">
        <f t="shared" si="10"/>
        <v>-2.0999999999999996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9.1</v>
      </c>
      <c r="AM384" s="5">
        <v>93</v>
      </c>
      <c r="AN384" s="5">
        <v>8</v>
      </c>
      <c r="AO384" s="362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250</v>
      </c>
      <c r="BB384" s="55">
        <v>0.26041666666666669</v>
      </c>
    </row>
    <row r="385" spans="2:54" x14ac:dyDescent="0.25">
      <c r="B385" s="5">
        <v>9.1</v>
      </c>
      <c r="C385" s="5">
        <v>93</v>
      </c>
      <c r="D385" s="5">
        <v>8</v>
      </c>
      <c r="E385" s="5">
        <v>9.1</v>
      </c>
      <c r="F385" s="5">
        <v>4.3</v>
      </c>
      <c r="G385" s="5">
        <v>5</v>
      </c>
      <c r="H385" s="5">
        <v>1020.4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9</v>
      </c>
      <c r="Q385" t="s">
        <v>250</v>
      </c>
      <c r="R385" s="54"/>
      <c r="T385" s="93">
        <f t="shared" si="9"/>
        <v>9</v>
      </c>
      <c r="U385" s="96">
        <f t="shared" si="10"/>
        <v>-2.0999999999999996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9.1</v>
      </c>
      <c r="AM385" s="5">
        <v>93</v>
      </c>
      <c r="AN385" s="5">
        <v>8</v>
      </c>
      <c r="AO385" s="362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250</v>
      </c>
      <c r="BB385" s="55">
        <v>0.26111111111111113</v>
      </c>
    </row>
    <row r="386" spans="2:54" x14ac:dyDescent="0.25">
      <c r="B386" s="5">
        <v>9.1</v>
      </c>
      <c r="C386" s="5">
        <v>93</v>
      </c>
      <c r="D386" s="5">
        <v>8</v>
      </c>
      <c r="E386" s="5">
        <v>8.6999999999999993</v>
      </c>
      <c r="F386" s="5">
        <v>5</v>
      </c>
      <c r="G386" s="5">
        <v>8.3000000000000007</v>
      </c>
      <c r="H386" s="5">
        <v>1020.4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9</v>
      </c>
      <c r="Q386" t="s">
        <v>250</v>
      </c>
      <c r="R386" s="54"/>
      <c r="T386" s="93">
        <f t="shared" si="9"/>
        <v>9</v>
      </c>
      <c r="U386" s="96">
        <f t="shared" si="10"/>
        <v>-2.0999999999999996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9.1</v>
      </c>
      <c r="AM386" s="5">
        <v>93</v>
      </c>
      <c r="AN386" s="5">
        <v>8</v>
      </c>
      <c r="AO386" s="362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250</v>
      </c>
      <c r="BB386" s="55">
        <v>0.26180555555555557</v>
      </c>
    </row>
    <row r="387" spans="2:54" x14ac:dyDescent="0.25">
      <c r="B387" s="5">
        <v>9.1</v>
      </c>
      <c r="C387" s="5">
        <v>93</v>
      </c>
      <c r="D387" s="5">
        <v>8</v>
      </c>
      <c r="E387" s="5">
        <v>8.1999999999999993</v>
      </c>
      <c r="F387" s="5">
        <v>6.8</v>
      </c>
      <c r="G387" s="5">
        <v>7.9</v>
      </c>
      <c r="H387" s="5">
        <v>1020.2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9</v>
      </c>
      <c r="Q387" t="s">
        <v>250</v>
      </c>
      <c r="R387" s="54"/>
      <c r="T387" s="93">
        <f t="shared" si="9"/>
        <v>9</v>
      </c>
      <c r="U387" s="96">
        <f t="shared" si="10"/>
        <v>-2.0999999999999996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9.1</v>
      </c>
      <c r="AM387" s="5">
        <v>93</v>
      </c>
      <c r="AN387" s="5">
        <v>8</v>
      </c>
      <c r="AO387" s="362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250</v>
      </c>
      <c r="BB387" s="55">
        <v>0.26250000000000001</v>
      </c>
    </row>
    <row r="388" spans="2:54" x14ac:dyDescent="0.25">
      <c r="B388" s="5">
        <v>9.1</v>
      </c>
      <c r="C388" s="5">
        <v>93</v>
      </c>
      <c r="D388" s="5">
        <v>8</v>
      </c>
      <c r="E388" s="5">
        <v>8.1</v>
      </c>
      <c r="F388" s="5">
        <v>7.2</v>
      </c>
      <c r="G388" s="5">
        <v>7.9</v>
      </c>
      <c r="H388" s="5">
        <v>1020.2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9</v>
      </c>
      <c r="Q388" t="s">
        <v>250</v>
      </c>
      <c r="R388" s="54"/>
      <c r="T388" s="93">
        <f t="shared" si="9"/>
        <v>9</v>
      </c>
      <c r="U388" s="96">
        <f t="shared" si="10"/>
        <v>-2.0999999999999996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9.1</v>
      </c>
      <c r="AM388" s="5">
        <v>93</v>
      </c>
      <c r="AN388" s="5">
        <v>8</v>
      </c>
      <c r="AO388" s="362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250</v>
      </c>
      <c r="BB388" s="55">
        <v>0.26319444444444445</v>
      </c>
    </row>
    <row r="389" spans="2:54" x14ac:dyDescent="0.25">
      <c r="B389" s="5">
        <v>9.1</v>
      </c>
      <c r="C389" s="5">
        <v>93</v>
      </c>
      <c r="D389" s="5">
        <v>8</v>
      </c>
      <c r="E389" s="5">
        <v>7.7</v>
      </c>
      <c r="F389" s="5">
        <v>9.4</v>
      </c>
      <c r="G389" s="5">
        <v>9.6999999999999993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9</v>
      </c>
      <c r="Q389" t="s">
        <v>250</v>
      </c>
      <c r="R389" s="54"/>
      <c r="T389" s="93">
        <f t="shared" si="9"/>
        <v>9</v>
      </c>
      <c r="U389" s="96">
        <f t="shared" si="10"/>
        <v>-2.0999999999999996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9.1</v>
      </c>
      <c r="AM389" s="5">
        <v>93</v>
      </c>
      <c r="AN389" s="5">
        <v>8</v>
      </c>
      <c r="AO389" s="362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250</v>
      </c>
      <c r="BB389" s="55">
        <v>0.2638888888888889</v>
      </c>
    </row>
    <row r="390" spans="2:54" x14ac:dyDescent="0.25">
      <c r="B390" s="5">
        <v>9.1</v>
      </c>
      <c r="C390" s="5">
        <v>93</v>
      </c>
      <c r="D390" s="5">
        <v>8</v>
      </c>
      <c r="E390" s="5">
        <v>8</v>
      </c>
      <c r="F390" s="5">
        <v>7.6</v>
      </c>
      <c r="G390" s="5">
        <v>7.6</v>
      </c>
      <c r="H390" s="5">
        <v>1020.4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9</v>
      </c>
      <c r="Q390" t="s">
        <v>250</v>
      </c>
      <c r="R390" s="54"/>
      <c r="T390" s="93">
        <f t="shared" si="9"/>
        <v>9</v>
      </c>
      <c r="U390" s="96">
        <f t="shared" si="10"/>
        <v>-2.0999999999999996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9.1</v>
      </c>
      <c r="AM390" s="5">
        <v>93</v>
      </c>
      <c r="AN390" s="5">
        <v>8</v>
      </c>
      <c r="AO390" s="362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250</v>
      </c>
      <c r="BB390" s="55">
        <v>0.26458333333333334</v>
      </c>
    </row>
    <row r="391" spans="2:54" x14ac:dyDescent="0.25">
      <c r="B391" s="5">
        <v>9.1</v>
      </c>
      <c r="C391" s="5">
        <v>93</v>
      </c>
      <c r="D391" s="5">
        <v>8</v>
      </c>
      <c r="E391" s="5">
        <v>9.1</v>
      </c>
      <c r="F391" s="5">
        <v>4.7</v>
      </c>
      <c r="G391" s="5">
        <v>4.7</v>
      </c>
      <c r="H391" s="5">
        <v>1020.3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9</v>
      </c>
      <c r="Q391" t="s">
        <v>250</v>
      </c>
      <c r="R391" s="54"/>
      <c r="T391" s="93">
        <f t="shared" si="9"/>
        <v>9</v>
      </c>
      <c r="U391" s="96">
        <f t="shared" si="10"/>
        <v>-2.0999999999999996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9.1</v>
      </c>
      <c r="AM391" s="5">
        <v>93</v>
      </c>
      <c r="AN391" s="5">
        <v>8</v>
      </c>
      <c r="AO391" s="362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250</v>
      </c>
      <c r="BB391" s="55">
        <v>0.26527777777777778</v>
      </c>
    </row>
    <row r="392" spans="2:54" x14ac:dyDescent="0.25">
      <c r="B392" s="5">
        <v>9.1</v>
      </c>
      <c r="C392" s="5">
        <v>93</v>
      </c>
      <c r="D392" s="5">
        <v>8</v>
      </c>
      <c r="E392" s="5">
        <v>8</v>
      </c>
      <c r="F392" s="5">
        <v>7.6</v>
      </c>
      <c r="G392" s="5">
        <v>8.3000000000000007</v>
      </c>
      <c r="H392" s="5">
        <v>1020.3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9</v>
      </c>
      <c r="Q392" t="s">
        <v>250</v>
      </c>
      <c r="R392" s="54"/>
      <c r="T392" s="93">
        <f t="shared" si="9"/>
        <v>9</v>
      </c>
      <c r="U392" s="96">
        <f t="shared" si="10"/>
        <v>-2.0999999999999996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9.1</v>
      </c>
      <c r="AM392" s="5">
        <v>93</v>
      </c>
      <c r="AN392" s="5">
        <v>8</v>
      </c>
      <c r="AO392" s="362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250</v>
      </c>
      <c r="BB392" s="55">
        <v>0.26597222222222222</v>
      </c>
    </row>
    <row r="393" spans="2:54" x14ac:dyDescent="0.25">
      <c r="B393" s="5">
        <v>9.1</v>
      </c>
      <c r="C393" s="5">
        <v>93</v>
      </c>
      <c r="D393" s="5">
        <v>8</v>
      </c>
      <c r="E393" s="5">
        <v>9.1</v>
      </c>
      <c r="F393" s="5">
        <v>4.3</v>
      </c>
      <c r="G393" s="5">
        <v>7.9</v>
      </c>
      <c r="H393" s="5">
        <v>1020.2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8.9</v>
      </c>
      <c r="Q393" t="s">
        <v>250</v>
      </c>
      <c r="R393" s="54"/>
      <c r="T393" s="93">
        <f t="shared" si="9"/>
        <v>8.9</v>
      </c>
      <c r="U393" s="96">
        <f t="shared" si="10"/>
        <v>-2.1999999999999993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9.1</v>
      </c>
      <c r="AM393" s="5">
        <v>93</v>
      </c>
      <c r="AN393" s="5">
        <v>8</v>
      </c>
      <c r="AO393" s="362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250</v>
      </c>
      <c r="BB393" s="55">
        <v>0.26666666666666666</v>
      </c>
    </row>
    <row r="394" spans="2:54" x14ac:dyDescent="0.25">
      <c r="B394" s="5">
        <v>9.1</v>
      </c>
      <c r="C394" s="5">
        <v>93</v>
      </c>
      <c r="D394" s="5">
        <v>8</v>
      </c>
      <c r="E394" s="5">
        <v>7.6</v>
      </c>
      <c r="F394" s="5">
        <v>10.1</v>
      </c>
      <c r="G394" s="5">
        <v>10.1</v>
      </c>
      <c r="H394" s="5">
        <v>1020.3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8.9</v>
      </c>
      <c r="Q394" t="s">
        <v>250</v>
      </c>
      <c r="R394" s="54"/>
      <c r="T394" s="93">
        <f t="shared" si="9"/>
        <v>8.9</v>
      </c>
      <c r="U394" s="96">
        <f t="shared" si="10"/>
        <v>-2.1999999999999993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9.1</v>
      </c>
      <c r="AM394" s="5">
        <v>93</v>
      </c>
      <c r="AN394" s="5">
        <v>8</v>
      </c>
      <c r="AO394" s="362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250</v>
      </c>
      <c r="BB394" s="55">
        <v>0.2673611111111111</v>
      </c>
    </row>
    <row r="395" spans="2:54" x14ac:dyDescent="0.25">
      <c r="B395" s="5">
        <v>9.1</v>
      </c>
      <c r="C395" s="5">
        <v>93</v>
      </c>
      <c r="D395" s="5">
        <v>8</v>
      </c>
      <c r="E395" s="5">
        <v>8.3000000000000007</v>
      </c>
      <c r="F395" s="5">
        <v>6.5</v>
      </c>
      <c r="G395" s="5">
        <v>9</v>
      </c>
      <c r="H395" s="5">
        <v>1020.4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8.9</v>
      </c>
      <c r="Q395" t="s">
        <v>250</v>
      </c>
      <c r="R395" s="54"/>
      <c r="T395" s="93">
        <f t="shared" si="9"/>
        <v>8.9</v>
      </c>
      <c r="U395" s="96">
        <f t="shared" si="10"/>
        <v>-2.1999999999999993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9.1</v>
      </c>
      <c r="AM395" s="5">
        <v>93</v>
      </c>
      <c r="AN395" s="5">
        <v>8</v>
      </c>
      <c r="AO395" s="362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250</v>
      </c>
      <c r="BB395" s="55">
        <v>0.26805555555555555</v>
      </c>
    </row>
    <row r="396" spans="2:54" x14ac:dyDescent="0.25">
      <c r="B396" s="5">
        <v>9.1</v>
      </c>
      <c r="C396" s="5">
        <v>93</v>
      </c>
      <c r="D396" s="5">
        <v>8</v>
      </c>
      <c r="E396" s="5">
        <v>7.9</v>
      </c>
      <c r="F396" s="5">
        <v>8.3000000000000007</v>
      </c>
      <c r="G396" s="5">
        <v>10.4</v>
      </c>
      <c r="H396" s="5">
        <v>1020.3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8.9</v>
      </c>
      <c r="Q396" t="s">
        <v>250</v>
      </c>
      <c r="R396" s="54"/>
      <c r="T396" s="93">
        <f t="shared" si="9"/>
        <v>8.9</v>
      </c>
      <c r="U396" s="96">
        <f t="shared" si="10"/>
        <v>-2.1999999999999993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9.1</v>
      </c>
      <c r="AM396" s="5">
        <v>93</v>
      </c>
      <c r="AN396" s="5">
        <v>8</v>
      </c>
      <c r="AO396" s="362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250</v>
      </c>
      <c r="BB396" s="55">
        <v>0.26874999999999999</v>
      </c>
    </row>
    <row r="397" spans="2:54" x14ac:dyDescent="0.25">
      <c r="B397" s="5">
        <v>9.1</v>
      </c>
      <c r="C397" s="5">
        <v>93</v>
      </c>
      <c r="D397" s="5">
        <v>8</v>
      </c>
      <c r="E397" s="5">
        <v>7.9</v>
      </c>
      <c r="F397" s="5">
        <v>7.9</v>
      </c>
      <c r="G397" s="5">
        <v>8.3000000000000007</v>
      </c>
      <c r="H397" s="5">
        <v>1020.1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8.9</v>
      </c>
      <c r="Q397" t="s">
        <v>250</v>
      </c>
      <c r="R397" s="54"/>
      <c r="T397" s="93">
        <f t="shared" si="9"/>
        <v>8.9</v>
      </c>
      <c r="U397" s="96">
        <f t="shared" si="10"/>
        <v>-2.1999999999999993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9.1</v>
      </c>
      <c r="AM397" s="5">
        <v>93</v>
      </c>
      <c r="AN397" s="5">
        <v>8</v>
      </c>
      <c r="AO397" s="362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250</v>
      </c>
      <c r="BB397" s="55">
        <v>0.26944444444444443</v>
      </c>
    </row>
    <row r="398" spans="2:54" x14ac:dyDescent="0.25">
      <c r="B398" s="5">
        <v>9.1</v>
      </c>
      <c r="C398" s="5">
        <v>93</v>
      </c>
      <c r="D398" s="5">
        <v>8</v>
      </c>
      <c r="E398" s="5">
        <v>8.6</v>
      </c>
      <c r="F398" s="5">
        <v>5.4</v>
      </c>
      <c r="G398" s="5">
        <v>9</v>
      </c>
      <c r="H398" s="5">
        <v>1020.3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8.9</v>
      </c>
      <c r="Q398" t="s">
        <v>250</v>
      </c>
      <c r="R398" s="54"/>
      <c r="T398" s="93">
        <f t="shared" si="9"/>
        <v>8.9</v>
      </c>
      <c r="U398" s="96">
        <f t="shared" si="10"/>
        <v>-2.1999999999999993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9.1</v>
      </c>
      <c r="AM398" s="5">
        <v>93</v>
      </c>
      <c r="AN398" s="5">
        <v>8</v>
      </c>
      <c r="AO398" s="362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250</v>
      </c>
      <c r="BB398" s="55">
        <v>0.27013888888888887</v>
      </c>
    </row>
    <row r="399" spans="2:54" x14ac:dyDescent="0.25">
      <c r="B399" s="5">
        <v>9.1</v>
      </c>
      <c r="C399" s="5">
        <v>93</v>
      </c>
      <c r="D399" s="5">
        <v>8</v>
      </c>
      <c r="E399" s="5">
        <v>8.6999999999999993</v>
      </c>
      <c r="F399" s="5">
        <v>5</v>
      </c>
      <c r="G399" s="5">
        <v>6.5</v>
      </c>
      <c r="H399" s="5">
        <v>1020.2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8.9</v>
      </c>
      <c r="Q399" t="s">
        <v>250</v>
      </c>
      <c r="R399" s="54"/>
      <c r="T399" s="93">
        <f t="shared" si="9"/>
        <v>8.9</v>
      </c>
      <c r="U399" s="96">
        <f t="shared" si="10"/>
        <v>-2.1999999999999993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9.1</v>
      </c>
      <c r="AM399" s="5">
        <v>93</v>
      </c>
      <c r="AN399" s="5">
        <v>8</v>
      </c>
      <c r="AO399" s="362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250</v>
      </c>
      <c r="BB399" s="55">
        <v>0.27083333333333331</v>
      </c>
    </row>
    <row r="400" spans="2:54" x14ac:dyDescent="0.25">
      <c r="B400" s="5">
        <v>9.1</v>
      </c>
      <c r="C400" s="5">
        <v>93</v>
      </c>
      <c r="D400" s="5">
        <v>8</v>
      </c>
      <c r="E400" s="5">
        <v>8</v>
      </c>
      <c r="F400" s="5">
        <v>7.6</v>
      </c>
      <c r="G400" s="5">
        <v>11.2</v>
      </c>
      <c r="H400" s="5">
        <v>1020.2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8.9</v>
      </c>
      <c r="Q400" t="s">
        <v>250</v>
      </c>
      <c r="R400" s="54"/>
      <c r="T400" s="93">
        <f t="shared" si="9"/>
        <v>8.9</v>
      </c>
      <c r="U400" s="96">
        <f t="shared" si="10"/>
        <v>-2.1999999999999993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9.1</v>
      </c>
      <c r="AM400" s="5">
        <v>93</v>
      </c>
      <c r="AN400" s="5">
        <v>8</v>
      </c>
      <c r="AO400" s="362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250</v>
      </c>
      <c r="BB400" s="55">
        <v>0.27152777777777776</v>
      </c>
    </row>
    <row r="401" spans="2:54" x14ac:dyDescent="0.25">
      <c r="B401" s="5">
        <v>9.1</v>
      </c>
      <c r="C401" s="5">
        <v>93</v>
      </c>
      <c r="D401" s="5">
        <v>8</v>
      </c>
      <c r="E401" s="5">
        <v>9.1</v>
      </c>
      <c r="F401" s="5">
        <v>2.2000000000000002</v>
      </c>
      <c r="G401" s="5">
        <v>2.9</v>
      </c>
      <c r="H401" s="5">
        <v>1020.4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8.9</v>
      </c>
      <c r="Q401" t="s">
        <v>250</v>
      </c>
      <c r="R401" s="54"/>
      <c r="T401" s="93">
        <f t="shared" si="9"/>
        <v>8.9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9.1</v>
      </c>
      <c r="AM401" s="5">
        <v>93</v>
      </c>
      <c r="AN401" s="5">
        <v>8</v>
      </c>
      <c r="AO401" s="362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250</v>
      </c>
      <c r="BB401" s="55">
        <v>0.2722222222222222</v>
      </c>
    </row>
    <row r="402" spans="2:54" x14ac:dyDescent="0.25">
      <c r="B402" s="5">
        <v>9.1</v>
      </c>
      <c r="C402" s="5">
        <v>93</v>
      </c>
      <c r="D402" s="5">
        <v>8</v>
      </c>
      <c r="E402" s="5">
        <v>8.6</v>
      </c>
      <c r="F402" s="5">
        <v>5.4</v>
      </c>
      <c r="G402" s="5">
        <v>5.8</v>
      </c>
      <c r="H402" s="5">
        <v>1020.3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8.9</v>
      </c>
      <c r="Q402" t="s">
        <v>250</v>
      </c>
      <c r="R402" s="54"/>
      <c r="T402" s="93">
        <f t="shared" si="9"/>
        <v>8.9</v>
      </c>
      <c r="U402" s="96">
        <f t="shared" si="10"/>
        <v>-2.1999999999999993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9.1</v>
      </c>
      <c r="AM402" s="5">
        <v>93</v>
      </c>
      <c r="AN402" s="5">
        <v>8</v>
      </c>
      <c r="AO402" s="362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250</v>
      </c>
      <c r="BB402" s="55">
        <v>0.27291666666666664</v>
      </c>
    </row>
    <row r="403" spans="2:54" x14ac:dyDescent="0.25">
      <c r="B403" s="5">
        <v>9.1</v>
      </c>
      <c r="C403" s="5">
        <v>93</v>
      </c>
      <c r="D403" s="5">
        <v>8</v>
      </c>
      <c r="E403" s="5">
        <v>8.3000000000000007</v>
      </c>
      <c r="F403" s="5">
        <v>6.5</v>
      </c>
      <c r="G403" s="5">
        <v>6.8</v>
      </c>
      <c r="H403" s="5">
        <v>1020.2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8.9</v>
      </c>
      <c r="Q403" t="s">
        <v>250</v>
      </c>
      <c r="R403" s="54"/>
      <c r="T403" s="93">
        <f t="shared" si="9"/>
        <v>8.9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9.1</v>
      </c>
      <c r="AM403" s="5">
        <v>93</v>
      </c>
      <c r="AN403" s="5">
        <v>8</v>
      </c>
      <c r="AO403" s="362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250</v>
      </c>
      <c r="BB403" s="55">
        <v>0.27361111111111114</v>
      </c>
    </row>
    <row r="404" spans="2:54" x14ac:dyDescent="0.25">
      <c r="B404" s="5">
        <v>9.1</v>
      </c>
      <c r="C404" s="5">
        <v>93</v>
      </c>
      <c r="D404" s="5">
        <v>8</v>
      </c>
      <c r="E404" s="5">
        <v>7.8</v>
      </c>
      <c r="F404" s="5">
        <v>8.6</v>
      </c>
      <c r="G404" s="5">
        <v>11.5</v>
      </c>
      <c r="H404" s="5">
        <v>1020.3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8.9</v>
      </c>
      <c r="Q404" t="s">
        <v>250</v>
      </c>
      <c r="R404" s="54"/>
      <c r="T404" s="93">
        <f t="shared" si="9"/>
        <v>8.9</v>
      </c>
      <c r="U404" s="96">
        <f t="shared" si="10"/>
        <v>-2.1999999999999993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9.1</v>
      </c>
      <c r="AM404" s="5">
        <v>93</v>
      </c>
      <c r="AN404" s="5">
        <v>8</v>
      </c>
      <c r="AO404" s="362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250</v>
      </c>
      <c r="BB404" s="55">
        <v>0.27430555555555558</v>
      </c>
    </row>
    <row r="405" spans="2:54" x14ac:dyDescent="0.25">
      <c r="B405" s="5">
        <v>9.1</v>
      </c>
      <c r="C405" s="5">
        <v>93</v>
      </c>
      <c r="D405" s="5">
        <v>8</v>
      </c>
      <c r="E405" s="5">
        <v>9.1</v>
      </c>
      <c r="F405" s="5">
        <v>3.6</v>
      </c>
      <c r="G405" s="5">
        <v>4.7</v>
      </c>
      <c r="H405" s="5">
        <v>1020.2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8.9</v>
      </c>
      <c r="Q405" t="s">
        <v>250</v>
      </c>
      <c r="R405" s="54"/>
      <c r="T405" s="93">
        <f t="shared" si="9"/>
        <v>8.9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9.1</v>
      </c>
      <c r="AM405" s="5">
        <v>93</v>
      </c>
      <c r="AN405" s="5">
        <v>8</v>
      </c>
      <c r="AO405" s="362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250</v>
      </c>
      <c r="BB405" s="55">
        <v>0.27500000000000002</v>
      </c>
    </row>
    <row r="406" spans="2:54" x14ac:dyDescent="0.25">
      <c r="B406" s="5">
        <v>9.1</v>
      </c>
      <c r="C406" s="5">
        <v>93</v>
      </c>
      <c r="D406" s="5">
        <v>8</v>
      </c>
      <c r="E406" s="5">
        <v>8.6</v>
      </c>
      <c r="F406" s="5">
        <v>5.4</v>
      </c>
      <c r="G406" s="5">
        <v>10.4</v>
      </c>
      <c r="H406" s="5">
        <v>1020.3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8.9</v>
      </c>
      <c r="Q406" t="s">
        <v>250</v>
      </c>
      <c r="R406" s="54"/>
      <c r="T406" s="93">
        <f t="shared" si="9"/>
        <v>8.9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9.1</v>
      </c>
      <c r="AM406" s="5">
        <v>93</v>
      </c>
      <c r="AN406" s="5">
        <v>8</v>
      </c>
      <c r="AO406" s="362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250</v>
      </c>
      <c r="BB406" s="55">
        <v>0.27569444444444446</v>
      </c>
    </row>
    <row r="407" spans="2:54" x14ac:dyDescent="0.25">
      <c r="B407" s="5">
        <v>9.1999999999999993</v>
      </c>
      <c r="C407" s="5">
        <v>93</v>
      </c>
      <c r="D407" s="5">
        <v>8.1</v>
      </c>
      <c r="E407" s="5">
        <v>7.5</v>
      </c>
      <c r="F407" s="5">
        <v>11.2</v>
      </c>
      <c r="G407" s="5">
        <v>11.5</v>
      </c>
      <c r="H407" s="5">
        <v>1020.3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8.9</v>
      </c>
      <c r="Q407" t="s">
        <v>250</v>
      </c>
      <c r="R407" s="54"/>
      <c r="T407" s="93">
        <f t="shared" si="9"/>
        <v>8.9</v>
      </c>
      <c r="U407" s="96">
        <f t="shared" si="10"/>
        <v>-2.2999999999999989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9.1999999999999993</v>
      </c>
      <c r="AM407" s="5">
        <v>93</v>
      </c>
      <c r="AN407" s="5">
        <v>8.1</v>
      </c>
      <c r="AO407" s="362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250</v>
      </c>
      <c r="BB407" s="55">
        <v>0.27638888888888891</v>
      </c>
    </row>
    <row r="408" spans="2:54" x14ac:dyDescent="0.25">
      <c r="B408" s="5">
        <v>9.1999999999999993</v>
      </c>
      <c r="C408" s="5">
        <v>93</v>
      </c>
      <c r="D408" s="5">
        <v>8.1</v>
      </c>
      <c r="E408" s="5">
        <v>7.9</v>
      </c>
      <c r="F408" s="5">
        <v>9</v>
      </c>
      <c r="G408" s="5">
        <v>9.4</v>
      </c>
      <c r="H408" s="5">
        <v>1020.3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8.9</v>
      </c>
      <c r="Q408" t="s">
        <v>250</v>
      </c>
      <c r="R408" s="54"/>
      <c r="T408" s="93">
        <f t="shared" si="9"/>
        <v>8.9</v>
      </c>
      <c r="U408" s="96">
        <f t="shared" si="10"/>
        <v>-2.2999999999999989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9.1999999999999993</v>
      </c>
      <c r="AM408" s="5">
        <v>93</v>
      </c>
      <c r="AN408" s="5">
        <v>8.1</v>
      </c>
      <c r="AO408" s="362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250</v>
      </c>
      <c r="BB408" s="55">
        <v>0.27708333333333335</v>
      </c>
    </row>
    <row r="409" spans="2:54" x14ac:dyDescent="0.25">
      <c r="B409" s="5">
        <v>9.1</v>
      </c>
      <c r="C409" s="5">
        <v>93</v>
      </c>
      <c r="D409" s="5">
        <v>8</v>
      </c>
      <c r="E409" s="5">
        <v>7.8</v>
      </c>
      <c r="F409" s="5">
        <v>8.6</v>
      </c>
      <c r="G409" s="5">
        <v>10.1</v>
      </c>
      <c r="H409" s="5">
        <v>1020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8.9</v>
      </c>
      <c r="Q409" t="s">
        <v>250</v>
      </c>
      <c r="R409" s="54"/>
      <c r="T409" s="93">
        <f t="shared" si="9"/>
        <v>8.9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9.1</v>
      </c>
      <c r="AM409" s="5">
        <v>93</v>
      </c>
      <c r="AN409" s="5">
        <v>8</v>
      </c>
      <c r="AO409" s="362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250</v>
      </c>
      <c r="BB409" s="55">
        <v>0.27777777777777779</v>
      </c>
    </row>
    <row r="410" spans="2:54" x14ac:dyDescent="0.25">
      <c r="B410" s="5">
        <v>9.1999999999999993</v>
      </c>
      <c r="C410" s="5">
        <v>93</v>
      </c>
      <c r="D410" s="5">
        <v>8.1</v>
      </c>
      <c r="E410" s="5">
        <v>8.5</v>
      </c>
      <c r="F410" s="5">
        <v>6.1</v>
      </c>
      <c r="G410" s="5">
        <v>7.2</v>
      </c>
      <c r="H410" s="5">
        <v>1020.5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8.9</v>
      </c>
      <c r="Q410" t="s">
        <v>250</v>
      </c>
      <c r="R410" s="54"/>
      <c r="T410" s="93">
        <f t="shared" si="9"/>
        <v>8.9</v>
      </c>
      <c r="U410" s="96">
        <f t="shared" si="10"/>
        <v>-2.2999999999999989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9.1999999999999993</v>
      </c>
      <c r="AM410" s="5">
        <v>93</v>
      </c>
      <c r="AN410" s="5">
        <v>8.1</v>
      </c>
      <c r="AO410" s="362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250</v>
      </c>
      <c r="BB410" s="55">
        <v>0.27847222222222223</v>
      </c>
    </row>
    <row r="411" spans="2:54" x14ac:dyDescent="0.25">
      <c r="B411" s="5">
        <v>9.1</v>
      </c>
      <c r="C411" s="5">
        <v>93</v>
      </c>
      <c r="D411" s="5">
        <v>8</v>
      </c>
      <c r="E411" s="5">
        <v>9.1</v>
      </c>
      <c r="F411" s="5">
        <v>4.7</v>
      </c>
      <c r="G411" s="5">
        <v>6.1</v>
      </c>
      <c r="H411" s="5">
        <v>1020.2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8.9</v>
      </c>
      <c r="Q411" t="s">
        <v>250</v>
      </c>
      <c r="R411" s="54"/>
      <c r="T411" s="93">
        <f t="shared" si="9"/>
        <v>8.9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9.1</v>
      </c>
      <c r="AM411" s="5">
        <v>93</v>
      </c>
      <c r="AN411" s="5">
        <v>8</v>
      </c>
      <c r="AO411" s="362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250</v>
      </c>
      <c r="BB411" s="55">
        <v>0.27916666666666667</v>
      </c>
    </row>
    <row r="412" spans="2:54" x14ac:dyDescent="0.25">
      <c r="B412" s="5">
        <v>9.1</v>
      </c>
      <c r="C412" s="5">
        <v>93</v>
      </c>
      <c r="D412" s="5">
        <v>8</v>
      </c>
      <c r="E412" s="5">
        <v>7.8</v>
      </c>
      <c r="F412" s="5">
        <v>8.6</v>
      </c>
      <c r="G412" s="5">
        <v>10.1</v>
      </c>
      <c r="H412" s="5">
        <v>1020.3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8.9</v>
      </c>
      <c r="Q412" t="s">
        <v>250</v>
      </c>
      <c r="R412" s="54"/>
      <c r="T412" s="93">
        <f t="shared" si="9"/>
        <v>8.9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9.1</v>
      </c>
      <c r="AM412" s="5">
        <v>93</v>
      </c>
      <c r="AN412" s="5">
        <v>8</v>
      </c>
      <c r="AO412" s="362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250</v>
      </c>
      <c r="BB412" s="55">
        <v>0.27986111111111112</v>
      </c>
    </row>
    <row r="413" spans="2:54" x14ac:dyDescent="0.25">
      <c r="B413" s="5">
        <v>9.1999999999999993</v>
      </c>
      <c r="C413" s="5">
        <v>93</v>
      </c>
      <c r="D413" s="5">
        <v>8.1</v>
      </c>
      <c r="E413" s="5">
        <v>8.3000000000000007</v>
      </c>
      <c r="F413" s="5">
        <v>6.8</v>
      </c>
      <c r="G413" s="5">
        <v>8.6</v>
      </c>
      <c r="H413" s="5">
        <v>1020.3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8.9</v>
      </c>
      <c r="Q413" t="s">
        <v>250</v>
      </c>
      <c r="R413" s="54"/>
      <c r="T413" s="93">
        <f t="shared" si="9"/>
        <v>8.9</v>
      </c>
      <c r="U413" s="96">
        <f t="shared" si="10"/>
        <v>-2.2999999999999989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9.1999999999999993</v>
      </c>
      <c r="AM413" s="5">
        <v>93</v>
      </c>
      <c r="AN413" s="5">
        <v>8.1</v>
      </c>
      <c r="AO413" s="362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250</v>
      </c>
      <c r="BB413" s="55">
        <v>0.28055555555555556</v>
      </c>
    </row>
    <row r="414" spans="2:54" x14ac:dyDescent="0.25">
      <c r="B414" s="5">
        <v>9.1999999999999993</v>
      </c>
      <c r="C414" s="5">
        <v>93</v>
      </c>
      <c r="D414" s="5">
        <v>8.1</v>
      </c>
      <c r="E414" s="5">
        <v>9.1999999999999993</v>
      </c>
      <c r="F414" s="5">
        <v>4.3</v>
      </c>
      <c r="G414" s="5">
        <v>5.8</v>
      </c>
      <c r="H414" s="5">
        <v>1020.3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8.9</v>
      </c>
      <c r="Q414" t="s">
        <v>250</v>
      </c>
      <c r="R414" s="54"/>
      <c r="T414" s="93">
        <f t="shared" si="9"/>
        <v>8.9</v>
      </c>
      <c r="U414" s="96">
        <f t="shared" si="10"/>
        <v>-2.2999999999999989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9.1999999999999993</v>
      </c>
      <c r="AM414" s="5">
        <v>93</v>
      </c>
      <c r="AN414" s="5">
        <v>8.1</v>
      </c>
      <c r="AO414" s="362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250</v>
      </c>
      <c r="BB414" s="55">
        <v>0.28125</v>
      </c>
    </row>
    <row r="415" spans="2:54" x14ac:dyDescent="0.25">
      <c r="B415" s="5">
        <v>9.1</v>
      </c>
      <c r="C415" s="5">
        <v>93</v>
      </c>
      <c r="D415" s="5">
        <v>8</v>
      </c>
      <c r="E415" s="5">
        <v>8.6999999999999993</v>
      </c>
      <c r="F415" s="5">
        <v>5</v>
      </c>
      <c r="G415" s="5">
        <v>5.4</v>
      </c>
      <c r="H415" s="5">
        <v>1020.1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8.9</v>
      </c>
      <c r="Q415" t="s">
        <v>250</v>
      </c>
      <c r="R415" s="54"/>
      <c r="T415" s="93">
        <f t="shared" si="9"/>
        <v>8.9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9.1</v>
      </c>
      <c r="AM415" s="5">
        <v>93</v>
      </c>
      <c r="AN415" s="5">
        <v>8</v>
      </c>
      <c r="AO415" s="362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250</v>
      </c>
      <c r="BB415" s="55">
        <v>0.28194444444444444</v>
      </c>
    </row>
    <row r="416" spans="2:54" x14ac:dyDescent="0.25">
      <c r="B416" s="5">
        <v>9.1</v>
      </c>
      <c r="C416" s="5">
        <v>93</v>
      </c>
      <c r="D416" s="5">
        <v>8</v>
      </c>
      <c r="E416" s="5">
        <v>8.1</v>
      </c>
      <c r="F416" s="5">
        <v>7.2</v>
      </c>
      <c r="G416" s="5">
        <v>7.6</v>
      </c>
      <c r="H416" s="5">
        <v>1020.1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8.9</v>
      </c>
      <c r="Q416" t="s">
        <v>250</v>
      </c>
      <c r="R416" s="54"/>
      <c r="T416" s="93">
        <f t="shared" si="9"/>
        <v>8.9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9.1</v>
      </c>
      <c r="AM416" s="5">
        <v>93</v>
      </c>
      <c r="AN416" s="5">
        <v>8</v>
      </c>
      <c r="AO416" s="362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250</v>
      </c>
      <c r="BB416" s="55">
        <v>0.28263888888888888</v>
      </c>
    </row>
    <row r="417" spans="2:54" x14ac:dyDescent="0.25">
      <c r="B417" s="5">
        <v>9.1</v>
      </c>
      <c r="C417" s="5">
        <v>93</v>
      </c>
      <c r="D417" s="5">
        <v>8</v>
      </c>
      <c r="E417" s="5">
        <v>9.1</v>
      </c>
      <c r="F417" s="5">
        <v>4.3</v>
      </c>
      <c r="G417" s="5">
        <v>8.3000000000000007</v>
      </c>
      <c r="H417" s="5">
        <v>1020.2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8.9</v>
      </c>
      <c r="Q417" t="s">
        <v>250</v>
      </c>
      <c r="R417" s="54"/>
      <c r="T417" s="93">
        <f t="shared" si="9"/>
        <v>8.9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9.1</v>
      </c>
      <c r="AM417" s="5">
        <v>93</v>
      </c>
      <c r="AN417" s="5">
        <v>8</v>
      </c>
      <c r="AO417" s="362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250</v>
      </c>
      <c r="BB417" s="55">
        <v>0.28333333333333333</v>
      </c>
    </row>
    <row r="418" spans="2:54" x14ac:dyDescent="0.25">
      <c r="B418" s="5">
        <v>9.1</v>
      </c>
      <c r="C418" s="5">
        <v>93</v>
      </c>
      <c r="D418" s="5">
        <v>8</v>
      </c>
      <c r="E418" s="5">
        <v>7.9</v>
      </c>
      <c r="F418" s="5">
        <v>7.9</v>
      </c>
      <c r="G418" s="5">
        <v>7.9</v>
      </c>
      <c r="H418" s="5">
        <v>1020.1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8.9</v>
      </c>
      <c r="Q418" t="s">
        <v>250</v>
      </c>
      <c r="R418" s="54"/>
      <c r="T418" s="93">
        <f t="shared" si="9"/>
        <v>8.9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9.1</v>
      </c>
      <c r="AM418" s="5">
        <v>93</v>
      </c>
      <c r="AN418" s="5">
        <v>8</v>
      </c>
      <c r="AO418" s="362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250</v>
      </c>
      <c r="BB418" s="55">
        <v>0.28402777777777777</v>
      </c>
    </row>
    <row r="419" spans="2:54" x14ac:dyDescent="0.25">
      <c r="B419" s="5">
        <v>9.1</v>
      </c>
      <c r="C419" s="5">
        <v>93</v>
      </c>
      <c r="D419" s="5">
        <v>8</v>
      </c>
      <c r="E419" s="5">
        <v>9.1</v>
      </c>
      <c r="F419" s="5">
        <v>4.7</v>
      </c>
      <c r="G419" s="5">
        <v>5.8</v>
      </c>
      <c r="H419" s="5">
        <v>1020.3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8.9</v>
      </c>
      <c r="Q419" t="s">
        <v>250</v>
      </c>
      <c r="R419" s="54"/>
      <c r="T419" s="93">
        <f t="shared" si="9"/>
        <v>8.9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9.1</v>
      </c>
      <c r="AM419" s="5">
        <v>93</v>
      </c>
      <c r="AN419" s="5">
        <v>8</v>
      </c>
      <c r="AO419" s="362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250</v>
      </c>
      <c r="BB419" s="55">
        <v>0.28472222222222221</v>
      </c>
    </row>
    <row r="420" spans="2:54" x14ac:dyDescent="0.25">
      <c r="B420" s="5">
        <v>9.1</v>
      </c>
      <c r="C420" s="5">
        <v>93</v>
      </c>
      <c r="D420" s="5">
        <v>8</v>
      </c>
      <c r="E420" s="5">
        <v>8.3000000000000007</v>
      </c>
      <c r="F420" s="5">
        <v>6.5</v>
      </c>
      <c r="G420" s="5">
        <v>6.8</v>
      </c>
      <c r="H420" s="5">
        <v>1020.2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8.9</v>
      </c>
      <c r="Q420" t="s">
        <v>250</v>
      </c>
      <c r="R420" s="54"/>
      <c r="T420" s="93">
        <f t="shared" si="9"/>
        <v>8.9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9.1</v>
      </c>
      <c r="AM420" s="5">
        <v>93</v>
      </c>
      <c r="AN420" s="5">
        <v>8</v>
      </c>
      <c r="AO420" s="362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250</v>
      </c>
      <c r="BB420" s="55">
        <v>0.28541666666666665</v>
      </c>
    </row>
    <row r="421" spans="2:54" x14ac:dyDescent="0.25">
      <c r="B421" s="5">
        <v>9.1</v>
      </c>
      <c r="C421" s="5">
        <v>93</v>
      </c>
      <c r="D421" s="5">
        <v>8</v>
      </c>
      <c r="E421" s="5">
        <v>8.5</v>
      </c>
      <c r="F421" s="5">
        <v>5.8</v>
      </c>
      <c r="G421" s="5">
        <v>7.2</v>
      </c>
      <c r="H421" s="5">
        <v>1020.3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8.9</v>
      </c>
      <c r="Q421" t="s">
        <v>250</v>
      </c>
      <c r="R421" s="54"/>
      <c r="T421" s="93">
        <f t="shared" si="9"/>
        <v>8.9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9.1</v>
      </c>
      <c r="AM421" s="5">
        <v>93</v>
      </c>
      <c r="AN421" s="5">
        <v>8</v>
      </c>
      <c r="AO421" s="362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250</v>
      </c>
      <c r="BB421" s="55">
        <v>0.28611111111111109</v>
      </c>
    </row>
    <row r="422" spans="2:54" x14ac:dyDescent="0.25">
      <c r="B422" s="5">
        <v>9.1999999999999993</v>
      </c>
      <c r="C422" s="5">
        <v>93</v>
      </c>
      <c r="D422" s="5">
        <v>8.1</v>
      </c>
      <c r="E422" s="5">
        <v>9.1999999999999993</v>
      </c>
      <c r="F422" s="5">
        <v>3.2</v>
      </c>
      <c r="G422" s="5">
        <v>4.7</v>
      </c>
      <c r="H422" s="5">
        <v>1020.2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8.9</v>
      </c>
      <c r="Q422" t="s">
        <v>250</v>
      </c>
      <c r="R422" s="54"/>
      <c r="T422" s="93">
        <f t="shared" si="9"/>
        <v>8.9</v>
      </c>
      <c r="U422" s="96">
        <f t="shared" si="10"/>
        <v>-2.2999999999999989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9.1999999999999993</v>
      </c>
      <c r="AM422" s="5">
        <v>93</v>
      </c>
      <c r="AN422" s="5">
        <v>8.1</v>
      </c>
      <c r="AO422" s="362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250</v>
      </c>
      <c r="BB422" s="55">
        <v>0.28680555555555554</v>
      </c>
    </row>
    <row r="423" spans="2:54" x14ac:dyDescent="0.25">
      <c r="B423" s="5">
        <v>9.1</v>
      </c>
      <c r="C423" s="5">
        <v>93</v>
      </c>
      <c r="D423" s="5">
        <v>8</v>
      </c>
      <c r="E423" s="5">
        <v>8.6</v>
      </c>
      <c r="F423" s="5">
        <v>5.4</v>
      </c>
      <c r="G423" s="5">
        <v>6.5</v>
      </c>
      <c r="H423" s="5">
        <v>1020.2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8.9</v>
      </c>
      <c r="Q423" t="s">
        <v>250</v>
      </c>
      <c r="R423" s="54"/>
      <c r="T423" s="93">
        <f t="shared" si="9"/>
        <v>8.9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9.1</v>
      </c>
      <c r="AM423" s="5">
        <v>93</v>
      </c>
      <c r="AN423" s="5">
        <v>8</v>
      </c>
      <c r="AO423" s="362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250</v>
      </c>
      <c r="BB423" s="55">
        <v>0.28749999999999998</v>
      </c>
    </row>
    <row r="424" spans="2:54" x14ac:dyDescent="0.25">
      <c r="B424" s="5">
        <v>9.1</v>
      </c>
      <c r="C424" s="5">
        <v>93</v>
      </c>
      <c r="D424" s="5">
        <v>8</v>
      </c>
      <c r="E424" s="5">
        <v>9.1</v>
      </c>
      <c r="F424" s="5">
        <v>4</v>
      </c>
      <c r="G424" s="5">
        <v>7.2</v>
      </c>
      <c r="H424" s="5">
        <v>1020.1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8.9</v>
      </c>
      <c r="Q424" t="s">
        <v>250</v>
      </c>
      <c r="R424" s="54"/>
      <c r="T424" s="93">
        <f t="shared" si="9"/>
        <v>8.9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9.1</v>
      </c>
      <c r="AM424" s="5">
        <v>93</v>
      </c>
      <c r="AN424" s="5">
        <v>8</v>
      </c>
      <c r="AO424" s="362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250</v>
      </c>
      <c r="BB424" s="55">
        <v>0.28819444444444442</v>
      </c>
    </row>
    <row r="425" spans="2:54" x14ac:dyDescent="0.25">
      <c r="B425" s="5">
        <v>9.1</v>
      </c>
      <c r="C425" s="5">
        <v>93</v>
      </c>
      <c r="D425" s="5">
        <v>8</v>
      </c>
      <c r="E425" s="5">
        <v>8.6</v>
      </c>
      <c r="F425" s="5">
        <v>5.4</v>
      </c>
      <c r="G425" s="5">
        <v>5.8</v>
      </c>
      <c r="H425" s="5">
        <v>1020.1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8.9</v>
      </c>
      <c r="Q425" t="s">
        <v>250</v>
      </c>
      <c r="R425" s="54"/>
      <c r="T425" s="93">
        <f t="shared" si="9"/>
        <v>8.9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9.1</v>
      </c>
      <c r="AM425" s="5">
        <v>93</v>
      </c>
      <c r="AN425" s="5">
        <v>8</v>
      </c>
      <c r="AO425" s="362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250</v>
      </c>
      <c r="BB425" s="55">
        <v>0.28888888888888886</v>
      </c>
    </row>
    <row r="426" spans="2:54" x14ac:dyDescent="0.25">
      <c r="B426" s="5">
        <v>9.1</v>
      </c>
      <c r="C426" s="5">
        <v>93</v>
      </c>
      <c r="D426" s="5">
        <v>8</v>
      </c>
      <c r="E426" s="5">
        <v>8.6</v>
      </c>
      <c r="F426" s="5">
        <v>5.4</v>
      </c>
      <c r="G426" s="5">
        <v>6.1</v>
      </c>
      <c r="H426" s="5">
        <v>1020.3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8.9</v>
      </c>
      <c r="Q426" t="s">
        <v>250</v>
      </c>
      <c r="R426" s="54"/>
      <c r="T426" s="93">
        <f t="shared" si="9"/>
        <v>8.9</v>
      </c>
      <c r="U426" s="96">
        <f t="shared" si="10"/>
        <v>-2.1999999999999993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9.1</v>
      </c>
      <c r="AM426" s="5">
        <v>93</v>
      </c>
      <c r="AN426" s="5">
        <v>8</v>
      </c>
      <c r="AO426" s="362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250</v>
      </c>
      <c r="BB426" s="55">
        <v>0.28958333333333336</v>
      </c>
    </row>
    <row r="427" spans="2:54" x14ac:dyDescent="0.25">
      <c r="B427" s="5">
        <v>9.1</v>
      </c>
      <c r="C427" s="5">
        <v>93</v>
      </c>
      <c r="D427" s="5">
        <v>8</v>
      </c>
      <c r="E427" s="5">
        <v>8.6999999999999993</v>
      </c>
      <c r="F427" s="5">
        <v>5</v>
      </c>
      <c r="G427" s="5">
        <v>6.1</v>
      </c>
      <c r="H427" s="5">
        <v>1020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8.9</v>
      </c>
      <c r="Q427" t="s">
        <v>250</v>
      </c>
      <c r="R427" s="54"/>
      <c r="T427" s="93">
        <f t="shared" si="9"/>
        <v>8.9</v>
      </c>
      <c r="U427" s="96">
        <f t="shared" si="10"/>
        <v>-2.1999999999999993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9.1</v>
      </c>
      <c r="AM427" s="5">
        <v>93</v>
      </c>
      <c r="AN427" s="5">
        <v>8</v>
      </c>
      <c r="AO427" s="362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250</v>
      </c>
      <c r="BB427" s="55">
        <v>0.2902777777777778</v>
      </c>
    </row>
    <row r="428" spans="2:54" x14ac:dyDescent="0.25">
      <c r="B428" s="5">
        <v>9.1</v>
      </c>
      <c r="C428" s="5">
        <v>93</v>
      </c>
      <c r="D428" s="5">
        <v>8</v>
      </c>
      <c r="E428" s="5">
        <v>8.6999999999999993</v>
      </c>
      <c r="F428" s="5">
        <v>5</v>
      </c>
      <c r="G428" s="5">
        <v>6.1</v>
      </c>
      <c r="H428" s="5">
        <v>1020.2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8.9</v>
      </c>
      <c r="Q428" t="s">
        <v>250</v>
      </c>
      <c r="R428" s="54"/>
      <c r="T428" s="93">
        <f t="shared" si="9"/>
        <v>8.9</v>
      </c>
      <c r="U428" s="96">
        <f t="shared" si="10"/>
        <v>-2.1999999999999993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9.1</v>
      </c>
      <c r="AM428" s="5">
        <v>93</v>
      </c>
      <c r="AN428" s="5">
        <v>8</v>
      </c>
      <c r="AO428" s="362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250</v>
      </c>
      <c r="BB428" s="55">
        <v>0.29097222222222224</v>
      </c>
    </row>
    <row r="429" spans="2:54" x14ac:dyDescent="0.25">
      <c r="B429" s="5">
        <v>9.1</v>
      </c>
      <c r="C429" s="5">
        <v>93</v>
      </c>
      <c r="D429" s="5">
        <v>8</v>
      </c>
      <c r="E429" s="5">
        <v>9.1</v>
      </c>
      <c r="F429" s="5">
        <v>2.2000000000000002</v>
      </c>
      <c r="G429" s="5">
        <v>4</v>
      </c>
      <c r="H429" s="5">
        <v>1020.4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8.9</v>
      </c>
      <c r="Q429" t="s">
        <v>250</v>
      </c>
      <c r="R429" s="54"/>
      <c r="T429" s="93">
        <f t="shared" si="9"/>
        <v>8.9</v>
      </c>
      <c r="U429" s="96">
        <f t="shared" si="10"/>
        <v>-2.1999999999999993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9.1</v>
      </c>
      <c r="AM429" s="5">
        <v>93</v>
      </c>
      <c r="AN429" s="5">
        <v>8</v>
      </c>
      <c r="AO429" s="362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250</v>
      </c>
      <c r="BB429" s="55">
        <v>0.29166666666666669</v>
      </c>
    </row>
    <row r="430" spans="2:54" x14ac:dyDescent="0.25">
      <c r="B430" s="5">
        <v>9.1</v>
      </c>
      <c r="C430" s="5">
        <v>93</v>
      </c>
      <c r="D430" s="5">
        <v>8</v>
      </c>
      <c r="E430" s="5">
        <v>9.1</v>
      </c>
      <c r="F430" s="5">
        <v>3.2</v>
      </c>
      <c r="G430" s="5">
        <v>4</v>
      </c>
      <c r="H430" s="5">
        <v>1020.1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8.9</v>
      </c>
      <c r="Q430" t="s">
        <v>250</v>
      </c>
      <c r="R430" s="54"/>
      <c r="T430" s="93">
        <f t="shared" si="9"/>
        <v>8.9</v>
      </c>
      <c r="U430" s="96">
        <f t="shared" si="10"/>
        <v>-2.1999999999999993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9.1</v>
      </c>
      <c r="AM430" s="5">
        <v>93</v>
      </c>
      <c r="AN430" s="5">
        <v>8</v>
      </c>
      <c r="AO430" s="362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250</v>
      </c>
      <c r="BB430" s="55">
        <v>0.29236111111111113</v>
      </c>
    </row>
    <row r="431" spans="2:54" x14ac:dyDescent="0.25">
      <c r="B431" s="5">
        <v>9.1</v>
      </c>
      <c r="C431" s="5">
        <v>93</v>
      </c>
      <c r="D431" s="5">
        <v>8</v>
      </c>
      <c r="E431" s="5">
        <v>9.1</v>
      </c>
      <c r="F431" s="5">
        <v>0</v>
      </c>
      <c r="G431" s="5">
        <v>3.2</v>
      </c>
      <c r="H431" s="5">
        <v>1020.1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8.9</v>
      </c>
      <c r="Q431" t="s">
        <v>250</v>
      </c>
      <c r="R431" s="54"/>
      <c r="T431" s="93">
        <f t="shared" si="9"/>
        <v>8.9</v>
      </c>
      <c r="U431" s="96">
        <f t="shared" si="10"/>
        <v>-2.1999999999999993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9.1</v>
      </c>
      <c r="AM431" s="5">
        <v>93</v>
      </c>
      <c r="AN431" s="5">
        <v>8</v>
      </c>
      <c r="AO431" s="362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250</v>
      </c>
      <c r="BB431" s="55">
        <v>0.29305555555555557</v>
      </c>
    </row>
    <row r="432" spans="2:54" x14ac:dyDescent="0.25">
      <c r="B432" s="5">
        <v>9.1</v>
      </c>
      <c r="C432" s="5">
        <v>93</v>
      </c>
      <c r="D432" s="5">
        <v>8</v>
      </c>
      <c r="E432" s="5">
        <v>9.1</v>
      </c>
      <c r="F432" s="5">
        <v>4.3</v>
      </c>
      <c r="G432" s="5">
        <v>5</v>
      </c>
      <c r="H432" s="5">
        <v>1020.4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8.8000000000000007</v>
      </c>
      <c r="Q432" t="s">
        <v>250</v>
      </c>
      <c r="R432" s="54"/>
      <c r="T432" s="93">
        <f t="shared" si="9"/>
        <v>8.8000000000000007</v>
      </c>
      <c r="U432" s="96">
        <f t="shared" si="10"/>
        <v>-2.2999999999999989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9.1</v>
      </c>
      <c r="AM432" s="5">
        <v>93</v>
      </c>
      <c r="AN432" s="5">
        <v>8</v>
      </c>
      <c r="AO432" s="362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250</v>
      </c>
      <c r="BB432" s="55">
        <v>0.29375000000000001</v>
      </c>
    </row>
    <row r="433" spans="2:54" x14ac:dyDescent="0.25">
      <c r="B433" s="5">
        <v>9.1</v>
      </c>
      <c r="C433" s="5">
        <v>93</v>
      </c>
      <c r="D433" s="5">
        <v>8</v>
      </c>
      <c r="E433" s="5">
        <v>9.1</v>
      </c>
      <c r="F433" s="5">
        <v>4.3</v>
      </c>
      <c r="G433" s="5">
        <v>5.8</v>
      </c>
      <c r="H433" s="5">
        <v>1020.1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8.9</v>
      </c>
      <c r="Q433" t="s">
        <v>250</v>
      </c>
      <c r="R433" s="54"/>
      <c r="T433" s="93">
        <f t="shared" si="9"/>
        <v>8.9</v>
      </c>
      <c r="U433" s="96">
        <f t="shared" si="10"/>
        <v>-2.1999999999999993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9.1</v>
      </c>
      <c r="AM433" s="5">
        <v>93</v>
      </c>
      <c r="AN433" s="5">
        <v>8</v>
      </c>
      <c r="AO433" s="362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250</v>
      </c>
      <c r="BB433" s="55">
        <v>0.29444444444444445</v>
      </c>
    </row>
    <row r="434" spans="2:54" x14ac:dyDescent="0.25">
      <c r="B434" s="5">
        <v>9.1</v>
      </c>
      <c r="C434" s="5">
        <v>93</v>
      </c>
      <c r="D434" s="5">
        <v>8</v>
      </c>
      <c r="E434" s="5">
        <v>9.1</v>
      </c>
      <c r="F434" s="5">
        <v>3.6</v>
      </c>
      <c r="G434" s="5">
        <v>5.4</v>
      </c>
      <c r="H434" s="5">
        <v>1020.1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8.8000000000000007</v>
      </c>
      <c r="Q434" t="s">
        <v>250</v>
      </c>
      <c r="R434" s="54"/>
      <c r="T434" s="93">
        <f t="shared" ref="T434:T497" si="12">MAX($P434,$Q434)</f>
        <v>8.8000000000000007</v>
      </c>
      <c r="U434" s="96">
        <f t="shared" si="10"/>
        <v>-2.2999999999999989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9.1</v>
      </c>
      <c r="AM434" s="5">
        <v>93</v>
      </c>
      <c r="AN434" s="5">
        <v>8</v>
      </c>
      <c r="AO434" s="362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250</v>
      </c>
      <c r="BB434" s="55">
        <v>0.2951388888888889</v>
      </c>
    </row>
    <row r="435" spans="2:54" x14ac:dyDescent="0.25">
      <c r="B435" s="5">
        <v>9.1</v>
      </c>
      <c r="C435" s="5">
        <v>93</v>
      </c>
      <c r="D435" s="5">
        <v>8</v>
      </c>
      <c r="E435" s="5">
        <v>9.1</v>
      </c>
      <c r="F435" s="5">
        <v>2.9</v>
      </c>
      <c r="G435" s="5">
        <v>3.6</v>
      </c>
      <c r="H435" s="5">
        <v>1020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8.8000000000000007</v>
      </c>
      <c r="Q435" t="s">
        <v>250</v>
      </c>
      <c r="R435" s="54"/>
      <c r="T435" s="93">
        <f t="shared" si="12"/>
        <v>8.8000000000000007</v>
      </c>
      <c r="U435" s="96">
        <f t="shared" ref="U435:U458" si="14">(T435-B435)-2</f>
        <v>-2.2999999999999989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9.1</v>
      </c>
      <c r="AM435" s="5">
        <v>93</v>
      </c>
      <c r="AN435" s="5">
        <v>8</v>
      </c>
      <c r="AO435" s="362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250</v>
      </c>
      <c r="BB435" s="55">
        <v>0.29583333333333334</v>
      </c>
    </row>
    <row r="436" spans="2:54" x14ac:dyDescent="0.25">
      <c r="B436" s="5">
        <v>9.1999999999999993</v>
      </c>
      <c r="C436" s="5">
        <v>93</v>
      </c>
      <c r="D436" s="5">
        <v>8.1</v>
      </c>
      <c r="E436" s="5">
        <v>9.1999999999999993</v>
      </c>
      <c r="F436" s="5">
        <v>0</v>
      </c>
      <c r="G436" s="5">
        <v>2.5</v>
      </c>
      <c r="H436" s="5">
        <v>1020.2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8.8000000000000007</v>
      </c>
      <c r="Q436" t="s">
        <v>250</v>
      </c>
      <c r="R436" s="54"/>
      <c r="T436" s="93">
        <f t="shared" si="12"/>
        <v>8.8000000000000007</v>
      </c>
      <c r="U436" s="96">
        <f t="shared" si="14"/>
        <v>-2.3999999999999986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9.1999999999999993</v>
      </c>
      <c r="AM436" s="5">
        <v>93</v>
      </c>
      <c r="AN436" s="5">
        <v>8.1</v>
      </c>
      <c r="AO436" s="362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250</v>
      </c>
      <c r="BB436" s="55">
        <v>0.29652777777777778</v>
      </c>
    </row>
    <row r="437" spans="2:54" x14ac:dyDescent="0.25">
      <c r="B437" s="5">
        <v>9.1999999999999993</v>
      </c>
      <c r="C437" s="5">
        <v>93</v>
      </c>
      <c r="D437" s="5">
        <v>8.1</v>
      </c>
      <c r="E437" s="5">
        <v>9.1999999999999993</v>
      </c>
      <c r="F437" s="5">
        <v>3.2</v>
      </c>
      <c r="G437" s="5">
        <v>3.6</v>
      </c>
      <c r="H437" s="5">
        <v>1020.2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8.8000000000000007</v>
      </c>
      <c r="Q437" t="s">
        <v>250</v>
      </c>
      <c r="R437" s="54"/>
      <c r="T437" s="93">
        <f t="shared" si="12"/>
        <v>8.8000000000000007</v>
      </c>
      <c r="U437" s="96">
        <f t="shared" si="14"/>
        <v>-2.3999999999999986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9.1999999999999993</v>
      </c>
      <c r="AM437" s="5">
        <v>93</v>
      </c>
      <c r="AN437" s="5">
        <v>8.1</v>
      </c>
      <c r="AO437" s="362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250</v>
      </c>
      <c r="BB437" s="55">
        <v>0.29722222222222222</v>
      </c>
    </row>
    <row r="438" spans="2:54" x14ac:dyDescent="0.25">
      <c r="B438" s="5">
        <v>9.1999999999999993</v>
      </c>
      <c r="C438" s="5">
        <v>93</v>
      </c>
      <c r="D438" s="5">
        <v>8.1</v>
      </c>
      <c r="E438" s="5">
        <v>9.1999999999999993</v>
      </c>
      <c r="F438" s="5">
        <v>4</v>
      </c>
      <c r="G438" s="5">
        <v>4</v>
      </c>
      <c r="H438" s="5">
        <v>1020.3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8.8000000000000007</v>
      </c>
      <c r="Q438" t="s">
        <v>250</v>
      </c>
      <c r="R438" s="54"/>
      <c r="T438" s="93">
        <f t="shared" si="12"/>
        <v>8.8000000000000007</v>
      </c>
      <c r="U438" s="96">
        <f t="shared" si="14"/>
        <v>-2.3999999999999986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9.1999999999999993</v>
      </c>
      <c r="AM438" s="5">
        <v>93</v>
      </c>
      <c r="AN438" s="5">
        <v>8.1</v>
      </c>
      <c r="AO438" s="362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250</v>
      </c>
      <c r="BB438" s="55">
        <v>0.29791666666666666</v>
      </c>
    </row>
    <row r="439" spans="2:54" x14ac:dyDescent="0.25">
      <c r="B439" s="5">
        <v>9.1999999999999993</v>
      </c>
      <c r="C439" s="5">
        <v>93</v>
      </c>
      <c r="D439" s="5">
        <v>8.1</v>
      </c>
      <c r="E439" s="5">
        <v>9.1999999999999993</v>
      </c>
      <c r="F439" s="5">
        <v>2.9</v>
      </c>
      <c r="G439" s="5">
        <v>3.2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8.9</v>
      </c>
      <c r="Q439" t="s">
        <v>250</v>
      </c>
      <c r="R439" s="54"/>
      <c r="T439" s="93">
        <f t="shared" si="12"/>
        <v>8.9</v>
      </c>
      <c r="U439" s="96">
        <f t="shared" si="14"/>
        <v>-2.2999999999999989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9.1999999999999993</v>
      </c>
      <c r="AM439" s="5">
        <v>93</v>
      </c>
      <c r="AN439" s="5">
        <v>8.1</v>
      </c>
      <c r="AO439" s="362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250</v>
      </c>
      <c r="BB439" s="55">
        <v>0.2986111111111111</v>
      </c>
    </row>
    <row r="440" spans="2:54" x14ac:dyDescent="0.25">
      <c r="B440" s="5">
        <v>9.1999999999999993</v>
      </c>
      <c r="C440" s="5">
        <v>93</v>
      </c>
      <c r="D440" s="5">
        <v>8.1</v>
      </c>
      <c r="E440" s="5">
        <v>9.1999999999999993</v>
      </c>
      <c r="F440" s="5">
        <v>3.6</v>
      </c>
      <c r="G440" s="5">
        <v>5</v>
      </c>
      <c r="H440" s="5">
        <v>1020.1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8.8000000000000007</v>
      </c>
      <c r="Q440" t="s">
        <v>250</v>
      </c>
      <c r="R440" s="54"/>
      <c r="T440" s="93">
        <f t="shared" si="12"/>
        <v>8.8000000000000007</v>
      </c>
      <c r="U440" s="96">
        <f t="shared" si="14"/>
        <v>-2.3999999999999986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9.1999999999999993</v>
      </c>
      <c r="AM440" s="5">
        <v>93</v>
      </c>
      <c r="AN440" s="5">
        <v>8.1</v>
      </c>
      <c r="AO440" s="362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250</v>
      </c>
      <c r="BB440" s="55">
        <v>0.29930555555555555</v>
      </c>
    </row>
    <row r="441" spans="2:54" x14ac:dyDescent="0.25">
      <c r="B441" s="5">
        <v>9.1999999999999993</v>
      </c>
      <c r="C441" s="5">
        <v>93</v>
      </c>
      <c r="D441" s="5">
        <v>8.1</v>
      </c>
      <c r="E441" s="5">
        <v>9.1999999999999993</v>
      </c>
      <c r="F441" s="5">
        <v>2.2000000000000002</v>
      </c>
      <c r="G441" s="5">
        <v>4.7</v>
      </c>
      <c r="H441" s="5">
        <v>1020.3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8.9</v>
      </c>
      <c r="Q441" t="s">
        <v>250</v>
      </c>
      <c r="R441" s="54"/>
      <c r="T441" s="93">
        <f t="shared" si="12"/>
        <v>8.9</v>
      </c>
      <c r="U441" s="96">
        <f t="shared" si="14"/>
        <v>-2.2999999999999989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9.1999999999999993</v>
      </c>
      <c r="AM441" s="5">
        <v>93</v>
      </c>
      <c r="AN441" s="5">
        <v>8.1</v>
      </c>
      <c r="AO441" s="362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250</v>
      </c>
      <c r="BB441" s="55">
        <v>0.3</v>
      </c>
    </row>
    <row r="442" spans="2:54" x14ac:dyDescent="0.25">
      <c r="B442" s="5">
        <v>9.1999999999999993</v>
      </c>
      <c r="C442" s="5">
        <v>93</v>
      </c>
      <c r="D442" s="5">
        <v>8.1</v>
      </c>
      <c r="E442" s="5">
        <v>9.1999999999999993</v>
      </c>
      <c r="F442" s="5">
        <v>4.7</v>
      </c>
      <c r="G442" s="5">
        <v>6.1</v>
      </c>
      <c r="H442" s="5">
        <v>1020.2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8.9</v>
      </c>
      <c r="Q442" t="s">
        <v>250</v>
      </c>
      <c r="R442" s="54"/>
      <c r="T442" s="93">
        <f t="shared" si="12"/>
        <v>8.9</v>
      </c>
      <c r="U442" s="96">
        <f t="shared" si="14"/>
        <v>-2.2999999999999989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9.1999999999999993</v>
      </c>
      <c r="AM442" s="5">
        <v>93</v>
      </c>
      <c r="AN442" s="5">
        <v>8.1</v>
      </c>
      <c r="AO442" s="362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250</v>
      </c>
      <c r="BB442" s="55">
        <v>0.30069444444444443</v>
      </c>
    </row>
    <row r="443" spans="2:54" x14ac:dyDescent="0.25">
      <c r="B443" s="5">
        <v>9.3000000000000007</v>
      </c>
      <c r="C443" s="5">
        <v>93</v>
      </c>
      <c r="D443" s="5">
        <v>8.1999999999999993</v>
      </c>
      <c r="E443" s="5">
        <v>9.3000000000000007</v>
      </c>
      <c r="F443" s="5">
        <v>2.9</v>
      </c>
      <c r="G443" s="5">
        <v>3.6</v>
      </c>
      <c r="H443" s="5">
        <v>1020.2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8.9</v>
      </c>
      <c r="Q443" t="s">
        <v>250</v>
      </c>
      <c r="R443" s="54"/>
      <c r="T443" s="93">
        <f t="shared" si="12"/>
        <v>8.9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9.3000000000000007</v>
      </c>
      <c r="AM443" s="5">
        <v>93</v>
      </c>
      <c r="AN443" s="5">
        <v>8.1999999999999993</v>
      </c>
      <c r="AO443" s="362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250</v>
      </c>
      <c r="BB443" s="55">
        <v>0.30138888888888887</v>
      </c>
    </row>
    <row r="444" spans="2:54" x14ac:dyDescent="0.25">
      <c r="B444" s="5">
        <v>9.3000000000000007</v>
      </c>
      <c r="C444" s="5">
        <v>93</v>
      </c>
      <c r="D444" s="5">
        <v>8.1999999999999993</v>
      </c>
      <c r="E444" s="5">
        <v>9.3000000000000007</v>
      </c>
      <c r="F444" s="5">
        <v>4.3</v>
      </c>
      <c r="G444" s="5">
        <v>6.1</v>
      </c>
      <c r="H444" s="5">
        <v>1020.3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8.9</v>
      </c>
      <c r="Q444" t="s">
        <v>250</v>
      </c>
      <c r="R444" s="54"/>
      <c r="T444" s="93">
        <f t="shared" si="12"/>
        <v>8.9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9.3000000000000007</v>
      </c>
      <c r="AM444" s="5">
        <v>93</v>
      </c>
      <c r="AN444" s="5">
        <v>8.1999999999999993</v>
      </c>
      <c r="AO444" s="362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250</v>
      </c>
      <c r="BB444" s="55">
        <v>0.30208333333333331</v>
      </c>
    </row>
    <row r="445" spans="2:54" x14ac:dyDescent="0.25">
      <c r="B445" s="5">
        <v>9.4</v>
      </c>
      <c r="C445" s="5">
        <v>93</v>
      </c>
      <c r="D445" s="5">
        <v>8.3000000000000007</v>
      </c>
      <c r="E445" s="5">
        <v>9.4</v>
      </c>
      <c r="F445" s="5">
        <v>4.3</v>
      </c>
      <c r="G445" s="5">
        <v>4.3</v>
      </c>
      <c r="H445" s="5">
        <v>1020.3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8.9</v>
      </c>
      <c r="Q445" t="s">
        <v>250</v>
      </c>
      <c r="R445" s="54"/>
      <c r="T445" s="93">
        <f t="shared" si="12"/>
        <v>8.9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9.4</v>
      </c>
      <c r="AM445" s="5">
        <v>93</v>
      </c>
      <c r="AN445" s="5">
        <v>8.3000000000000007</v>
      </c>
      <c r="AO445" s="362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250</v>
      </c>
      <c r="BB445" s="55">
        <v>0.30277777777777776</v>
      </c>
    </row>
    <row r="446" spans="2:54" x14ac:dyDescent="0.25">
      <c r="B446" s="5">
        <v>9.4</v>
      </c>
      <c r="C446" s="5">
        <v>93</v>
      </c>
      <c r="D446" s="5">
        <v>8.3000000000000007</v>
      </c>
      <c r="E446" s="5">
        <v>9.4</v>
      </c>
      <c r="F446" s="5">
        <v>2.5</v>
      </c>
      <c r="G446" s="5">
        <v>3.2</v>
      </c>
      <c r="H446" s="5">
        <v>1020.4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8.9</v>
      </c>
      <c r="Q446" t="s">
        <v>250</v>
      </c>
      <c r="R446" s="54"/>
      <c r="T446" s="93">
        <f t="shared" si="12"/>
        <v>8.9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9.4</v>
      </c>
      <c r="AM446" s="5">
        <v>93</v>
      </c>
      <c r="AN446" s="5">
        <v>8.3000000000000007</v>
      </c>
      <c r="AO446" s="362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250</v>
      </c>
      <c r="BB446" s="55">
        <v>0.3034722222222222</v>
      </c>
    </row>
    <row r="447" spans="2:54" x14ac:dyDescent="0.25">
      <c r="B447" s="5">
        <v>9.4</v>
      </c>
      <c r="C447" s="5">
        <v>93</v>
      </c>
      <c r="D447" s="5">
        <v>8.3000000000000007</v>
      </c>
      <c r="E447" s="5">
        <v>8.8000000000000007</v>
      </c>
      <c r="F447" s="5">
        <v>6.1</v>
      </c>
      <c r="G447" s="5">
        <v>6.5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8.9</v>
      </c>
      <c r="Q447" t="s">
        <v>250</v>
      </c>
      <c r="R447" s="54"/>
      <c r="T447" s="93">
        <f t="shared" si="12"/>
        <v>8.9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9.4</v>
      </c>
      <c r="AM447" s="5">
        <v>93</v>
      </c>
      <c r="AN447" s="5">
        <v>8.3000000000000007</v>
      </c>
      <c r="AO447" s="362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250</v>
      </c>
      <c r="BB447" s="55">
        <v>0.30416666666666664</v>
      </c>
    </row>
    <row r="448" spans="2:54" x14ac:dyDescent="0.25">
      <c r="B448" s="5">
        <v>9.4</v>
      </c>
      <c r="C448" s="5">
        <v>93</v>
      </c>
      <c r="D448" s="5">
        <v>8.3000000000000007</v>
      </c>
      <c r="E448" s="5">
        <v>9.4</v>
      </c>
      <c r="F448" s="5">
        <v>2.2000000000000002</v>
      </c>
      <c r="G448" s="5">
        <v>4.7</v>
      </c>
      <c r="H448" s="5">
        <v>1020.2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8.9</v>
      </c>
      <c r="Q448" t="s">
        <v>250</v>
      </c>
      <c r="R448" s="54"/>
      <c r="T448" s="93">
        <f t="shared" si="12"/>
        <v>8.9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9.4</v>
      </c>
      <c r="AM448" s="5">
        <v>93</v>
      </c>
      <c r="AN448" s="5">
        <v>8.3000000000000007</v>
      </c>
      <c r="AO448" s="362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250</v>
      </c>
      <c r="BB448" s="55">
        <v>0.30486111111111114</v>
      </c>
    </row>
    <row r="449" spans="2:54" x14ac:dyDescent="0.25">
      <c r="B449" s="5">
        <v>9.4</v>
      </c>
      <c r="C449" s="5">
        <v>93</v>
      </c>
      <c r="D449" s="5">
        <v>8.3000000000000007</v>
      </c>
      <c r="E449" s="5">
        <v>9.4</v>
      </c>
      <c r="F449" s="5">
        <v>3.6</v>
      </c>
      <c r="G449" s="5">
        <v>6.1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8.9</v>
      </c>
      <c r="Q449" t="s">
        <v>250</v>
      </c>
      <c r="R449" s="54"/>
      <c r="T449" s="93">
        <f t="shared" si="12"/>
        <v>8.9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9.4</v>
      </c>
      <c r="AM449" s="5">
        <v>93</v>
      </c>
      <c r="AN449" s="5">
        <v>8.3000000000000007</v>
      </c>
      <c r="AO449" s="362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250</v>
      </c>
      <c r="BB449" s="55">
        <v>0.30555555555555558</v>
      </c>
    </row>
    <row r="450" spans="2:54" x14ac:dyDescent="0.25">
      <c r="B450" s="5">
        <v>9.5</v>
      </c>
      <c r="C450" s="5">
        <v>93</v>
      </c>
      <c r="D450" s="5">
        <v>8.4</v>
      </c>
      <c r="E450" s="5">
        <v>9.5</v>
      </c>
      <c r="F450" s="5">
        <v>4.3</v>
      </c>
      <c r="G450" s="5">
        <v>5.8</v>
      </c>
      <c r="H450" s="5">
        <v>1020.3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8.9</v>
      </c>
      <c r="Q450" t="s">
        <v>250</v>
      </c>
      <c r="R450" s="54"/>
      <c r="T450" s="93">
        <f t="shared" si="12"/>
        <v>8.9</v>
      </c>
      <c r="U450" s="96">
        <f t="shared" si="14"/>
        <v>-2.5999999999999996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9.5</v>
      </c>
      <c r="AM450" s="5">
        <v>93</v>
      </c>
      <c r="AN450" s="5">
        <v>8.4</v>
      </c>
      <c r="AO450" s="362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250</v>
      </c>
      <c r="BB450" s="55">
        <v>0.30625000000000002</v>
      </c>
    </row>
    <row r="451" spans="2:54" x14ac:dyDescent="0.25">
      <c r="B451" s="5">
        <v>9.5</v>
      </c>
      <c r="C451" s="5">
        <v>93</v>
      </c>
      <c r="D451" s="5">
        <v>8.4</v>
      </c>
      <c r="E451" s="5">
        <v>8.6999999999999993</v>
      </c>
      <c r="F451" s="5">
        <v>6.8</v>
      </c>
      <c r="G451" s="5">
        <v>6.8</v>
      </c>
      <c r="H451" s="5">
        <v>1020.2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8.9</v>
      </c>
      <c r="Q451" t="s">
        <v>250</v>
      </c>
      <c r="R451" s="54"/>
      <c r="T451" s="93">
        <f t="shared" si="12"/>
        <v>8.9</v>
      </c>
      <c r="U451" s="96">
        <f t="shared" si="14"/>
        <v>-2.5999999999999996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9.5</v>
      </c>
      <c r="AM451" s="5">
        <v>93</v>
      </c>
      <c r="AN451" s="5">
        <v>8.4</v>
      </c>
      <c r="AO451" s="362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250</v>
      </c>
      <c r="BB451" s="55">
        <v>0.30694444444444446</v>
      </c>
    </row>
    <row r="452" spans="2:54" x14ac:dyDescent="0.25">
      <c r="B452" s="5">
        <v>9.5</v>
      </c>
      <c r="C452" s="5">
        <v>93</v>
      </c>
      <c r="D452" s="5">
        <v>8.4</v>
      </c>
      <c r="E452" s="5">
        <v>8.6</v>
      </c>
      <c r="F452" s="5">
        <v>7.2</v>
      </c>
      <c r="G452" s="5">
        <v>9.4</v>
      </c>
      <c r="H452" s="5">
        <v>1020.2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</v>
      </c>
      <c r="Q452" t="s">
        <v>250</v>
      </c>
      <c r="R452" s="54"/>
      <c r="T452" s="93">
        <f t="shared" si="12"/>
        <v>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9.5</v>
      </c>
      <c r="AM452" s="5">
        <v>93</v>
      </c>
      <c r="AN452" s="5">
        <v>8.4</v>
      </c>
      <c r="AO452" s="362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250</v>
      </c>
      <c r="BB452" s="55">
        <v>0.30763888888888891</v>
      </c>
    </row>
    <row r="453" spans="2:54" x14ac:dyDescent="0.25">
      <c r="B453" s="5">
        <v>9.5</v>
      </c>
      <c r="C453" s="5">
        <v>93</v>
      </c>
      <c r="D453" s="5">
        <v>8.4</v>
      </c>
      <c r="E453" s="5">
        <v>8.6</v>
      </c>
      <c r="F453" s="5">
        <v>7.2</v>
      </c>
      <c r="G453" s="5">
        <v>8.3000000000000007</v>
      </c>
      <c r="H453" s="5">
        <v>1020.2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</v>
      </c>
      <c r="Q453" t="s">
        <v>250</v>
      </c>
      <c r="R453" s="54"/>
      <c r="T453" s="93">
        <f t="shared" si="12"/>
        <v>9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9.5</v>
      </c>
      <c r="AM453" s="5">
        <v>93</v>
      </c>
      <c r="AN453" s="5">
        <v>8.4</v>
      </c>
      <c r="AO453" s="362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250</v>
      </c>
      <c r="BB453" s="55">
        <v>0.30833333333333335</v>
      </c>
    </row>
    <row r="454" spans="2:54" x14ac:dyDescent="0.25">
      <c r="B454" s="5">
        <v>9.5</v>
      </c>
      <c r="C454" s="5">
        <v>93</v>
      </c>
      <c r="D454" s="5">
        <v>8.4</v>
      </c>
      <c r="E454" s="5">
        <v>8.3000000000000007</v>
      </c>
      <c r="F454" s="5">
        <v>8.6</v>
      </c>
      <c r="G454" s="5">
        <v>9</v>
      </c>
      <c r="H454" s="5">
        <v>1020.2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</v>
      </c>
      <c r="Q454" t="s">
        <v>250</v>
      </c>
      <c r="R454" s="54"/>
      <c r="T454" s="93">
        <f t="shared" si="12"/>
        <v>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9.5</v>
      </c>
      <c r="AM454" s="5">
        <v>93</v>
      </c>
      <c r="AN454" s="5">
        <v>8.4</v>
      </c>
      <c r="AO454" s="362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250</v>
      </c>
      <c r="BB454" s="55">
        <v>0.30902777777777779</v>
      </c>
    </row>
    <row r="455" spans="2:54" x14ac:dyDescent="0.25">
      <c r="B455" s="5">
        <v>9.5</v>
      </c>
      <c r="C455" s="5">
        <v>93</v>
      </c>
      <c r="D455" s="5">
        <v>8.4</v>
      </c>
      <c r="E455" s="5">
        <v>9.5</v>
      </c>
      <c r="F455" s="5">
        <v>4.7</v>
      </c>
      <c r="G455" s="5">
        <v>5.4</v>
      </c>
      <c r="H455" s="5">
        <v>1020.2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9.1</v>
      </c>
      <c r="Q455" t="s">
        <v>250</v>
      </c>
      <c r="R455" s="54"/>
      <c r="T455" s="93">
        <f t="shared" si="12"/>
        <v>9.1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9.5</v>
      </c>
      <c r="AM455" s="5">
        <v>93</v>
      </c>
      <c r="AN455" s="5">
        <v>8.4</v>
      </c>
      <c r="AO455" s="362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250</v>
      </c>
      <c r="BB455" s="55">
        <v>0.30972222222222223</v>
      </c>
    </row>
    <row r="456" spans="2:54" x14ac:dyDescent="0.25">
      <c r="B456" s="5">
        <v>9.5</v>
      </c>
      <c r="C456" s="5">
        <v>93</v>
      </c>
      <c r="D456" s="5">
        <v>8.4</v>
      </c>
      <c r="E456" s="5">
        <v>7.9</v>
      </c>
      <c r="F456" s="5">
        <v>10.8</v>
      </c>
      <c r="G456" s="5">
        <v>11.5</v>
      </c>
      <c r="H456" s="5">
        <v>1020.1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9.1</v>
      </c>
      <c r="Q456" t="s">
        <v>250</v>
      </c>
      <c r="R456" s="54"/>
      <c r="T456" s="93">
        <f t="shared" si="12"/>
        <v>9.1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9.5</v>
      </c>
      <c r="AM456" s="5">
        <v>93</v>
      </c>
      <c r="AN456" s="5">
        <v>8.4</v>
      </c>
      <c r="AO456" s="362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250</v>
      </c>
      <c r="BB456" s="55">
        <v>0.31041666666666667</v>
      </c>
    </row>
    <row r="457" spans="2:54" x14ac:dyDescent="0.25">
      <c r="B457" s="5">
        <v>9.5</v>
      </c>
      <c r="C457" s="5">
        <v>93</v>
      </c>
      <c r="D457" s="5">
        <v>8.4</v>
      </c>
      <c r="E457" s="5">
        <v>9.5</v>
      </c>
      <c r="F457" s="5">
        <v>4.3</v>
      </c>
      <c r="G457" s="5">
        <v>5.4</v>
      </c>
      <c r="H457" s="5">
        <v>1020.2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9.1</v>
      </c>
      <c r="Q457" t="s">
        <v>250</v>
      </c>
      <c r="R457" s="54"/>
      <c r="T457" s="93">
        <f t="shared" si="12"/>
        <v>9.1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9.5</v>
      </c>
      <c r="AM457" s="5">
        <v>93</v>
      </c>
      <c r="AN457" s="5">
        <v>8.4</v>
      </c>
      <c r="AO457" s="362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250</v>
      </c>
      <c r="BB457" s="55">
        <v>0.31111111111111112</v>
      </c>
    </row>
    <row r="458" spans="2:54" x14ac:dyDescent="0.25">
      <c r="B458" s="5">
        <v>9.5</v>
      </c>
      <c r="C458" s="5">
        <v>93</v>
      </c>
      <c r="D458" s="5">
        <v>8.4</v>
      </c>
      <c r="E458" s="5">
        <v>8.4</v>
      </c>
      <c r="F458" s="5">
        <v>7.9</v>
      </c>
      <c r="G458" s="5">
        <v>7.9</v>
      </c>
      <c r="H458" s="5">
        <v>1020.3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9.1</v>
      </c>
      <c r="Q458" t="s">
        <v>250</v>
      </c>
      <c r="R458" s="54"/>
      <c r="T458" s="93">
        <f t="shared" si="12"/>
        <v>9.1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9.5</v>
      </c>
      <c r="AM458" s="5">
        <v>93</v>
      </c>
      <c r="AN458" s="5">
        <v>8.4</v>
      </c>
      <c r="AO458" s="362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250</v>
      </c>
      <c r="BB458" s="55">
        <v>0.31180555555555556</v>
      </c>
    </row>
    <row r="459" spans="2:54" x14ac:dyDescent="0.25">
      <c r="B459" s="5">
        <v>9.5</v>
      </c>
      <c r="C459" s="5">
        <v>93</v>
      </c>
      <c r="D459" s="5">
        <v>8.4</v>
      </c>
      <c r="E459" s="5">
        <v>8.3000000000000007</v>
      </c>
      <c r="F459" s="5">
        <v>8.6</v>
      </c>
      <c r="G459" s="5">
        <v>10.4</v>
      </c>
      <c r="H459" s="5">
        <v>1020.1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9.1</v>
      </c>
      <c r="Q459" t="s">
        <v>250</v>
      </c>
      <c r="R459" s="54"/>
      <c r="T459" s="93">
        <f t="shared" si="12"/>
        <v>9.1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9.5</v>
      </c>
      <c r="AM459" s="5">
        <v>93</v>
      </c>
      <c r="AN459" s="5">
        <v>8.4</v>
      </c>
      <c r="AO459" s="362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250</v>
      </c>
      <c r="BB459" s="55">
        <v>0.3125</v>
      </c>
    </row>
    <row r="460" spans="2:54" x14ac:dyDescent="0.25">
      <c r="B460" s="5">
        <v>9.5</v>
      </c>
      <c r="C460" s="5">
        <v>93</v>
      </c>
      <c r="D460" s="5">
        <v>8.4</v>
      </c>
      <c r="E460" s="5">
        <v>8.9</v>
      </c>
      <c r="F460" s="5">
        <v>5.8</v>
      </c>
      <c r="G460" s="5">
        <v>8.3000000000000007</v>
      </c>
      <c r="H460" s="5">
        <v>1020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9.1</v>
      </c>
      <c r="Q460" t="s">
        <v>250</v>
      </c>
      <c r="R460" s="54"/>
      <c r="T460" s="93">
        <f t="shared" si="12"/>
        <v>9.1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9.5</v>
      </c>
      <c r="AM460" s="5">
        <v>93</v>
      </c>
      <c r="AN460" s="5">
        <v>8.4</v>
      </c>
      <c r="AO460" s="362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250</v>
      </c>
      <c r="BB460" s="55">
        <v>0.31319444444444444</v>
      </c>
    </row>
    <row r="461" spans="2:54" x14ac:dyDescent="0.25">
      <c r="B461" s="5">
        <v>9.4</v>
      </c>
      <c r="C461" s="5">
        <v>93</v>
      </c>
      <c r="D461" s="5">
        <v>8.3000000000000007</v>
      </c>
      <c r="E461" s="5">
        <v>9.4</v>
      </c>
      <c r="F461" s="5">
        <v>4</v>
      </c>
      <c r="G461" s="5">
        <v>5.8</v>
      </c>
      <c r="H461" s="5">
        <v>1020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9.1</v>
      </c>
      <c r="Q461" t="s">
        <v>250</v>
      </c>
      <c r="R461" s="54"/>
      <c r="T461" s="93">
        <f t="shared" si="12"/>
        <v>9.1</v>
      </c>
      <c r="U461" s="96">
        <f>(T461-B461)-4</f>
        <v>-4.3000000000000007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9.4</v>
      </c>
      <c r="AM461" s="5">
        <v>93</v>
      </c>
      <c r="AN461" s="5">
        <v>8.3000000000000007</v>
      </c>
      <c r="AO461" s="362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250</v>
      </c>
      <c r="BB461" s="55">
        <v>0.31388888888888888</v>
      </c>
    </row>
    <row r="462" spans="2:54" x14ac:dyDescent="0.25">
      <c r="B462" s="5">
        <v>9.4</v>
      </c>
      <c r="C462" s="5">
        <v>93</v>
      </c>
      <c r="D462" s="5">
        <v>8.3000000000000007</v>
      </c>
      <c r="E462" s="5">
        <v>7.9</v>
      </c>
      <c r="F462" s="5">
        <v>10.1</v>
      </c>
      <c r="G462" s="5">
        <v>10.8</v>
      </c>
      <c r="H462" s="5">
        <v>1020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9.1</v>
      </c>
      <c r="Q462" t="s">
        <v>250</v>
      </c>
      <c r="R462" s="54"/>
      <c r="T462" s="93">
        <f t="shared" si="12"/>
        <v>9.1</v>
      </c>
      <c r="U462" s="96">
        <f t="shared" ref="U462:U525" si="16">(T462-B462)-4</f>
        <v>-4.3000000000000007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9.4</v>
      </c>
      <c r="AM462" s="5">
        <v>93</v>
      </c>
      <c r="AN462" s="5">
        <v>8.3000000000000007</v>
      </c>
      <c r="AO462" s="362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250</v>
      </c>
      <c r="BB462" s="55">
        <v>0.31458333333333333</v>
      </c>
    </row>
    <row r="463" spans="2:54" x14ac:dyDescent="0.25">
      <c r="B463" s="5">
        <v>9.4</v>
      </c>
      <c r="C463" s="5">
        <v>93</v>
      </c>
      <c r="D463" s="5">
        <v>8.3000000000000007</v>
      </c>
      <c r="E463" s="5">
        <v>8.1</v>
      </c>
      <c r="F463" s="5">
        <v>9</v>
      </c>
      <c r="G463" s="5">
        <v>9</v>
      </c>
      <c r="H463" s="5">
        <v>1020.3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9.1</v>
      </c>
      <c r="Q463" t="s">
        <v>250</v>
      </c>
      <c r="R463" s="54"/>
      <c r="T463" s="93">
        <f t="shared" si="12"/>
        <v>9.1</v>
      </c>
      <c r="U463" s="96">
        <f t="shared" si="16"/>
        <v>-4.3000000000000007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9.4</v>
      </c>
      <c r="AM463" s="5">
        <v>93</v>
      </c>
      <c r="AN463" s="5">
        <v>8.3000000000000007</v>
      </c>
      <c r="AO463" s="362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250</v>
      </c>
      <c r="BB463" s="55">
        <v>0.31527777777777777</v>
      </c>
    </row>
    <row r="464" spans="2:54" x14ac:dyDescent="0.25">
      <c r="B464" s="5">
        <v>9.4</v>
      </c>
      <c r="C464" s="5">
        <v>93</v>
      </c>
      <c r="D464" s="5">
        <v>8.3000000000000007</v>
      </c>
      <c r="E464" s="5">
        <v>8.6</v>
      </c>
      <c r="F464" s="5">
        <v>6.5</v>
      </c>
      <c r="G464" s="5">
        <v>9</v>
      </c>
      <c r="H464" s="5">
        <v>1020.2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9.1</v>
      </c>
      <c r="Q464" t="s">
        <v>250</v>
      </c>
      <c r="R464" s="54"/>
      <c r="T464" s="93">
        <f t="shared" si="12"/>
        <v>9.1</v>
      </c>
      <c r="U464" s="96">
        <f t="shared" si="16"/>
        <v>-4.3000000000000007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9.4</v>
      </c>
      <c r="AM464" s="5">
        <v>93</v>
      </c>
      <c r="AN464" s="5">
        <v>8.3000000000000007</v>
      </c>
      <c r="AO464" s="362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250</v>
      </c>
      <c r="BB464" s="55">
        <v>0.31597222222222221</v>
      </c>
    </row>
    <row r="465" spans="2:54" x14ac:dyDescent="0.25">
      <c r="B465" s="5">
        <v>9.4</v>
      </c>
      <c r="C465" s="5">
        <v>93</v>
      </c>
      <c r="D465" s="5">
        <v>8.3000000000000007</v>
      </c>
      <c r="E465" s="5">
        <v>7.7</v>
      </c>
      <c r="F465" s="5">
        <v>11.2</v>
      </c>
      <c r="G465" s="5">
        <v>16.899999999999999</v>
      </c>
      <c r="H465" s="5">
        <v>1020.2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9.1</v>
      </c>
      <c r="Q465" t="s">
        <v>250</v>
      </c>
      <c r="R465" s="54"/>
      <c r="T465" s="93">
        <f t="shared" si="12"/>
        <v>9.1</v>
      </c>
      <c r="U465" s="96">
        <f t="shared" si="16"/>
        <v>-4.3000000000000007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9.4</v>
      </c>
      <c r="AM465" s="5">
        <v>93</v>
      </c>
      <c r="AN465" s="5">
        <v>8.3000000000000007</v>
      </c>
      <c r="AO465" s="362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250</v>
      </c>
      <c r="BB465" s="55">
        <v>0.31666666666666665</v>
      </c>
    </row>
    <row r="466" spans="2:54" x14ac:dyDescent="0.25">
      <c r="B466" s="5">
        <v>9.4</v>
      </c>
      <c r="C466" s="5">
        <v>93</v>
      </c>
      <c r="D466" s="5">
        <v>8.3000000000000007</v>
      </c>
      <c r="E466" s="5">
        <v>8.5</v>
      </c>
      <c r="F466" s="5">
        <v>7.2</v>
      </c>
      <c r="G466" s="5">
        <v>11.5</v>
      </c>
      <c r="H466" s="5">
        <v>1020.3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9.1</v>
      </c>
      <c r="Q466" t="s">
        <v>250</v>
      </c>
      <c r="R466" s="54"/>
      <c r="T466" s="93">
        <f t="shared" si="12"/>
        <v>9.1</v>
      </c>
      <c r="U466" s="96">
        <f t="shared" si="16"/>
        <v>-4.3000000000000007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9.4</v>
      </c>
      <c r="AM466" s="5">
        <v>93</v>
      </c>
      <c r="AN466" s="5">
        <v>8.3000000000000007</v>
      </c>
      <c r="AO466" s="362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250</v>
      </c>
      <c r="BB466" s="55">
        <v>0.31736111111111109</v>
      </c>
    </row>
    <row r="467" spans="2:54" x14ac:dyDescent="0.25">
      <c r="B467" s="5">
        <v>9.4</v>
      </c>
      <c r="C467" s="5">
        <v>93</v>
      </c>
      <c r="D467" s="5">
        <v>8.3000000000000007</v>
      </c>
      <c r="E467" s="5">
        <v>9.4</v>
      </c>
      <c r="F467" s="5">
        <v>3.2</v>
      </c>
      <c r="G467" s="5">
        <v>11.2</v>
      </c>
      <c r="H467" s="5">
        <v>1020.2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9.1999999999999993</v>
      </c>
      <c r="Q467" t="s">
        <v>250</v>
      </c>
      <c r="R467" s="54"/>
      <c r="T467" s="93">
        <f t="shared" si="12"/>
        <v>9.1999999999999993</v>
      </c>
      <c r="U467" s="96">
        <f t="shared" si="16"/>
        <v>-4.2000000000000011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9.4</v>
      </c>
      <c r="AM467" s="5">
        <v>93</v>
      </c>
      <c r="AN467" s="5">
        <v>8.3000000000000007</v>
      </c>
      <c r="AO467" s="362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250</v>
      </c>
      <c r="BB467" s="55">
        <v>0.31805555555555554</v>
      </c>
    </row>
    <row r="468" spans="2:54" x14ac:dyDescent="0.25">
      <c r="B468" s="5">
        <v>9.4</v>
      </c>
      <c r="C468" s="5">
        <v>93</v>
      </c>
      <c r="D468" s="5">
        <v>8.3000000000000007</v>
      </c>
      <c r="E468" s="5">
        <v>8.6</v>
      </c>
      <c r="F468" s="5">
        <v>6.5</v>
      </c>
      <c r="G468" s="5">
        <v>7.6</v>
      </c>
      <c r="H468" s="5">
        <v>1020.2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9.1999999999999993</v>
      </c>
      <c r="Q468" t="s">
        <v>250</v>
      </c>
      <c r="R468" s="54"/>
      <c r="T468" s="93">
        <f t="shared" si="12"/>
        <v>9.1999999999999993</v>
      </c>
      <c r="U468" s="96">
        <f t="shared" si="16"/>
        <v>-4.2000000000000011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9.4</v>
      </c>
      <c r="AM468" s="5">
        <v>93</v>
      </c>
      <c r="AN468" s="5">
        <v>8.3000000000000007</v>
      </c>
      <c r="AO468" s="362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250</v>
      </c>
      <c r="BB468" s="55">
        <v>0.31874999999999998</v>
      </c>
    </row>
    <row r="469" spans="2:54" x14ac:dyDescent="0.25">
      <c r="B469" s="5">
        <v>9.4</v>
      </c>
      <c r="C469" s="5">
        <v>93</v>
      </c>
      <c r="D469" s="5">
        <v>8.3000000000000007</v>
      </c>
      <c r="E469" s="5">
        <v>8.1</v>
      </c>
      <c r="F469" s="5">
        <v>9</v>
      </c>
      <c r="G469" s="5">
        <v>10.1</v>
      </c>
      <c r="H469" s="5">
        <v>1020.1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9.1999999999999993</v>
      </c>
      <c r="Q469" t="s">
        <v>250</v>
      </c>
      <c r="R469" s="54"/>
      <c r="T469" s="93">
        <f t="shared" si="12"/>
        <v>9.1999999999999993</v>
      </c>
      <c r="U469" s="96">
        <f t="shared" si="16"/>
        <v>-4.2000000000000011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9.4</v>
      </c>
      <c r="AM469" s="5">
        <v>93</v>
      </c>
      <c r="AN469" s="5">
        <v>8.3000000000000007</v>
      </c>
      <c r="AO469" s="362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250</v>
      </c>
      <c r="BB469" s="55">
        <v>0.31944444444444442</v>
      </c>
    </row>
    <row r="470" spans="2:54" x14ac:dyDescent="0.25">
      <c r="B470" s="5">
        <v>9.4</v>
      </c>
      <c r="C470" s="5">
        <v>93</v>
      </c>
      <c r="D470" s="5">
        <v>8.3000000000000007</v>
      </c>
      <c r="E470" s="5">
        <v>8.4</v>
      </c>
      <c r="F470" s="5">
        <v>7.6</v>
      </c>
      <c r="G470" s="5">
        <v>10.1</v>
      </c>
      <c r="H470" s="5">
        <v>1020.2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9.1999999999999993</v>
      </c>
      <c r="Q470" t="s">
        <v>250</v>
      </c>
      <c r="R470" s="54"/>
      <c r="T470" s="93">
        <f t="shared" si="12"/>
        <v>9.1999999999999993</v>
      </c>
      <c r="U470" s="96">
        <f t="shared" si="16"/>
        <v>-4.2000000000000011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9.4</v>
      </c>
      <c r="AM470" s="5">
        <v>93</v>
      </c>
      <c r="AN470" s="5">
        <v>8.3000000000000007</v>
      </c>
      <c r="AO470" s="362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250</v>
      </c>
      <c r="BB470" s="55">
        <v>0.32013888888888886</v>
      </c>
    </row>
    <row r="471" spans="2:54" x14ac:dyDescent="0.25">
      <c r="B471" s="5">
        <v>9.4</v>
      </c>
      <c r="C471" s="5">
        <v>93</v>
      </c>
      <c r="D471" s="5">
        <v>8.3000000000000007</v>
      </c>
      <c r="E471" s="5">
        <v>8.5</v>
      </c>
      <c r="F471" s="5">
        <v>7.2</v>
      </c>
      <c r="G471" s="5">
        <v>7.9</v>
      </c>
      <c r="H471" s="5">
        <v>1020.4</v>
      </c>
      <c r="I471" s="5">
        <v>10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9.1999999999999993</v>
      </c>
      <c r="Q471" t="s">
        <v>250</v>
      </c>
      <c r="R471" s="54"/>
      <c r="T471" s="93">
        <f t="shared" si="12"/>
        <v>9.1999999999999993</v>
      </c>
      <c r="U471" s="96">
        <f t="shared" si="16"/>
        <v>-4.2000000000000011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9.4</v>
      </c>
      <c r="AM471" s="5">
        <v>93</v>
      </c>
      <c r="AN471" s="5">
        <v>8.3000000000000007</v>
      </c>
      <c r="AO471" s="362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250</v>
      </c>
      <c r="BB471" s="55">
        <v>0.32083333333333336</v>
      </c>
    </row>
    <row r="472" spans="2:54" x14ac:dyDescent="0.25">
      <c r="B472" s="5">
        <v>9.4</v>
      </c>
      <c r="C472" s="5">
        <v>93</v>
      </c>
      <c r="D472" s="5">
        <v>8.3000000000000007</v>
      </c>
      <c r="E472" s="5">
        <v>8.3000000000000007</v>
      </c>
      <c r="F472" s="5">
        <v>8.3000000000000007</v>
      </c>
      <c r="G472" s="5">
        <v>10.8</v>
      </c>
      <c r="H472" s="5">
        <v>1020.3</v>
      </c>
      <c r="I472" s="5">
        <v>10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9.1999999999999993</v>
      </c>
      <c r="Q472" t="s">
        <v>250</v>
      </c>
      <c r="R472" s="54"/>
      <c r="T472" s="93">
        <f t="shared" si="12"/>
        <v>9.1999999999999993</v>
      </c>
      <c r="U472" s="96">
        <f t="shared" si="16"/>
        <v>-4.2000000000000011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9.4</v>
      </c>
      <c r="AM472" s="5">
        <v>93</v>
      </c>
      <c r="AN472" s="5">
        <v>8.3000000000000007</v>
      </c>
      <c r="AO472" s="362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250</v>
      </c>
      <c r="BB472" s="55">
        <v>0.3215277777777778</v>
      </c>
    </row>
    <row r="473" spans="2:54" x14ac:dyDescent="0.25">
      <c r="B473" s="5">
        <v>9.4</v>
      </c>
      <c r="C473" s="5">
        <v>93</v>
      </c>
      <c r="D473" s="5">
        <v>8.3000000000000007</v>
      </c>
      <c r="E473" s="5">
        <v>8.8000000000000007</v>
      </c>
      <c r="F473" s="5">
        <v>6.1</v>
      </c>
      <c r="G473" s="5">
        <v>11.2</v>
      </c>
      <c r="H473" s="5">
        <v>1020</v>
      </c>
      <c r="I473" s="5">
        <v>10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9.1999999999999993</v>
      </c>
      <c r="Q473" t="s">
        <v>250</v>
      </c>
      <c r="R473" s="54"/>
      <c r="T473" s="93">
        <f t="shared" si="12"/>
        <v>9.1999999999999993</v>
      </c>
      <c r="U473" s="96">
        <f t="shared" si="16"/>
        <v>-4.2000000000000011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9.4</v>
      </c>
      <c r="AM473" s="5">
        <v>93</v>
      </c>
      <c r="AN473" s="5">
        <v>8.3000000000000007</v>
      </c>
      <c r="AO473" s="362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250</v>
      </c>
      <c r="BB473" s="55">
        <v>0.32222222222222224</v>
      </c>
    </row>
    <row r="474" spans="2:54" x14ac:dyDescent="0.25">
      <c r="B474" s="5">
        <v>9.4</v>
      </c>
      <c r="C474" s="5">
        <v>93</v>
      </c>
      <c r="D474" s="5">
        <v>8.3000000000000007</v>
      </c>
      <c r="E474" s="5">
        <v>8.8000000000000007</v>
      </c>
      <c r="F474" s="5">
        <v>5.8</v>
      </c>
      <c r="G474" s="5">
        <v>6.8</v>
      </c>
      <c r="H474" s="5">
        <v>1020.2</v>
      </c>
      <c r="I474" s="5">
        <v>20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9.1999999999999993</v>
      </c>
      <c r="Q474" t="s">
        <v>250</v>
      </c>
      <c r="R474" s="54"/>
      <c r="T474" s="93">
        <f t="shared" si="12"/>
        <v>9.1999999999999993</v>
      </c>
      <c r="U474" s="96">
        <f t="shared" si="16"/>
        <v>-4.2000000000000011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9.4</v>
      </c>
      <c r="AM474" s="5">
        <v>93</v>
      </c>
      <c r="AN474" s="5">
        <v>8.3000000000000007</v>
      </c>
      <c r="AO474" s="362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250</v>
      </c>
      <c r="BB474" s="55">
        <v>0.32291666666666669</v>
      </c>
    </row>
    <row r="475" spans="2:54" x14ac:dyDescent="0.25">
      <c r="B475" s="5">
        <v>9.4</v>
      </c>
      <c r="C475" s="5">
        <v>93</v>
      </c>
      <c r="D475" s="5">
        <v>8.3000000000000007</v>
      </c>
      <c r="E475" s="5">
        <v>8</v>
      </c>
      <c r="F475" s="5">
        <v>9.4</v>
      </c>
      <c r="G475" s="5">
        <v>11.9</v>
      </c>
      <c r="H475" s="5">
        <v>1020.2</v>
      </c>
      <c r="I475" s="5">
        <v>20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9.1999999999999993</v>
      </c>
      <c r="Q475" t="s">
        <v>250</v>
      </c>
      <c r="R475" s="54"/>
      <c r="T475" s="93">
        <f t="shared" si="12"/>
        <v>9.1999999999999993</v>
      </c>
      <c r="U475" s="96">
        <f t="shared" si="16"/>
        <v>-4.2000000000000011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9.4</v>
      </c>
      <c r="AM475" s="5">
        <v>93</v>
      </c>
      <c r="AN475" s="5">
        <v>8.3000000000000007</v>
      </c>
      <c r="AO475" s="362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250</v>
      </c>
      <c r="BB475" s="55">
        <v>0.32361111111111113</v>
      </c>
    </row>
    <row r="476" spans="2:54" x14ac:dyDescent="0.25">
      <c r="B476" s="5">
        <v>9.5</v>
      </c>
      <c r="C476" s="5">
        <v>93</v>
      </c>
      <c r="D476" s="5">
        <v>8.4</v>
      </c>
      <c r="E476" s="5">
        <v>8.5</v>
      </c>
      <c r="F476" s="5">
        <v>7.6</v>
      </c>
      <c r="G476" s="5">
        <v>8.6</v>
      </c>
      <c r="H476" s="5">
        <v>1020.2</v>
      </c>
      <c r="I476" s="5">
        <v>20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9.1999999999999993</v>
      </c>
      <c r="Q476" t="s">
        <v>250</v>
      </c>
      <c r="R476" s="54"/>
      <c r="T476" s="93">
        <f t="shared" si="12"/>
        <v>9.1999999999999993</v>
      </c>
      <c r="U476" s="96">
        <f t="shared" si="16"/>
        <v>-4.3000000000000007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9.5</v>
      </c>
      <c r="AM476" s="5">
        <v>93</v>
      </c>
      <c r="AN476" s="5">
        <v>8.4</v>
      </c>
      <c r="AO476" s="362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250</v>
      </c>
      <c r="BB476" s="55">
        <v>0.32430555555555557</v>
      </c>
    </row>
    <row r="477" spans="2:54" x14ac:dyDescent="0.25">
      <c r="B477" s="5">
        <v>9.4</v>
      </c>
      <c r="C477" s="5">
        <v>93</v>
      </c>
      <c r="D477" s="5">
        <v>8.3000000000000007</v>
      </c>
      <c r="E477" s="5">
        <v>9</v>
      </c>
      <c r="F477" s="5">
        <v>5.4</v>
      </c>
      <c r="G477" s="5">
        <v>6.8</v>
      </c>
      <c r="H477" s="5">
        <v>1020.2</v>
      </c>
      <c r="I477" s="5">
        <v>30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9.1999999999999993</v>
      </c>
      <c r="Q477" t="s">
        <v>250</v>
      </c>
      <c r="R477" s="54"/>
      <c r="T477" s="93">
        <f t="shared" si="12"/>
        <v>9.1999999999999993</v>
      </c>
      <c r="U477" s="96">
        <f t="shared" si="16"/>
        <v>-4.2000000000000011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9.4</v>
      </c>
      <c r="AM477" s="5">
        <v>93</v>
      </c>
      <c r="AN477" s="5">
        <v>8.3000000000000007</v>
      </c>
      <c r="AO477" s="362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250</v>
      </c>
      <c r="BB477" s="55">
        <v>0.32500000000000001</v>
      </c>
    </row>
    <row r="478" spans="2:54" x14ac:dyDescent="0.25">
      <c r="B478" s="5">
        <v>9.4</v>
      </c>
      <c r="C478" s="5">
        <v>93</v>
      </c>
      <c r="D478" s="5">
        <v>8.3000000000000007</v>
      </c>
      <c r="E478" s="5">
        <v>8.3000000000000007</v>
      </c>
      <c r="F478" s="5">
        <v>8.3000000000000007</v>
      </c>
      <c r="G478" s="5">
        <v>8.3000000000000007</v>
      </c>
      <c r="H478" s="5">
        <v>1020.4</v>
      </c>
      <c r="I478" s="5">
        <v>40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9.1999999999999993</v>
      </c>
      <c r="Q478" t="s">
        <v>250</v>
      </c>
      <c r="R478" s="54"/>
      <c r="T478" s="93">
        <f t="shared" si="12"/>
        <v>9.1999999999999993</v>
      </c>
      <c r="U478" s="96">
        <f t="shared" si="16"/>
        <v>-4.2000000000000011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9.4</v>
      </c>
      <c r="AM478" s="5">
        <v>93</v>
      </c>
      <c r="AN478" s="5">
        <v>8.3000000000000007</v>
      </c>
      <c r="AO478" s="362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250</v>
      </c>
      <c r="BB478" s="55">
        <v>0.32569444444444445</v>
      </c>
    </row>
    <row r="479" spans="2:54" x14ac:dyDescent="0.25">
      <c r="B479" s="5">
        <v>9.4</v>
      </c>
      <c r="C479" s="5">
        <v>93</v>
      </c>
      <c r="D479" s="5">
        <v>8.3000000000000007</v>
      </c>
      <c r="E479" s="5">
        <v>7.9</v>
      </c>
      <c r="F479" s="5">
        <v>10.1</v>
      </c>
      <c r="G479" s="5">
        <v>10.1</v>
      </c>
      <c r="H479" s="5">
        <v>1020.2</v>
      </c>
      <c r="I479" s="5">
        <v>40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9.1999999999999993</v>
      </c>
      <c r="Q479" t="s">
        <v>250</v>
      </c>
      <c r="R479" s="54"/>
      <c r="T479" s="93">
        <f t="shared" si="12"/>
        <v>9.1999999999999993</v>
      </c>
      <c r="U479" s="96">
        <f t="shared" si="16"/>
        <v>-4.2000000000000011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9.4</v>
      </c>
      <c r="AM479" s="5">
        <v>93</v>
      </c>
      <c r="AN479" s="5">
        <v>8.3000000000000007</v>
      </c>
      <c r="AO479" s="362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250</v>
      </c>
      <c r="BB479" s="55">
        <v>0.3263888888888889</v>
      </c>
    </row>
    <row r="480" spans="2:54" x14ac:dyDescent="0.25">
      <c r="B480" s="5">
        <v>9.4</v>
      </c>
      <c r="C480" s="5">
        <v>93</v>
      </c>
      <c r="D480" s="5">
        <v>8.3000000000000007</v>
      </c>
      <c r="E480" s="5">
        <v>8.1</v>
      </c>
      <c r="F480" s="5">
        <v>9</v>
      </c>
      <c r="G480" s="5">
        <v>9</v>
      </c>
      <c r="H480" s="5">
        <v>1020.2</v>
      </c>
      <c r="I480" s="5">
        <v>50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9.1999999999999993</v>
      </c>
      <c r="Q480" t="s">
        <v>250</v>
      </c>
      <c r="R480" s="54"/>
      <c r="T480" s="93">
        <f t="shared" si="12"/>
        <v>9.1999999999999993</v>
      </c>
      <c r="U480" s="96">
        <f t="shared" si="16"/>
        <v>-4.2000000000000011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9.4</v>
      </c>
      <c r="AM480" s="5">
        <v>93</v>
      </c>
      <c r="AN480" s="5">
        <v>8.3000000000000007</v>
      </c>
      <c r="AO480" s="362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250</v>
      </c>
      <c r="BB480" s="55">
        <v>0.32708333333333334</v>
      </c>
    </row>
    <row r="481" spans="2:54" x14ac:dyDescent="0.25">
      <c r="B481" s="5">
        <v>9.4</v>
      </c>
      <c r="C481" s="5">
        <v>93</v>
      </c>
      <c r="D481" s="5">
        <v>8.3000000000000007</v>
      </c>
      <c r="E481" s="5">
        <v>8.6</v>
      </c>
      <c r="F481" s="5">
        <v>6.5</v>
      </c>
      <c r="G481" s="5">
        <v>7.9</v>
      </c>
      <c r="H481" s="5">
        <v>1020.2</v>
      </c>
      <c r="I481" s="5">
        <v>60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9.1999999999999993</v>
      </c>
      <c r="Q481" t="s">
        <v>250</v>
      </c>
      <c r="R481" s="54"/>
      <c r="T481" s="93">
        <f t="shared" si="12"/>
        <v>9.1999999999999993</v>
      </c>
      <c r="U481" s="96">
        <f t="shared" si="16"/>
        <v>-4.2000000000000011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9.4</v>
      </c>
      <c r="AM481" s="5">
        <v>93</v>
      </c>
      <c r="AN481" s="5">
        <v>8.3000000000000007</v>
      </c>
      <c r="AO481" s="362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250</v>
      </c>
      <c r="BB481" s="55">
        <v>0.32777777777777778</v>
      </c>
    </row>
    <row r="482" spans="2:54" x14ac:dyDescent="0.25">
      <c r="B482" s="5">
        <v>9.4</v>
      </c>
      <c r="C482" s="5">
        <v>93</v>
      </c>
      <c r="D482" s="5">
        <v>8.3000000000000007</v>
      </c>
      <c r="E482" s="5">
        <v>9.4</v>
      </c>
      <c r="F482" s="5">
        <v>4.3</v>
      </c>
      <c r="G482" s="5">
        <v>7.6</v>
      </c>
      <c r="H482" s="5">
        <v>1020.2</v>
      </c>
      <c r="I482" s="5">
        <v>80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9.1999999999999993</v>
      </c>
      <c r="Q482" t="s">
        <v>250</v>
      </c>
      <c r="R482" s="54"/>
      <c r="T482" s="93">
        <f t="shared" si="12"/>
        <v>9.1999999999999993</v>
      </c>
      <c r="U482" s="96">
        <f t="shared" si="16"/>
        <v>-4.2000000000000011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9.4</v>
      </c>
      <c r="AM482" s="5">
        <v>93</v>
      </c>
      <c r="AN482" s="5">
        <v>8.3000000000000007</v>
      </c>
      <c r="AO482" s="362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250</v>
      </c>
      <c r="BB482" s="55">
        <v>0.32847222222222222</v>
      </c>
    </row>
    <row r="483" spans="2:54" x14ac:dyDescent="0.25">
      <c r="B483" s="5">
        <v>9.4</v>
      </c>
      <c r="C483" s="5">
        <v>93</v>
      </c>
      <c r="D483" s="5">
        <v>8.3000000000000007</v>
      </c>
      <c r="E483" s="5">
        <v>8.4</v>
      </c>
      <c r="F483" s="5">
        <v>7.6</v>
      </c>
      <c r="G483" s="5">
        <v>9.4</v>
      </c>
      <c r="H483" s="5">
        <v>1020.1</v>
      </c>
      <c r="I483" s="5">
        <v>90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9.1999999999999993</v>
      </c>
      <c r="Q483" t="s">
        <v>250</v>
      </c>
      <c r="R483" s="54"/>
      <c r="T483" s="93">
        <f t="shared" si="12"/>
        <v>9.1999999999999993</v>
      </c>
      <c r="U483" s="96">
        <f t="shared" si="16"/>
        <v>-4.2000000000000011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9.4</v>
      </c>
      <c r="AM483" s="5">
        <v>93</v>
      </c>
      <c r="AN483" s="5">
        <v>8.3000000000000007</v>
      </c>
      <c r="AO483" s="362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250</v>
      </c>
      <c r="BB483" s="55">
        <v>0.32916666666666666</v>
      </c>
    </row>
    <row r="484" spans="2:54" x14ac:dyDescent="0.25">
      <c r="B484" s="5">
        <v>9.4</v>
      </c>
      <c r="C484" s="5">
        <v>93</v>
      </c>
      <c r="D484" s="5">
        <v>8.3000000000000007</v>
      </c>
      <c r="E484" s="5">
        <v>7.2</v>
      </c>
      <c r="F484" s="5">
        <v>14.4</v>
      </c>
      <c r="G484" s="5">
        <v>15.5</v>
      </c>
      <c r="H484" s="5">
        <v>1020.2</v>
      </c>
      <c r="I484" s="5">
        <v>100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9.1999999999999993</v>
      </c>
      <c r="Q484" t="s">
        <v>250</v>
      </c>
      <c r="R484" s="54"/>
      <c r="T484" s="93">
        <f t="shared" si="12"/>
        <v>9.1999999999999993</v>
      </c>
      <c r="U484" s="96">
        <f t="shared" si="16"/>
        <v>-4.2000000000000011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9.4</v>
      </c>
      <c r="AM484" s="5">
        <v>93</v>
      </c>
      <c r="AN484" s="5">
        <v>8.3000000000000007</v>
      </c>
      <c r="AO484" s="362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250</v>
      </c>
      <c r="BB484" s="55">
        <v>0.3298611111111111</v>
      </c>
    </row>
    <row r="485" spans="2:54" x14ac:dyDescent="0.25">
      <c r="B485" s="5">
        <v>9.4</v>
      </c>
      <c r="C485" s="5">
        <v>93</v>
      </c>
      <c r="D485" s="5">
        <v>8.3000000000000007</v>
      </c>
      <c r="E485" s="5">
        <v>8.5</v>
      </c>
      <c r="F485" s="5">
        <v>7.2</v>
      </c>
      <c r="G485" s="5">
        <v>8.3000000000000007</v>
      </c>
      <c r="H485" s="5">
        <v>1020.2</v>
      </c>
      <c r="I485" s="5">
        <v>110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9.1999999999999993</v>
      </c>
      <c r="Q485" t="s">
        <v>250</v>
      </c>
      <c r="R485" s="54"/>
      <c r="T485" s="93">
        <f t="shared" si="12"/>
        <v>9.1999999999999993</v>
      </c>
      <c r="U485" s="96">
        <f t="shared" si="16"/>
        <v>-4.2000000000000011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9.4</v>
      </c>
      <c r="AM485" s="5">
        <v>93</v>
      </c>
      <c r="AN485" s="5">
        <v>8.3000000000000007</v>
      </c>
      <c r="AO485" s="362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250</v>
      </c>
      <c r="BB485" s="55">
        <v>0.33055555555555555</v>
      </c>
    </row>
    <row r="486" spans="2:54" x14ac:dyDescent="0.25">
      <c r="B486" s="5">
        <v>9.4</v>
      </c>
      <c r="C486" s="5">
        <v>93</v>
      </c>
      <c r="D486" s="5">
        <v>8.3000000000000007</v>
      </c>
      <c r="E486" s="5">
        <v>7.6</v>
      </c>
      <c r="F486" s="5">
        <v>11.9</v>
      </c>
      <c r="G486" s="5">
        <v>16.899999999999999</v>
      </c>
      <c r="H486" s="5">
        <v>1020.4</v>
      </c>
      <c r="I486" s="5">
        <v>130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9.1999999999999993</v>
      </c>
      <c r="Q486" t="s">
        <v>250</v>
      </c>
      <c r="R486" s="54"/>
      <c r="T486" s="93">
        <f t="shared" si="12"/>
        <v>9.1999999999999993</v>
      </c>
      <c r="U486" s="96">
        <f t="shared" si="16"/>
        <v>-4.2000000000000011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9.4</v>
      </c>
      <c r="AM486" s="5">
        <v>93</v>
      </c>
      <c r="AN486" s="5">
        <v>8.3000000000000007</v>
      </c>
      <c r="AO486" s="362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250</v>
      </c>
      <c r="BB486" s="55">
        <v>0.33124999999999999</v>
      </c>
    </row>
    <row r="487" spans="2:54" x14ac:dyDescent="0.25">
      <c r="B487" s="5">
        <v>9.4</v>
      </c>
      <c r="C487" s="5">
        <v>93</v>
      </c>
      <c r="D487" s="5">
        <v>8.3000000000000007</v>
      </c>
      <c r="E487" s="5">
        <v>8.3000000000000007</v>
      </c>
      <c r="F487" s="5">
        <v>8.3000000000000007</v>
      </c>
      <c r="G487" s="5">
        <v>8.3000000000000007</v>
      </c>
      <c r="H487" s="5">
        <v>1020.3</v>
      </c>
      <c r="I487" s="5">
        <v>150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9.1999999999999993</v>
      </c>
      <c r="Q487" t="s">
        <v>250</v>
      </c>
      <c r="R487" s="54"/>
      <c r="T487" s="93">
        <f t="shared" si="12"/>
        <v>9.1999999999999993</v>
      </c>
      <c r="U487" s="96">
        <f t="shared" si="16"/>
        <v>-4.2000000000000011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9.4</v>
      </c>
      <c r="AM487" s="5">
        <v>93</v>
      </c>
      <c r="AN487" s="5">
        <v>8.3000000000000007</v>
      </c>
      <c r="AO487" s="362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250</v>
      </c>
      <c r="BB487" s="55">
        <v>0.33194444444444443</v>
      </c>
    </row>
    <row r="488" spans="2:54" x14ac:dyDescent="0.25">
      <c r="B488" s="5">
        <v>9.4</v>
      </c>
      <c r="C488" s="5">
        <v>93</v>
      </c>
      <c r="D488" s="5">
        <v>8.3000000000000007</v>
      </c>
      <c r="E488" s="5">
        <v>8.8000000000000007</v>
      </c>
      <c r="F488" s="5">
        <v>5.8</v>
      </c>
      <c r="G488" s="5">
        <v>11.5</v>
      </c>
      <c r="H488" s="5">
        <v>1020.4</v>
      </c>
      <c r="I488" s="5">
        <v>180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9.1999999999999993</v>
      </c>
      <c r="Q488" t="s">
        <v>250</v>
      </c>
      <c r="R488" s="54"/>
      <c r="T488" s="93">
        <f t="shared" si="12"/>
        <v>9.1999999999999993</v>
      </c>
      <c r="U488" s="96">
        <f t="shared" si="16"/>
        <v>-4.2000000000000011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9.4</v>
      </c>
      <c r="AM488" s="5">
        <v>93</v>
      </c>
      <c r="AN488" s="5">
        <v>8.3000000000000007</v>
      </c>
      <c r="AO488" s="362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250</v>
      </c>
      <c r="BB488" s="55">
        <v>0.33263888888888887</v>
      </c>
    </row>
    <row r="489" spans="2:54" x14ac:dyDescent="0.25">
      <c r="B489" s="5">
        <v>9.4</v>
      </c>
      <c r="C489" s="5">
        <v>93</v>
      </c>
      <c r="D489" s="5">
        <v>8.3000000000000007</v>
      </c>
      <c r="E489" s="5">
        <v>8</v>
      </c>
      <c r="F489" s="5">
        <v>9.4</v>
      </c>
      <c r="G489" s="5">
        <v>11.9</v>
      </c>
      <c r="H489" s="5">
        <v>1020.2</v>
      </c>
      <c r="I489" s="5">
        <v>190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9.1999999999999993</v>
      </c>
      <c r="Q489" t="s">
        <v>250</v>
      </c>
      <c r="R489" s="54"/>
      <c r="T489" s="93">
        <f t="shared" si="12"/>
        <v>9.1999999999999993</v>
      </c>
      <c r="U489" s="96">
        <f t="shared" si="16"/>
        <v>-4.2000000000000011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9.4</v>
      </c>
      <c r="AM489" s="5">
        <v>93</v>
      </c>
      <c r="AN489" s="5">
        <v>8.3000000000000007</v>
      </c>
      <c r="AO489" s="362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250</v>
      </c>
      <c r="BB489" s="55">
        <v>0.33333333333333331</v>
      </c>
    </row>
    <row r="490" spans="2:54" x14ac:dyDescent="0.25">
      <c r="B490" s="5">
        <v>9.3000000000000007</v>
      </c>
      <c r="C490" s="5">
        <v>93</v>
      </c>
      <c r="D490" s="5">
        <v>8.1999999999999993</v>
      </c>
      <c r="E490" s="5">
        <v>7.4</v>
      </c>
      <c r="F490" s="5">
        <v>12.2</v>
      </c>
      <c r="G490" s="5">
        <v>15.5</v>
      </c>
      <c r="H490" s="5">
        <v>1020.4</v>
      </c>
      <c r="I490" s="5">
        <v>210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9.1999999999999993</v>
      </c>
      <c r="Q490" t="s">
        <v>250</v>
      </c>
      <c r="R490" s="54"/>
      <c r="T490" s="93">
        <f t="shared" si="12"/>
        <v>9.1999999999999993</v>
      </c>
      <c r="U490" s="96">
        <f t="shared" si="16"/>
        <v>-4.1000000000000014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9.3000000000000007</v>
      </c>
      <c r="AM490" s="5">
        <v>93</v>
      </c>
      <c r="AN490" s="5">
        <v>8.1999999999999993</v>
      </c>
      <c r="AO490" s="362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250</v>
      </c>
      <c r="BB490" s="55">
        <v>0.33402777777777776</v>
      </c>
    </row>
    <row r="491" spans="2:54" x14ac:dyDescent="0.25">
      <c r="B491" s="5">
        <v>9.3000000000000007</v>
      </c>
      <c r="C491" s="5">
        <v>93</v>
      </c>
      <c r="D491" s="5">
        <v>8.1999999999999993</v>
      </c>
      <c r="E491" s="5">
        <v>8.4</v>
      </c>
      <c r="F491" s="5">
        <v>6.8</v>
      </c>
      <c r="G491" s="5">
        <v>10.4</v>
      </c>
      <c r="H491" s="5">
        <v>1020.4</v>
      </c>
      <c r="I491" s="5">
        <v>230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9.1999999999999993</v>
      </c>
      <c r="Q491" t="s">
        <v>250</v>
      </c>
      <c r="R491" s="54"/>
      <c r="T491" s="93">
        <f t="shared" si="12"/>
        <v>9.1999999999999993</v>
      </c>
      <c r="U491" s="96">
        <f t="shared" si="16"/>
        <v>-4.1000000000000014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9.3000000000000007</v>
      </c>
      <c r="AM491" s="5">
        <v>93</v>
      </c>
      <c r="AN491" s="5">
        <v>8.1999999999999993</v>
      </c>
      <c r="AO491" s="362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250</v>
      </c>
      <c r="BB491" s="55">
        <v>0.3347222222222222</v>
      </c>
    </row>
    <row r="492" spans="2:54" x14ac:dyDescent="0.25">
      <c r="B492" s="5">
        <v>9.3000000000000007</v>
      </c>
      <c r="C492" s="5">
        <v>93</v>
      </c>
      <c r="D492" s="5">
        <v>8.1999999999999993</v>
      </c>
      <c r="E492" s="5">
        <v>8.6999999999999993</v>
      </c>
      <c r="F492" s="5">
        <v>5.8</v>
      </c>
      <c r="G492" s="5">
        <v>11.5</v>
      </c>
      <c r="H492" s="5">
        <v>1020.5</v>
      </c>
      <c r="I492" s="5">
        <v>250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9.1999999999999993</v>
      </c>
      <c r="Q492" t="s">
        <v>250</v>
      </c>
      <c r="R492" s="54"/>
      <c r="T492" s="93">
        <f t="shared" si="12"/>
        <v>9.1999999999999993</v>
      </c>
      <c r="U492" s="96">
        <f>(T492-B492)-4</f>
        <v>-4.1000000000000014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9.3000000000000007</v>
      </c>
      <c r="AM492" s="5">
        <v>93</v>
      </c>
      <c r="AN492" s="5">
        <v>8.1999999999999993</v>
      </c>
      <c r="AO492" s="362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250</v>
      </c>
      <c r="BB492" s="55">
        <v>0.33541666666666664</v>
      </c>
    </row>
    <row r="493" spans="2:54" x14ac:dyDescent="0.25">
      <c r="B493" s="5">
        <v>9.3000000000000007</v>
      </c>
      <c r="C493" s="5">
        <v>93</v>
      </c>
      <c r="D493" s="5">
        <v>8.1999999999999993</v>
      </c>
      <c r="E493" s="5">
        <v>7.9</v>
      </c>
      <c r="F493" s="5">
        <v>9.6999999999999993</v>
      </c>
      <c r="G493" s="5">
        <v>9.6999999999999993</v>
      </c>
      <c r="H493" s="5">
        <v>1020.3</v>
      </c>
      <c r="I493" s="5">
        <v>270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9.1999999999999993</v>
      </c>
      <c r="Q493" t="s">
        <v>250</v>
      </c>
      <c r="R493" s="54"/>
      <c r="T493" s="93">
        <f t="shared" si="12"/>
        <v>9.1999999999999993</v>
      </c>
      <c r="U493" s="96">
        <f t="shared" si="16"/>
        <v>-4.1000000000000014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9.3000000000000007</v>
      </c>
      <c r="AM493" s="5">
        <v>93</v>
      </c>
      <c r="AN493" s="5">
        <v>8.1999999999999993</v>
      </c>
      <c r="AO493" s="362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250</v>
      </c>
      <c r="BB493" s="55">
        <v>0.33611111111111114</v>
      </c>
    </row>
    <row r="494" spans="2:54" x14ac:dyDescent="0.25">
      <c r="B494" s="5">
        <v>9.3000000000000007</v>
      </c>
      <c r="C494" s="5">
        <v>93</v>
      </c>
      <c r="D494" s="5">
        <v>8.1999999999999993</v>
      </c>
      <c r="E494" s="5">
        <v>8.6999999999999993</v>
      </c>
      <c r="F494" s="5">
        <v>5.8</v>
      </c>
      <c r="G494" s="5">
        <v>6.5</v>
      </c>
      <c r="H494" s="5">
        <v>1020.2</v>
      </c>
      <c r="I494" s="5">
        <v>300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9.1999999999999993</v>
      </c>
      <c r="Q494" t="s">
        <v>250</v>
      </c>
      <c r="R494" s="54"/>
      <c r="T494" s="93">
        <f t="shared" si="12"/>
        <v>9.1999999999999993</v>
      </c>
      <c r="U494" s="96">
        <f t="shared" si="16"/>
        <v>-4.1000000000000014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9.3000000000000007</v>
      </c>
      <c r="AM494" s="5">
        <v>93</v>
      </c>
      <c r="AN494" s="5">
        <v>8.1999999999999993</v>
      </c>
      <c r="AO494" s="362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250</v>
      </c>
      <c r="BB494" s="55">
        <v>0.33680555555555558</v>
      </c>
    </row>
    <row r="495" spans="2:54" x14ac:dyDescent="0.25">
      <c r="B495" s="5">
        <v>9.3000000000000007</v>
      </c>
      <c r="C495" s="5">
        <v>93</v>
      </c>
      <c r="D495" s="5">
        <v>8.1999999999999993</v>
      </c>
      <c r="E495" s="5">
        <v>9.3000000000000007</v>
      </c>
      <c r="F495" s="5">
        <v>4.7</v>
      </c>
      <c r="G495" s="5">
        <v>9.4</v>
      </c>
      <c r="H495" s="5">
        <v>1020.4</v>
      </c>
      <c r="I495" s="5">
        <v>330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9.1999999999999993</v>
      </c>
      <c r="Q495" t="s">
        <v>250</v>
      </c>
      <c r="R495" s="54"/>
      <c r="T495" s="93">
        <f t="shared" si="12"/>
        <v>9.1999999999999993</v>
      </c>
      <c r="U495" s="96">
        <f t="shared" si="16"/>
        <v>-4.1000000000000014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9.3000000000000007</v>
      </c>
      <c r="AM495" s="5">
        <v>93</v>
      </c>
      <c r="AN495" s="5">
        <v>8.1999999999999993</v>
      </c>
      <c r="AO495" s="362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250</v>
      </c>
      <c r="BB495" s="55">
        <v>0.33750000000000002</v>
      </c>
    </row>
    <row r="496" spans="2:54" x14ac:dyDescent="0.25">
      <c r="B496" s="5">
        <v>9.3000000000000007</v>
      </c>
      <c r="C496" s="5">
        <v>93</v>
      </c>
      <c r="D496" s="5">
        <v>8.1999999999999993</v>
      </c>
      <c r="E496" s="5">
        <v>8.5</v>
      </c>
      <c r="F496" s="5">
        <v>6.5</v>
      </c>
      <c r="G496" s="5">
        <v>11.5</v>
      </c>
      <c r="H496" s="5">
        <v>1020.4</v>
      </c>
      <c r="I496" s="5">
        <v>360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9.1</v>
      </c>
      <c r="Q496" t="s">
        <v>250</v>
      </c>
      <c r="R496" s="54"/>
      <c r="T496" s="93">
        <f t="shared" si="12"/>
        <v>9.1</v>
      </c>
      <c r="U496" s="96">
        <f t="shared" si="16"/>
        <v>-4.2000000000000011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9.3000000000000007</v>
      </c>
      <c r="AM496" s="5">
        <v>93</v>
      </c>
      <c r="AN496" s="5">
        <v>8.1999999999999993</v>
      </c>
      <c r="AO496" s="362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250</v>
      </c>
      <c r="BB496" s="55">
        <v>0.33819444444444446</v>
      </c>
    </row>
    <row r="497" spans="2:54" x14ac:dyDescent="0.25">
      <c r="B497" s="5">
        <v>9.3000000000000007</v>
      </c>
      <c r="C497" s="5">
        <v>93</v>
      </c>
      <c r="D497" s="5">
        <v>8.1999999999999993</v>
      </c>
      <c r="E497" s="5">
        <v>8</v>
      </c>
      <c r="F497" s="5">
        <v>8.6</v>
      </c>
      <c r="G497" s="5">
        <v>10.1</v>
      </c>
      <c r="H497" s="5">
        <v>1020.3</v>
      </c>
      <c r="I497" s="5">
        <v>400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9.1999999999999993</v>
      </c>
      <c r="Q497" t="s">
        <v>250</v>
      </c>
      <c r="R497" s="54"/>
      <c r="T497" s="93">
        <f t="shared" si="12"/>
        <v>9.1999999999999993</v>
      </c>
      <c r="U497" s="96">
        <f t="shared" si="16"/>
        <v>-4.1000000000000014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9.3000000000000007</v>
      </c>
      <c r="AM497" s="5">
        <v>93</v>
      </c>
      <c r="AN497" s="5">
        <v>8.1999999999999993</v>
      </c>
      <c r="AO497" s="362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250</v>
      </c>
      <c r="BB497" s="55">
        <v>0.33888888888888891</v>
      </c>
    </row>
    <row r="498" spans="2:54" x14ac:dyDescent="0.25">
      <c r="B498" s="5">
        <v>9.3000000000000007</v>
      </c>
      <c r="C498" s="5">
        <v>93</v>
      </c>
      <c r="D498" s="5">
        <v>8.1999999999999993</v>
      </c>
      <c r="E498" s="5">
        <v>8</v>
      </c>
      <c r="F498" s="5">
        <v>8.6</v>
      </c>
      <c r="G498" s="5">
        <v>10.4</v>
      </c>
      <c r="H498" s="5">
        <v>1020.5</v>
      </c>
      <c r="I498" s="5">
        <v>440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9.1</v>
      </c>
      <c r="Q498" t="s">
        <v>250</v>
      </c>
      <c r="R498" s="54"/>
      <c r="T498" s="93">
        <f t="shared" ref="T498:T561" si="17">MAX($P498,$Q498)</f>
        <v>9.1</v>
      </c>
      <c r="U498" s="96">
        <f t="shared" si="16"/>
        <v>-4.2000000000000011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9.3000000000000007</v>
      </c>
      <c r="AM498" s="5">
        <v>93</v>
      </c>
      <c r="AN498" s="5">
        <v>8.1999999999999993</v>
      </c>
      <c r="AO498" s="362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250</v>
      </c>
      <c r="BB498" s="55">
        <v>0.33958333333333335</v>
      </c>
    </row>
    <row r="499" spans="2:54" x14ac:dyDescent="0.25">
      <c r="B499" s="5">
        <v>9.3000000000000007</v>
      </c>
      <c r="C499" s="5">
        <v>93</v>
      </c>
      <c r="D499" s="5">
        <v>8.1999999999999993</v>
      </c>
      <c r="E499" s="5">
        <v>8.6999999999999993</v>
      </c>
      <c r="F499" s="5">
        <v>6.1</v>
      </c>
      <c r="G499" s="5">
        <v>8.3000000000000007</v>
      </c>
      <c r="H499" s="5">
        <v>1020.3</v>
      </c>
      <c r="I499" s="5">
        <v>480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9.1</v>
      </c>
      <c r="Q499" t="s">
        <v>250</v>
      </c>
      <c r="R499" s="54"/>
      <c r="T499" s="93">
        <f t="shared" si="17"/>
        <v>9.1</v>
      </c>
      <c r="U499" s="96">
        <f t="shared" si="16"/>
        <v>-4.2000000000000011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9.3000000000000007</v>
      </c>
      <c r="AM499" s="5">
        <v>93</v>
      </c>
      <c r="AN499" s="5">
        <v>8.1999999999999993</v>
      </c>
      <c r="AO499" s="362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250</v>
      </c>
      <c r="BB499" s="55">
        <v>0.34027777777777779</v>
      </c>
    </row>
    <row r="500" spans="2:54" x14ac:dyDescent="0.25">
      <c r="B500" s="5">
        <v>9.3000000000000007</v>
      </c>
      <c r="C500" s="5">
        <v>93</v>
      </c>
      <c r="D500" s="5">
        <v>8.1999999999999993</v>
      </c>
      <c r="E500" s="5">
        <v>8.1999999999999993</v>
      </c>
      <c r="F500" s="5">
        <v>8.3000000000000007</v>
      </c>
      <c r="G500" s="5">
        <v>10.1</v>
      </c>
      <c r="H500" s="5">
        <v>1020.4</v>
      </c>
      <c r="I500" s="5">
        <v>520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9.1</v>
      </c>
      <c r="Q500" t="s">
        <v>250</v>
      </c>
      <c r="R500" s="54"/>
      <c r="T500" s="93">
        <f t="shared" si="17"/>
        <v>9.1</v>
      </c>
      <c r="U500" s="96">
        <f t="shared" si="16"/>
        <v>-4.2000000000000011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9.3000000000000007</v>
      </c>
      <c r="AM500" s="5">
        <v>93</v>
      </c>
      <c r="AN500" s="5">
        <v>8.1999999999999993</v>
      </c>
      <c r="AO500" s="362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250</v>
      </c>
      <c r="BB500" s="55">
        <v>0.34097222222222223</v>
      </c>
    </row>
    <row r="501" spans="2:54" x14ac:dyDescent="0.25">
      <c r="B501" s="5">
        <v>9.3000000000000007</v>
      </c>
      <c r="C501" s="5">
        <v>93</v>
      </c>
      <c r="D501" s="5">
        <v>8.1999999999999993</v>
      </c>
      <c r="E501" s="5">
        <v>8.1999999999999993</v>
      </c>
      <c r="F501" s="5">
        <v>7.9</v>
      </c>
      <c r="G501" s="5">
        <v>9</v>
      </c>
      <c r="H501" s="5">
        <v>1020.2</v>
      </c>
      <c r="I501" s="5">
        <v>570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9.1</v>
      </c>
      <c r="Q501" t="s">
        <v>250</v>
      </c>
      <c r="R501" s="54"/>
      <c r="T501" s="93">
        <f t="shared" si="17"/>
        <v>9.1</v>
      </c>
      <c r="U501" s="96">
        <f t="shared" si="16"/>
        <v>-4.2000000000000011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9.3000000000000007</v>
      </c>
      <c r="AM501" s="5">
        <v>93</v>
      </c>
      <c r="AN501" s="5">
        <v>8.1999999999999993</v>
      </c>
      <c r="AO501" s="362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250</v>
      </c>
      <c r="BB501" s="55">
        <v>0.34166666666666667</v>
      </c>
    </row>
    <row r="502" spans="2:54" x14ac:dyDescent="0.25">
      <c r="B502" s="5">
        <v>9.3000000000000007</v>
      </c>
      <c r="C502" s="5">
        <v>93</v>
      </c>
      <c r="D502" s="5">
        <v>8.1999999999999993</v>
      </c>
      <c r="E502" s="5">
        <v>8.3000000000000007</v>
      </c>
      <c r="F502" s="5">
        <v>7.6</v>
      </c>
      <c r="G502" s="5">
        <v>7.9</v>
      </c>
      <c r="H502" s="5">
        <v>1020.4</v>
      </c>
      <c r="I502" s="5">
        <v>620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9.1</v>
      </c>
      <c r="Q502" t="s">
        <v>250</v>
      </c>
      <c r="R502" s="54"/>
      <c r="T502" s="93">
        <f t="shared" si="17"/>
        <v>9.1</v>
      </c>
      <c r="U502" s="96">
        <f t="shared" si="16"/>
        <v>-4.2000000000000011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9.3000000000000007</v>
      </c>
      <c r="AM502" s="5">
        <v>93</v>
      </c>
      <c r="AN502" s="5">
        <v>8.1999999999999993</v>
      </c>
      <c r="AO502" s="362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250</v>
      </c>
      <c r="BB502" s="55">
        <v>0.34236111111111112</v>
      </c>
    </row>
    <row r="503" spans="2:54" x14ac:dyDescent="0.25">
      <c r="B503" s="5">
        <v>9.4</v>
      </c>
      <c r="C503" s="5">
        <v>93</v>
      </c>
      <c r="D503" s="5">
        <v>8.3000000000000007</v>
      </c>
      <c r="E503" s="5">
        <v>9</v>
      </c>
      <c r="F503" s="5">
        <v>5.4</v>
      </c>
      <c r="G503" s="5">
        <v>8.6</v>
      </c>
      <c r="H503" s="5">
        <v>1020.3</v>
      </c>
      <c r="I503" s="5">
        <v>670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9.1</v>
      </c>
      <c r="Q503" t="s">
        <v>250</v>
      </c>
      <c r="R503" s="54"/>
      <c r="T503" s="93">
        <f t="shared" si="17"/>
        <v>9.1</v>
      </c>
      <c r="U503" s="96">
        <f t="shared" si="16"/>
        <v>-4.3000000000000007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9.4</v>
      </c>
      <c r="AM503" s="5">
        <v>93</v>
      </c>
      <c r="AN503" s="5">
        <v>8.3000000000000007</v>
      </c>
      <c r="AO503" s="362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250</v>
      </c>
      <c r="BB503" s="55">
        <v>0.34305555555555556</v>
      </c>
    </row>
    <row r="504" spans="2:54" x14ac:dyDescent="0.25">
      <c r="B504" s="5">
        <v>9.3000000000000007</v>
      </c>
      <c r="C504" s="5">
        <v>93</v>
      </c>
      <c r="D504" s="5">
        <v>8.1999999999999993</v>
      </c>
      <c r="E504" s="5">
        <v>8.6999999999999993</v>
      </c>
      <c r="F504" s="5">
        <v>5.8</v>
      </c>
      <c r="G504" s="5">
        <v>8.3000000000000007</v>
      </c>
      <c r="H504" s="5">
        <v>1020.5</v>
      </c>
      <c r="I504" s="5">
        <v>730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9.1</v>
      </c>
      <c r="Q504" t="s">
        <v>250</v>
      </c>
      <c r="R504" s="54"/>
      <c r="T504" s="93">
        <f t="shared" si="17"/>
        <v>9.1</v>
      </c>
      <c r="U504" s="96">
        <f t="shared" si="16"/>
        <v>-4.2000000000000011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9.3000000000000007</v>
      </c>
      <c r="AM504" s="5">
        <v>93</v>
      </c>
      <c r="AN504" s="5">
        <v>8.1999999999999993</v>
      </c>
      <c r="AO504" s="362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250</v>
      </c>
      <c r="BB504" s="55">
        <v>0.34375</v>
      </c>
    </row>
    <row r="505" spans="2:54" x14ac:dyDescent="0.25">
      <c r="B505" s="5">
        <v>9.3000000000000007</v>
      </c>
      <c r="C505" s="5">
        <v>93</v>
      </c>
      <c r="D505" s="5">
        <v>8.1999999999999993</v>
      </c>
      <c r="E505" s="5">
        <v>7.8</v>
      </c>
      <c r="F505" s="5">
        <v>10.1</v>
      </c>
      <c r="G505" s="5">
        <v>10.4</v>
      </c>
      <c r="H505" s="5">
        <v>1020.5</v>
      </c>
      <c r="I505" s="5">
        <v>780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9.1</v>
      </c>
      <c r="Q505" t="s">
        <v>250</v>
      </c>
      <c r="R505" s="54"/>
      <c r="T505" s="93">
        <f t="shared" si="17"/>
        <v>9.1</v>
      </c>
      <c r="U505" s="96">
        <f t="shared" si="16"/>
        <v>-4.2000000000000011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9.3000000000000007</v>
      </c>
      <c r="AM505" s="5">
        <v>93</v>
      </c>
      <c r="AN505" s="5">
        <v>8.1999999999999993</v>
      </c>
      <c r="AO505" s="362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250</v>
      </c>
      <c r="BB505" s="55">
        <v>0.34444444444444444</v>
      </c>
    </row>
    <row r="506" spans="2:54" x14ac:dyDescent="0.25">
      <c r="B506" s="5">
        <v>9.3000000000000007</v>
      </c>
      <c r="C506" s="5">
        <v>93</v>
      </c>
      <c r="D506" s="5">
        <v>8.1999999999999993</v>
      </c>
      <c r="E506" s="5">
        <v>9.3000000000000007</v>
      </c>
      <c r="F506" s="5">
        <v>3.6</v>
      </c>
      <c r="G506" s="5">
        <v>5.4</v>
      </c>
      <c r="H506" s="5">
        <v>1020.3</v>
      </c>
      <c r="I506" s="5">
        <v>850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9.1</v>
      </c>
      <c r="Q506" t="s">
        <v>250</v>
      </c>
      <c r="R506" s="54"/>
      <c r="T506" s="93">
        <f t="shared" si="17"/>
        <v>9.1</v>
      </c>
      <c r="U506" s="96">
        <f t="shared" si="16"/>
        <v>-4.2000000000000011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9.3000000000000007</v>
      </c>
      <c r="AM506" s="5">
        <v>93</v>
      </c>
      <c r="AN506" s="5">
        <v>8.1999999999999993</v>
      </c>
      <c r="AO506" s="362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250</v>
      </c>
      <c r="BB506" s="55">
        <v>0.34513888888888888</v>
      </c>
    </row>
    <row r="507" spans="2:54" x14ac:dyDescent="0.25">
      <c r="B507" s="5">
        <v>9.3000000000000007</v>
      </c>
      <c r="C507" s="5">
        <v>93</v>
      </c>
      <c r="D507" s="5">
        <v>8.1999999999999993</v>
      </c>
      <c r="E507" s="5">
        <v>8.6999999999999993</v>
      </c>
      <c r="F507" s="5">
        <v>6.1</v>
      </c>
      <c r="G507" s="5">
        <v>8.6</v>
      </c>
      <c r="H507" s="5">
        <v>1020.4</v>
      </c>
      <c r="I507" s="5">
        <v>920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9.1</v>
      </c>
      <c r="Q507" t="s">
        <v>250</v>
      </c>
      <c r="R507" s="54"/>
      <c r="T507" s="93">
        <f t="shared" si="17"/>
        <v>9.1</v>
      </c>
      <c r="U507" s="96">
        <f t="shared" si="16"/>
        <v>-4.2000000000000011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9.3000000000000007</v>
      </c>
      <c r="AM507" s="5">
        <v>93</v>
      </c>
      <c r="AN507" s="5">
        <v>8.1999999999999993</v>
      </c>
      <c r="AO507" s="362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250</v>
      </c>
      <c r="BB507" s="55">
        <v>0.34583333333333333</v>
      </c>
    </row>
    <row r="508" spans="2:54" x14ac:dyDescent="0.25">
      <c r="B508" s="5">
        <v>9.3000000000000007</v>
      </c>
      <c r="C508" s="5">
        <v>93</v>
      </c>
      <c r="D508" s="5">
        <v>8.1999999999999993</v>
      </c>
      <c r="E508" s="5">
        <v>7</v>
      </c>
      <c r="F508" s="5">
        <v>15.8</v>
      </c>
      <c r="G508" s="5">
        <v>17.3</v>
      </c>
      <c r="H508" s="5">
        <v>1020.3</v>
      </c>
      <c r="I508" s="5">
        <v>980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9.1</v>
      </c>
      <c r="Q508" t="s">
        <v>250</v>
      </c>
      <c r="R508" s="54"/>
      <c r="T508" s="93">
        <f t="shared" si="17"/>
        <v>9.1</v>
      </c>
      <c r="U508" s="96">
        <f t="shared" si="16"/>
        <v>-4.2000000000000011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9.3000000000000007</v>
      </c>
      <c r="AM508" s="5">
        <v>93</v>
      </c>
      <c r="AN508" s="5">
        <v>8.1999999999999993</v>
      </c>
      <c r="AO508" s="362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250</v>
      </c>
      <c r="BB508" s="55">
        <v>0.34652777777777777</v>
      </c>
    </row>
    <row r="509" spans="2:54" x14ac:dyDescent="0.25">
      <c r="B509" s="5">
        <v>9.4</v>
      </c>
      <c r="C509" s="5">
        <v>93</v>
      </c>
      <c r="D509" s="5">
        <v>8.3000000000000007</v>
      </c>
      <c r="E509" s="5">
        <v>9</v>
      </c>
      <c r="F509" s="5">
        <v>5.4</v>
      </c>
      <c r="G509" s="5">
        <v>11.5</v>
      </c>
      <c r="H509" s="5">
        <v>1020.3</v>
      </c>
      <c r="I509" s="5">
        <v>1040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9.1</v>
      </c>
      <c r="Q509" t="s">
        <v>250</v>
      </c>
      <c r="R509" s="54"/>
      <c r="T509" s="93">
        <f t="shared" si="17"/>
        <v>9.1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9.4</v>
      </c>
      <c r="AM509" s="5">
        <v>93</v>
      </c>
      <c r="AN509" s="5">
        <v>8.3000000000000007</v>
      </c>
      <c r="AO509" s="362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250</v>
      </c>
      <c r="BB509" s="55">
        <v>0.34722222222222221</v>
      </c>
    </row>
    <row r="510" spans="2:54" x14ac:dyDescent="0.25">
      <c r="B510" s="5">
        <v>9.4</v>
      </c>
      <c r="C510" s="5">
        <v>93</v>
      </c>
      <c r="D510" s="5">
        <v>8.3000000000000007</v>
      </c>
      <c r="E510" s="5">
        <v>8.3000000000000007</v>
      </c>
      <c r="F510" s="5">
        <v>8.3000000000000007</v>
      </c>
      <c r="G510" s="5">
        <v>13.3</v>
      </c>
      <c r="H510" s="5">
        <v>1020.4</v>
      </c>
      <c r="I510" s="5">
        <v>1110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9.1999999999999993</v>
      </c>
      <c r="Q510" t="s">
        <v>250</v>
      </c>
      <c r="R510" s="54"/>
      <c r="T510" s="93">
        <f t="shared" si="17"/>
        <v>9.1999999999999993</v>
      </c>
      <c r="U510" s="96">
        <f t="shared" si="16"/>
        <v>-4.2000000000000011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9.4</v>
      </c>
      <c r="AM510" s="5">
        <v>93</v>
      </c>
      <c r="AN510" s="5">
        <v>8.3000000000000007</v>
      </c>
      <c r="AO510" s="362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250</v>
      </c>
      <c r="BB510" s="55">
        <v>0.34791666666666665</v>
      </c>
    </row>
    <row r="511" spans="2:54" x14ac:dyDescent="0.25">
      <c r="B511" s="5">
        <v>9.4</v>
      </c>
      <c r="C511" s="5">
        <v>93</v>
      </c>
      <c r="D511" s="5">
        <v>8.3000000000000007</v>
      </c>
      <c r="E511" s="5">
        <v>9</v>
      </c>
      <c r="F511" s="5">
        <v>5.4</v>
      </c>
      <c r="G511" s="5">
        <v>7.2</v>
      </c>
      <c r="H511" s="5">
        <v>1020.5</v>
      </c>
      <c r="I511" s="5">
        <v>1160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9.1999999999999993</v>
      </c>
      <c r="Q511" t="s">
        <v>250</v>
      </c>
      <c r="R511" s="54"/>
      <c r="T511" s="93">
        <f t="shared" si="17"/>
        <v>9.1999999999999993</v>
      </c>
      <c r="U511" s="96">
        <f t="shared" si="16"/>
        <v>-4.2000000000000011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9.4</v>
      </c>
      <c r="AM511" s="5">
        <v>93</v>
      </c>
      <c r="AN511" s="5">
        <v>8.3000000000000007</v>
      </c>
      <c r="AO511" s="362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250</v>
      </c>
      <c r="BB511" s="55">
        <v>0.34861111111111109</v>
      </c>
    </row>
    <row r="512" spans="2:54" x14ac:dyDescent="0.25">
      <c r="B512" s="5">
        <v>9.4</v>
      </c>
      <c r="C512" s="5">
        <v>93</v>
      </c>
      <c r="D512" s="5">
        <v>8.3000000000000007</v>
      </c>
      <c r="E512" s="5">
        <v>8.1999999999999993</v>
      </c>
      <c r="F512" s="5">
        <v>8.6</v>
      </c>
      <c r="G512" s="5">
        <v>9</v>
      </c>
      <c r="H512" s="5">
        <v>1020.7</v>
      </c>
      <c r="I512" s="5">
        <v>1230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9.1999999999999993</v>
      </c>
      <c r="Q512" t="s">
        <v>250</v>
      </c>
      <c r="R512" s="54"/>
      <c r="T512" s="93">
        <f t="shared" si="17"/>
        <v>9.1999999999999993</v>
      </c>
      <c r="U512" s="96">
        <f t="shared" si="16"/>
        <v>-4.2000000000000011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9.4</v>
      </c>
      <c r="AM512" s="5">
        <v>93</v>
      </c>
      <c r="AN512" s="5">
        <v>8.3000000000000007</v>
      </c>
      <c r="AO512" s="362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250</v>
      </c>
      <c r="BB512" s="55">
        <v>0.34930555555555554</v>
      </c>
    </row>
    <row r="513" spans="2:54" x14ac:dyDescent="0.25">
      <c r="B513" s="5">
        <v>9.4</v>
      </c>
      <c r="C513" s="5">
        <v>93</v>
      </c>
      <c r="D513" s="5">
        <v>8.3000000000000007</v>
      </c>
      <c r="E513" s="5">
        <v>8.4</v>
      </c>
      <c r="F513" s="5">
        <v>7.6</v>
      </c>
      <c r="G513" s="5">
        <v>8.3000000000000007</v>
      </c>
      <c r="H513" s="5">
        <v>1020.5</v>
      </c>
      <c r="I513" s="5">
        <v>1310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9.1999999999999993</v>
      </c>
      <c r="Q513" t="s">
        <v>250</v>
      </c>
      <c r="R513" s="54"/>
      <c r="T513" s="93">
        <f t="shared" si="17"/>
        <v>9.1999999999999993</v>
      </c>
      <c r="U513" s="96">
        <f t="shared" si="16"/>
        <v>-4.2000000000000011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9.4</v>
      </c>
      <c r="AM513" s="5">
        <v>93</v>
      </c>
      <c r="AN513" s="5">
        <v>8.3000000000000007</v>
      </c>
      <c r="AO513" s="362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250</v>
      </c>
      <c r="BB513" s="55">
        <v>0.35</v>
      </c>
    </row>
    <row r="514" spans="2:54" x14ac:dyDescent="0.25">
      <c r="B514" s="5">
        <v>9.4</v>
      </c>
      <c r="C514" s="5">
        <v>93</v>
      </c>
      <c r="D514" s="5">
        <v>8.3000000000000007</v>
      </c>
      <c r="E514" s="5">
        <v>7.5</v>
      </c>
      <c r="F514" s="5">
        <v>12.2</v>
      </c>
      <c r="G514" s="5">
        <v>13.7</v>
      </c>
      <c r="H514" s="5">
        <v>1020.5</v>
      </c>
      <c r="I514" s="5">
        <v>1420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9.1999999999999993</v>
      </c>
      <c r="Q514" t="s">
        <v>250</v>
      </c>
      <c r="R514" s="54"/>
      <c r="T514" s="93">
        <f t="shared" si="17"/>
        <v>9.1999999999999993</v>
      </c>
      <c r="U514" s="96">
        <f t="shared" si="16"/>
        <v>-4.2000000000000011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9.4</v>
      </c>
      <c r="AM514" s="5">
        <v>93</v>
      </c>
      <c r="AN514" s="5">
        <v>8.3000000000000007</v>
      </c>
      <c r="AO514" s="362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250</v>
      </c>
      <c r="BB514" s="55">
        <v>0.35069444444444442</v>
      </c>
    </row>
    <row r="515" spans="2:54" x14ac:dyDescent="0.25">
      <c r="B515" s="5">
        <v>9.4</v>
      </c>
      <c r="C515" s="5">
        <v>93</v>
      </c>
      <c r="D515" s="5">
        <v>8.3000000000000007</v>
      </c>
      <c r="E515" s="5">
        <v>7.5</v>
      </c>
      <c r="F515" s="5">
        <v>12.2</v>
      </c>
      <c r="G515" s="5">
        <v>14</v>
      </c>
      <c r="H515" s="5">
        <v>1020.7</v>
      </c>
      <c r="I515" s="5">
        <v>1510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9.1999999999999993</v>
      </c>
      <c r="Q515" t="s">
        <v>250</v>
      </c>
      <c r="R515" s="54"/>
      <c r="T515" s="93">
        <f t="shared" si="17"/>
        <v>9.1999999999999993</v>
      </c>
      <c r="U515" s="96">
        <f t="shared" si="16"/>
        <v>-4.2000000000000011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9.4</v>
      </c>
      <c r="AM515" s="5">
        <v>93</v>
      </c>
      <c r="AN515" s="5">
        <v>8.3000000000000007</v>
      </c>
      <c r="AO515" s="362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250</v>
      </c>
      <c r="BB515" s="55">
        <v>0.35138888888888886</v>
      </c>
    </row>
    <row r="516" spans="2:54" x14ac:dyDescent="0.25">
      <c r="B516" s="5">
        <v>9.4</v>
      </c>
      <c r="C516" s="5">
        <v>93</v>
      </c>
      <c r="D516" s="5">
        <v>8.3000000000000007</v>
      </c>
      <c r="E516" s="5">
        <v>7.8</v>
      </c>
      <c r="F516" s="5">
        <v>10.8</v>
      </c>
      <c r="G516" s="5">
        <v>14.4</v>
      </c>
      <c r="H516" s="5">
        <v>1020.8</v>
      </c>
      <c r="I516" s="5">
        <v>1550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9.1999999999999993</v>
      </c>
      <c r="Q516" t="s">
        <v>250</v>
      </c>
      <c r="R516" s="54"/>
      <c r="T516" s="93">
        <f t="shared" si="17"/>
        <v>9.1999999999999993</v>
      </c>
      <c r="U516" s="96">
        <f t="shared" si="16"/>
        <v>-4.2000000000000011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9.4</v>
      </c>
      <c r="AM516" s="5">
        <v>93</v>
      </c>
      <c r="AN516" s="5">
        <v>8.3000000000000007</v>
      </c>
      <c r="AO516" s="362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250</v>
      </c>
      <c r="BB516" s="55">
        <v>0.35208333333333336</v>
      </c>
    </row>
    <row r="517" spans="2:54" x14ac:dyDescent="0.25">
      <c r="B517" s="5">
        <v>9.4</v>
      </c>
      <c r="C517" s="5">
        <v>93</v>
      </c>
      <c r="D517" s="5">
        <v>8.3000000000000007</v>
      </c>
      <c r="E517" s="5">
        <v>8.1999999999999993</v>
      </c>
      <c r="F517" s="5">
        <v>8.6</v>
      </c>
      <c r="G517" s="5">
        <v>8.6</v>
      </c>
      <c r="H517" s="5">
        <v>1020.7</v>
      </c>
      <c r="I517" s="5">
        <v>1560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9.3000000000000007</v>
      </c>
      <c r="Q517" t="s">
        <v>250</v>
      </c>
      <c r="R517" s="54"/>
      <c r="T517" s="93">
        <f t="shared" si="17"/>
        <v>9.3000000000000007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9.4</v>
      </c>
      <c r="AM517" s="5">
        <v>93</v>
      </c>
      <c r="AN517" s="5">
        <v>8.3000000000000007</v>
      </c>
      <c r="AO517" s="362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250</v>
      </c>
      <c r="BB517" s="55">
        <v>0.3527777777777778</v>
      </c>
    </row>
    <row r="518" spans="2:54" x14ac:dyDescent="0.25">
      <c r="B518" s="5">
        <v>9.4</v>
      </c>
      <c r="C518" s="5">
        <v>93</v>
      </c>
      <c r="D518" s="5">
        <v>8.3000000000000007</v>
      </c>
      <c r="E518" s="5">
        <v>9.1</v>
      </c>
      <c r="F518" s="5">
        <v>5</v>
      </c>
      <c r="G518" s="5">
        <v>5.4</v>
      </c>
      <c r="H518" s="5">
        <v>1021</v>
      </c>
      <c r="I518" s="5">
        <v>1580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9.3000000000000007</v>
      </c>
      <c r="Q518" t="s">
        <v>250</v>
      </c>
      <c r="R518" s="54"/>
      <c r="T518" s="93">
        <f t="shared" si="17"/>
        <v>9.3000000000000007</v>
      </c>
      <c r="U518" s="96">
        <f t="shared" si="16"/>
        <v>-4.0999999999999996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9.4</v>
      </c>
      <c r="AM518" s="5">
        <v>93</v>
      </c>
      <c r="AN518" s="5">
        <v>8.3000000000000007</v>
      </c>
      <c r="AO518" s="362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250</v>
      </c>
      <c r="BB518" s="55">
        <v>0.35347222222222224</v>
      </c>
    </row>
    <row r="519" spans="2:54" x14ac:dyDescent="0.25">
      <c r="B519" s="5">
        <v>9.4</v>
      </c>
      <c r="C519" s="5">
        <v>93</v>
      </c>
      <c r="D519" s="5">
        <v>8.3000000000000007</v>
      </c>
      <c r="E519" s="5">
        <v>9.4</v>
      </c>
      <c r="F519" s="5">
        <v>3.2</v>
      </c>
      <c r="G519" s="5">
        <v>5.4</v>
      </c>
      <c r="H519" s="5">
        <v>1020.6</v>
      </c>
      <c r="I519" s="5">
        <v>1600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9.4</v>
      </c>
      <c r="Q519" t="s">
        <v>250</v>
      </c>
      <c r="R519" s="54"/>
      <c r="T519" s="93">
        <f t="shared" si="17"/>
        <v>9.4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9.4</v>
      </c>
      <c r="AM519" s="5">
        <v>93</v>
      </c>
      <c r="AN519" s="5">
        <v>8.3000000000000007</v>
      </c>
      <c r="AO519" s="362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250</v>
      </c>
      <c r="BB519" s="55">
        <v>0.35416666666666669</v>
      </c>
    </row>
    <row r="520" spans="2:54" x14ac:dyDescent="0.25">
      <c r="B520" s="5">
        <v>9.4</v>
      </c>
      <c r="C520" s="5">
        <v>93</v>
      </c>
      <c r="D520" s="5">
        <v>8.3000000000000007</v>
      </c>
      <c r="E520" s="5">
        <v>9.4</v>
      </c>
      <c r="F520" s="5">
        <v>4.7</v>
      </c>
      <c r="G520" s="5">
        <v>9</v>
      </c>
      <c r="H520" s="5">
        <v>1020.6</v>
      </c>
      <c r="I520" s="5">
        <v>1640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9.4</v>
      </c>
      <c r="Q520" t="s">
        <v>250</v>
      </c>
      <c r="R520" s="54"/>
      <c r="T520" s="93">
        <f t="shared" si="17"/>
        <v>9.4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9.4</v>
      </c>
      <c r="AM520" s="5">
        <v>93</v>
      </c>
      <c r="AN520" s="5">
        <v>8.3000000000000007</v>
      </c>
      <c r="AO520" s="362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250</v>
      </c>
      <c r="BB520" s="55">
        <v>0.35486111111111113</v>
      </c>
    </row>
    <row r="521" spans="2:54" x14ac:dyDescent="0.25">
      <c r="B521" s="5">
        <v>9.4</v>
      </c>
      <c r="C521" s="5">
        <v>93</v>
      </c>
      <c r="D521" s="5">
        <v>8.3000000000000007</v>
      </c>
      <c r="E521" s="5">
        <v>9.4</v>
      </c>
      <c r="F521" s="5">
        <v>2.2000000000000002</v>
      </c>
      <c r="G521" s="5">
        <v>7.2</v>
      </c>
      <c r="H521" s="5">
        <v>1020.7</v>
      </c>
      <c r="I521" s="5">
        <v>1710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9.4</v>
      </c>
      <c r="Q521" t="s">
        <v>250</v>
      </c>
      <c r="R521" s="54"/>
      <c r="T521" s="93">
        <f t="shared" si="17"/>
        <v>9.4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9.4</v>
      </c>
      <c r="AM521" s="5">
        <v>93</v>
      </c>
      <c r="AN521" s="5">
        <v>8.3000000000000007</v>
      </c>
      <c r="AO521" s="362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250</v>
      </c>
      <c r="BB521" s="55">
        <v>0.35555555555555557</v>
      </c>
    </row>
    <row r="522" spans="2:54" x14ac:dyDescent="0.25">
      <c r="B522" s="5">
        <v>9.4</v>
      </c>
      <c r="C522" s="5">
        <v>93</v>
      </c>
      <c r="D522" s="5">
        <v>8.3000000000000007</v>
      </c>
      <c r="E522" s="5">
        <v>7.8</v>
      </c>
      <c r="F522" s="5">
        <v>10.4</v>
      </c>
      <c r="G522" s="5">
        <v>10.4</v>
      </c>
      <c r="H522" s="5">
        <v>1020.8</v>
      </c>
      <c r="I522" s="5">
        <v>1790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9.4</v>
      </c>
      <c r="Q522" t="s">
        <v>250</v>
      </c>
      <c r="R522" s="54"/>
      <c r="T522" s="93">
        <f t="shared" si="17"/>
        <v>9.4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9.4</v>
      </c>
      <c r="AM522" s="5">
        <v>93</v>
      </c>
      <c r="AN522" s="5">
        <v>8.3000000000000007</v>
      </c>
      <c r="AO522" s="362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250</v>
      </c>
      <c r="BB522" s="55">
        <v>0.35625000000000001</v>
      </c>
    </row>
    <row r="523" spans="2:54" x14ac:dyDescent="0.25">
      <c r="B523" s="5">
        <v>9.4</v>
      </c>
      <c r="C523" s="5">
        <v>93</v>
      </c>
      <c r="D523" s="5">
        <v>8.3000000000000007</v>
      </c>
      <c r="E523" s="5">
        <v>9.4</v>
      </c>
      <c r="F523" s="5">
        <v>3.6</v>
      </c>
      <c r="G523" s="5">
        <v>5.4</v>
      </c>
      <c r="H523" s="5">
        <v>1020.7</v>
      </c>
      <c r="I523" s="5">
        <v>1890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9.4</v>
      </c>
      <c r="Q523" t="s">
        <v>250</v>
      </c>
      <c r="R523" s="54"/>
      <c r="T523" s="93">
        <f t="shared" si="17"/>
        <v>9.4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9.4</v>
      </c>
      <c r="AM523" s="5">
        <v>93</v>
      </c>
      <c r="AN523" s="5">
        <v>8.3000000000000007</v>
      </c>
      <c r="AO523" s="362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250</v>
      </c>
      <c r="BB523" s="55">
        <v>0.35694444444444445</v>
      </c>
    </row>
    <row r="524" spans="2:54" x14ac:dyDescent="0.25">
      <c r="B524" s="5">
        <v>9.4</v>
      </c>
      <c r="C524" s="5">
        <v>93</v>
      </c>
      <c r="D524" s="5">
        <v>8.3000000000000007</v>
      </c>
      <c r="E524" s="5">
        <v>9.4</v>
      </c>
      <c r="F524" s="5">
        <v>3.2</v>
      </c>
      <c r="G524" s="5">
        <v>5.4</v>
      </c>
      <c r="H524" s="5">
        <v>1020.9</v>
      </c>
      <c r="I524" s="5">
        <v>1990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9.4</v>
      </c>
      <c r="Q524" t="s">
        <v>250</v>
      </c>
      <c r="R524" s="54"/>
      <c r="T524" s="93">
        <f t="shared" si="17"/>
        <v>9.4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9.4</v>
      </c>
      <c r="AM524" s="5">
        <v>93</v>
      </c>
      <c r="AN524" s="5">
        <v>8.3000000000000007</v>
      </c>
      <c r="AO524" s="362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250</v>
      </c>
      <c r="BB524" s="55">
        <v>0.3576388888888889</v>
      </c>
    </row>
    <row r="525" spans="2:54" x14ac:dyDescent="0.25">
      <c r="B525" s="5">
        <v>9.4</v>
      </c>
      <c r="C525" s="5">
        <v>93</v>
      </c>
      <c r="D525" s="5">
        <v>8.3000000000000007</v>
      </c>
      <c r="E525" s="5">
        <v>8.8000000000000007</v>
      </c>
      <c r="F525" s="5">
        <v>5.8</v>
      </c>
      <c r="G525" s="5">
        <v>6.8</v>
      </c>
      <c r="H525" s="5">
        <v>1021.1</v>
      </c>
      <c r="I525" s="5">
        <v>2100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9.4</v>
      </c>
      <c r="Q525" t="s">
        <v>250</v>
      </c>
      <c r="R525" s="54"/>
      <c r="T525" s="93">
        <f t="shared" si="17"/>
        <v>9.4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9.4</v>
      </c>
      <c r="AM525" s="5">
        <v>93</v>
      </c>
      <c r="AN525" s="5">
        <v>8.3000000000000007</v>
      </c>
      <c r="AO525" s="362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250</v>
      </c>
      <c r="BB525" s="55">
        <v>0.35833333333333334</v>
      </c>
    </row>
    <row r="526" spans="2:54" x14ac:dyDescent="0.25">
      <c r="B526" s="5">
        <v>9.4</v>
      </c>
      <c r="C526" s="5">
        <v>93</v>
      </c>
      <c r="D526" s="5">
        <v>8.3000000000000007</v>
      </c>
      <c r="E526" s="5">
        <v>8.8000000000000007</v>
      </c>
      <c r="F526" s="5">
        <v>5.8</v>
      </c>
      <c r="G526" s="5">
        <v>7.9</v>
      </c>
      <c r="H526" s="5">
        <v>1020.7</v>
      </c>
      <c r="I526" s="5">
        <v>2220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9.4</v>
      </c>
      <c r="Q526" t="s">
        <v>250</v>
      </c>
      <c r="R526" s="54"/>
      <c r="T526" s="93">
        <f t="shared" si="17"/>
        <v>9.4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9.4</v>
      </c>
      <c r="AM526" s="5">
        <v>93</v>
      </c>
      <c r="AN526" s="5">
        <v>8.3000000000000007</v>
      </c>
      <c r="AO526" s="362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250</v>
      </c>
      <c r="BB526" s="55">
        <v>0.35902777777777778</v>
      </c>
    </row>
    <row r="527" spans="2:54" x14ac:dyDescent="0.25">
      <c r="B527" s="5">
        <v>9.4</v>
      </c>
      <c r="C527" s="5">
        <v>93</v>
      </c>
      <c r="D527" s="5">
        <v>8.3000000000000007</v>
      </c>
      <c r="E527" s="5">
        <v>8.6</v>
      </c>
      <c r="F527" s="5">
        <v>6.5</v>
      </c>
      <c r="G527" s="5">
        <v>7.6</v>
      </c>
      <c r="H527" s="5">
        <v>1020.9</v>
      </c>
      <c r="I527" s="5">
        <v>2330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9.4</v>
      </c>
      <c r="Q527" t="s">
        <v>250</v>
      </c>
      <c r="R527" s="54"/>
      <c r="T527" s="93">
        <f t="shared" si="17"/>
        <v>9.4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9.4</v>
      </c>
      <c r="AM527" s="5">
        <v>93</v>
      </c>
      <c r="AN527" s="5">
        <v>8.3000000000000007</v>
      </c>
      <c r="AO527" s="362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250</v>
      </c>
      <c r="BB527" s="55">
        <v>0.35972222222222222</v>
      </c>
    </row>
    <row r="528" spans="2:54" x14ac:dyDescent="0.25">
      <c r="B528" s="5">
        <v>9.4</v>
      </c>
      <c r="C528" s="5">
        <v>93</v>
      </c>
      <c r="D528" s="5">
        <v>8.3000000000000007</v>
      </c>
      <c r="E528" s="5">
        <v>9.4</v>
      </c>
      <c r="F528" s="5">
        <v>4.7</v>
      </c>
      <c r="G528" s="5">
        <v>6.1</v>
      </c>
      <c r="H528" s="5">
        <v>1020.7</v>
      </c>
      <c r="I528" s="5">
        <v>2460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9.4</v>
      </c>
      <c r="Q528" t="s">
        <v>250</v>
      </c>
      <c r="R528" s="54"/>
      <c r="T528" s="93">
        <f t="shared" si="17"/>
        <v>9.4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9.4</v>
      </c>
      <c r="AM528" s="5">
        <v>93</v>
      </c>
      <c r="AN528" s="5">
        <v>8.3000000000000007</v>
      </c>
      <c r="AO528" s="362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250</v>
      </c>
      <c r="BB528" s="55">
        <v>0.36041666666666666</v>
      </c>
    </row>
    <row r="529" spans="2:54" x14ac:dyDescent="0.25">
      <c r="B529" s="5">
        <v>9.4</v>
      </c>
      <c r="C529" s="5">
        <v>93</v>
      </c>
      <c r="D529" s="5">
        <v>8.3000000000000007</v>
      </c>
      <c r="E529" s="5">
        <v>9</v>
      </c>
      <c r="F529" s="5">
        <v>5.4</v>
      </c>
      <c r="G529" s="5">
        <v>7.9</v>
      </c>
      <c r="H529" s="5">
        <v>1020.9</v>
      </c>
      <c r="I529" s="5">
        <v>2580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9.4</v>
      </c>
      <c r="Q529" t="s">
        <v>250</v>
      </c>
      <c r="R529" s="54"/>
      <c r="T529" s="93">
        <f t="shared" si="17"/>
        <v>9.4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9.4</v>
      </c>
      <c r="AM529" s="5">
        <v>93</v>
      </c>
      <c r="AN529" s="5">
        <v>8.3000000000000007</v>
      </c>
      <c r="AO529" s="362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250</v>
      </c>
      <c r="BB529" s="55">
        <v>0.3611111111111111</v>
      </c>
    </row>
    <row r="530" spans="2:54" x14ac:dyDescent="0.25">
      <c r="B530" s="5">
        <v>9.4</v>
      </c>
      <c r="C530" s="5">
        <v>93</v>
      </c>
      <c r="D530" s="5">
        <v>8.3000000000000007</v>
      </c>
      <c r="E530" s="5">
        <v>8.5</v>
      </c>
      <c r="F530" s="5">
        <v>6.8</v>
      </c>
      <c r="G530" s="5">
        <v>6.8</v>
      </c>
      <c r="H530" s="5">
        <v>1020.6</v>
      </c>
      <c r="I530" s="5">
        <v>2680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9.4</v>
      </c>
      <c r="Q530" t="s">
        <v>250</v>
      </c>
      <c r="R530" s="54"/>
      <c r="T530" s="93">
        <f t="shared" si="17"/>
        <v>9.4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9.4</v>
      </c>
      <c r="AM530" s="5">
        <v>93</v>
      </c>
      <c r="AN530" s="5">
        <v>8.3000000000000007</v>
      </c>
      <c r="AO530" s="362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250</v>
      </c>
      <c r="BB530" s="55">
        <v>0.36180555555555555</v>
      </c>
    </row>
    <row r="531" spans="2:54" x14ac:dyDescent="0.25">
      <c r="B531" s="5">
        <v>9.4</v>
      </c>
      <c r="C531" s="5">
        <v>93</v>
      </c>
      <c r="D531" s="5">
        <v>8.3000000000000007</v>
      </c>
      <c r="E531" s="5">
        <v>9.1</v>
      </c>
      <c r="F531" s="5">
        <v>5</v>
      </c>
      <c r="G531" s="5">
        <v>5</v>
      </c>
      <c r="H531" s="5">
        <v>1020.9</v>
      </c>
      <c r="I531" s="5">
        <v>2790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9.4</v>
      </c>
      <c r="Q531" t="s">
        <v>250</v>
      </c>
      <c r="R531" s="54"/>
      <c r="T531" s="93">
        <f t="shared" si="17"/>
        <v>9.4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9.4</v>
      </c>
      <c r="AM531" s="5">
        <v>93</v>
      </c>
      <c r="AN531" s="5">
        <v>8.3000000000000007</v>
      </c>
      <c r="AO531" s="362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250</v>
      </c>
      <c r="BB531" s="55">
        <v>0.36249999999999999</v>
      </c>
    </row>
    <row r="532" spans="2:54" x14ac:dyDescent="0.25">
      <c r="B532" s="5">
        <v>9.4</v>
      </c>
      <c r="C532" s="5">
        <v>93</v>
      </c>
      <c r="D532" s="5">
        <v>8.3000000000000007</v>
      </c>
      <c r="E532" s="5">
        <v>9.1</v>
      </c>
      <c r="F532" s="5">
        <v>5</v>
      </c>
      <c r="G532" s="5">
        <v>5.8</v>
      </c>
      <c r="H532" s="5">
        <v>1020.8</v>
      </c>
      <c r="I532" s="5">
        <v>2880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9.4</v>
      </c>
      <c r="Q532" t="s">
        <v>250</v>
      </c>
      <c r="R532" s="54"/>
      <c r="T532" s="93">
        <f t="shared" si="17"/>
        <v>9.4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9.4</v>
      </c>
      <c r="AM532" s="5">
        <v>93</v>
      </c>
      <c r="AN532" s="5">
        <v>8.3000000000000007</v>
      </c>
      <c r="AO532" s="362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250</v>
      </c>
      <c r="BB532" s="55">
        <v>0.36319444444444443</v>
      </c>
    </row>
    <row r="533" spans="2:54" x14ac:dyDescent="0.25">
      <c r="B533" s="5">
        <v>9.4</v>
      </c>
      <c r="C533" s="5">
        <v>93</v>
      </c>
      <c r="D533" s="5">
        <v>8.3000000000000007</v>
      </c>
      <c r="E533" s="5">
        <v>9.4</v>
      </c>
      <c r="F533" s="5">
        <v>2.9</v>
      </c>
      <c r="G533" s="5">
        <v>4.3</v>
      </c>
      <c r="H533" s="5">
        <v>1020.8</v>
      </c>
      <c r="I533" s="5">
        <v>2960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9.4</v>
      </c>
      <c r="Q533" t="s">
        <v>250</v>
      </c>
      <c r="R533" s="54"/>
      <c r="T533" s="93">
        <f t="shared" si="17"/>
        <v>9.4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9.4</v>
      </c>
      <c r="AM533" s="5">
        <v>93</v>
      </c>
      <c r="AN533" s="5">
        <v>8.3000000000000007</v>
      </c>
      <c r="AO533" s="362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250</v>
      </c>
      <c r="BB533" s="55">
        <v>0.36388888888888887</v>
      </c>
    </row>
    <row r="534" spans="2:54" x14ac:dyDescent="0.25">
      <c r="B534" s="5">
        <v>9.4</v>
      </c>
      <c r="C534" s="5">
        <v>93</v>
      </c>
      <c r="D534" s="5">
        <v>8.3000000000000007</v>
      </c>
      <c r="E534" s="5">
        <v>8.4</v>
      </c>
      <c r="F534" s="5">
        <v>7.6</v>
      </c>
      <c r="G534" s="5">
        <v>7.6</v>
      </c>
      <c r="H534" s="5">
        <v>1021</v>
      </c>
      <c r="I534" s="5">
        <v>3040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9.4</v>
      </c>
      <c r="Q534" t="s">
        <v>250</v>
      </c>
      <c r="R534" s="54"/>
      <c r="T534" s="93">
        <f t="shared" si="17"/>
        <v>9.4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9.4</v>
      </c>
      <c r="AM534" s="5">
        <v>93</v>
      </c>
      <c r="AN534" s="5">
        <v>8.3000000000000007</v>
      </c>
      <c r="AO534" s="362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250</v>
      </c>
      <c r="BB534" s="55">
        <v>0.36458333333333331</v>
      </c>
    </row>
    <row r="535" spans="2:54" x14ac:dyDescent="0.25">
      <c r="B535" s="5">
        <v>9.4</v>
      </c>
      <c r="C535" s="5">
        <v>93</v>
      </c>
      <c r="D535" s="5">
        <v>8.3000000000000007</v>
      </c>
      <c r="E535" s="5">
        <v>9.4</v>
      </c>
      <c r="F535" s="5">
        <v>2.5</v>
      </c>
      <c r="G535" s="5">
        <v>6.1</v>
      </c>
      <c r="H535" s="5">
        <v>1020.9</v>
      </c>
      <c r="I535" s="5">
        <v>3120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9.4</v>
      </c>
      <c r="Q535" t="s">
        <v>250</v>
      </c>
      <c r="R535" s="54"/>
      <c r="T535" s="93">
        <f t="shared" si="17"/>
        <v>9.4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9.4</v>
      </c>
      <c r="AM535" s="5">
        <v>93</v>
      </c>
      <c r="AN535" s="5">
        <v>8.3000000000000007</v>
      </c>
      <c r="AO535" s="362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250</v>
      </c>
      <c r="BB535" s="55">
        <v>0.36527777777777776</v>
      </c>
    </row>
    <row r="536" spans="2:54" x14ac:dyDescent="0.25">
      <c r="B536" s="5">
        <v>9.4</v>
      </c>
      <c r="C536" s="5">
        <v>93</v>
      </c>
      <c r="D536" s="5">
        <v>8.3000000000000007</v>
      </c>
      <c r="E536" s="5">
        <v>8.8000000000000007</v>
      </c>
      <c r="F536" s="5">
        <v>5.8</v>
      </c>
      <c r="G536" s="5">
        <v>5.8</v>
      </c>
      <c r="H536" s="5">
        <v>1020.8</v>
      </c>
      <c r="I536" s="5">
        <v>3200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9.4</v>
      </c>
      <c r="Q536" t="s">
        <v>250</v>
      </c>
      <c r="R536" s="54"/>
      <c r="T536" s="93">
        <f t="shared" si="17"/>
        <v>9.4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9.4</v>
      </c>
      <c r="AM536" s="5">
        <v>93</v>
      </c>
      <c r="AN536" s="5">
        <v>8.3000000000000007</v>
      </c>
      <c r="AO536" s="362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250</v>
      </c>
      <c r="BB536" s="55">
        <v>0.3659722222222222</v>
      </c>
    </row>
    <row r="537" spans="2:54" x14ac:dyDescent="0.25">
      <c r="B537" s="5">
        <v>9.4</v>
      </c>
      <c r="C537" s="5">
        <v>93</v>
      </c>
      <c r="D537" s="5">
        <v>8.3000000000000007</v>
      </c>
      <c r="E537" s="5">
        <v>8.5</v>
      </c>
      <c r="F537" s="5">
        <v>7.2</v>
      </c>
      <c r="G537" s="5">
        <v>8.3000000000000007</v>
      </c>
      <c r="H537" s="5">
        <v>1020.9</v>
      </c>
      <c r="I537" s="5">
        <v>3270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9.5</v>
      </c>
      <c r="Q537" t="s">
        <v>250</v>
      </c>
      <c r="R537" s="54"/>
      <c r="T537" s="93">
        <f t="shared" si="17"/>
        <v>9.5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9.4</v>
      </c>
      <c r="AM537" s="5">
        <v>93</v>
      </c>
      <c r="AN537" s="5">
        <v>8.3000000000000007</v>
      </c>
      <c r="AO537" s="362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250</v>
      </c>
      <c r="BB537" s="55">
        <v>0.36666666666666664</v>
      </c>
    </row>
    <row r="538" spans="2:54" x14ac:dyDescent="0.25">
      <c r="B538" s="5">
        <v>9.4</v>
      </c>
      <c r="C538" s="5">
        <v>93</v>
      </c>
      <c r="D538" s="5">
        <v>8.3000000000000007</v>
      </c>
      <c r="E538" s="5">
        <v>9.4</v>
      </c>
      <c r="F538" s="5">
        <v>4.3</v>
      </c>
      <c r="G538" s="5">
        <v>5</v>
      </c>
      <c r="H538" s="5">
        <v>1020.9</v>
      </c>
      <c r="I538" s="5">
        <v>3350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9.5</v>
      </c>
      <c r="Q538" t="s">
        <v>250</v>
      </c>
      <c r="R538" s="54"/>
      <c r="T538" s="93">
        <f t="shared" si="17"/>
        <v>9.5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9.4</v>
      </c>
      <c r="AM538" s="5">
        <v>93</v>
      </c>
      <c r="AN538" s="5">
        <v>8.3000000000000007</v>
      </c>
      <c r="AO538" s="362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250</v>
      </c>
      <c r="BB538" s="55">
        <v>0.36736111111111114</v>
      </c>
    </row>
    <row r="539" spans="2:54" x14ac:dyDescent="0.25">
      <c r="B539" s="5">
        <v>9.4</v>
      </c>
      <c r="C539" s="5">
        <v>93</v>
      </c>
      <c r="D539" s="5">
        <v>8.3000000000000007</v>
      </c>
      <c r="E539" s="5">
        <v>9.4</v>
      </c>
      <c r="F539" s="5">
        <v>4.3</v>
      </c>
      <c r="G539" s="5">
        <v>10.1</v>
      </c>
      <c r="H539" s="5">
        <v>1020.9</v>
      </c>
      <c r="I539" s="5">
        <v>3430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9.5</v>
      </c>
      <c r="Q539" t="s">
        <v>250</v>
      </c>
      <c r="R539" s="54"/>
      <c r="T539" s="93">
        <f t="shared" si="17"/>
        <v>9.5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9.4</v>
      </c>
      <c r="AM539" s="5">
        <v>93</v>
      </c>
      <c r="AN539" s="5">
        <v>8.3000000000000007</v>
      </c>
      <c r="AO539" s="362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250</v>
      </c>
      <c r="BB539" s="55">
        <v>0.36805555555555558</v>
      </c>
    </row>
    <row r="540" spans="2:54" x14ac:dyDescent="0.25">
      <c r="B540" s="5">
        <v>9.4</v>
      </c>
      <c r="C540" s="5">
        <v>93</v>
      </c>
      <c r="D540" s="5">
        <v>8.3000000000000007</v>
      </c>
      <c r="E540" s="5">
        <v>9.4</v>
      </c>
      <c r="F540" s="5">
        <v>3.2</v>
      </c>
      <c r="G540" s="5">
        <v>4.3</v>
      </c>
      <c r="H540" s="5">
        <v>1021</v>
      </c>
      <c r="I540" s="5">
        <v>3510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9.5</v>
      </c>
      <c r="Q540" t="s">
        <v>250</v>
      </c>
      <c r="R540" s="54"/>
      <c r="T540" s="93">
        <f t="shared" si="17"/>
        <v>9.5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9.4</v>
      </c>
      <c r="AM540" s="5">
        <v>93</v>
      </c>
      <c r="AN540" s="5">
        <v>8.3000000000000007</v>
      </c>
      <c r="AO540" s="362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250</v>
      </c>
      <c r="BB540" s="55">
        <v>0.36875000000000002</v>
      </c>
    </row>
    <row r="541" spans="2:54" x14ac:dyDescent="0.25">
      <c r="B541" s="5">
        <v>9.4</v>
      </c>
      <c r="C541" s="5">
        <v>93</v>
      </c>
      <c r="D541" s="5">
        <v>8.3000000000000007</v>
      </c>
      <c r="E541" s="5">
        <v>9.4</v>
      </c>
      <c r="F541" s="5">
        <v>4.3</v>
      </c>
      <c r="G541" s="5">
        <v>5</v>
      </c>
      <c r="H541" s="5">
        <v>1020.9</v>
      </c>
      <c r="I541" s="5">
        <v>3590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9.5</v>
      </c>
      <c r="Q541" t="s">
        <v>250</v>
      </c>
      <c r="R541" s="54"/>
      <c r="T541" s="93">
        <f t="shared" si="17"/>
        <v>9.5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9.4</v>
      </c>
      <c r="AM541" s="5">
        <v>93</v>
      </c>
      <c r="AN541" s="5">
        <v>8.3000000000000007</v>
      </c>
      <c r="AO541" s="362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250</v>
      </c>
      <c r="BB541" s="55">
        <v>0.36944444444444446</v>
      </c>
    </row>
    <row r="542" spans="2:54" x14ac:dyDescent="0.25">
      <c r="B542" s="5">
        <v>9.4</v>
      </c>
      <c r="C542" s="5">
        <v>93</v>
      </c>
      <c r="D542" s="5">
        <v>8.3000000000000007</v>
      </c>
      <c r="E542" s="5">
        <v>9.4</v>
      </c>
      <c r="F542" s="5">
        <v>4.7</v>
      </c>
      <c r="G542" s="5">
        <v>6.1</v>
      </c>
      <c r="H542" s="5">
        <v>1020.9</v>
      </c>
      <c r="I542" s="5">
        <v>3670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9.5</v>
      </c>
      <c r="Q542" t="s">
        <v>250</v>
      </c>
      <c r="R542" s="54"/>
      <c r="T542" s="93">
        <f t="shared" si="17"/>
        <v>9.5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9.4</v>
      </c>
      <c r="AM542" s="5">
        <v>93</v>
      </c>
      <c r="AN542" s="5">
        <v>8.3000000000000007</v>
      </c>
      <c r="AO542" s="362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250</v>
      </c>
      <c r="BB542" s="55">
        <v>0.37013888888888891</v>
      </c>
    </row>
    <row r="543" spans="2:54" x14ac:dyDescent="0.25">
      <c r="B543" s="5">
        <v>9.4</v>
      </c>
      <c r="C543" s="5">
        <v>93</v>
      </c>
      <c r="D543" s="5">
        <v>8.3000000000000007</v>
      </c>
      <c r="E543" s="5">
        <v>9.4</v>
      </c>
      <c r="F543" s="5">
        <v>3.2</v>
      </c>
      <c r="G543" s="5">
        <v>5</v>
      </c>
      <c r="H543" s="5">
        <v>1021</v>
      </c>
      <c r="I543" s="5">
        <v>3750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9.5</v>
      </c>
      <c r="Q543" t="s">
        <v>250</v>
      </c>
      <c r="R543" s="54"/>
      <c r="T543" s="93">
        <f t="shared" si="17"/>
        <v>9.5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9.4</v>
      </c>
      <c r="AM543" s="5">
        <v>93</v>
      </c>
      <c r="AN543" s="5">
        <v>8.3000000000000007</v>
      </c>
      <c r="AO543" s="362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250</v>
      </c>
      <c r="BB543" s="55">
        <v>0.37083333333333335</v>
      </c>
    </row>
    <row r="544" spans="2:54" x14ac:dyDescent="0.25">
      <c r="B544" s="5">
        <v>9.4</v>
      </c>
      <c r="C544" s="5">
        <v>93</v>
      </c>
      <c r="D544" s="5">
        <v>8.3000000000000007</v>
      </c>
      <c r="E544" s="5">
        <v>9.4</v>
      </c>
      <c r="F544" s="5">
        <v>0</v>
      </c>
      <c r="G544" s="5">
        <v>5.4</v>
      </c>
      <c r="H544" s="5">
        <v>1020.9</v>
      </c>
      <c r="I544" s="5">
        <v>3820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9.5</v>
      </c>
      <c r="Q544" t="s">
        <v>250</v>
      </c>
      <c r="R544" s="54"/>
      <c r="T544" s="93">
        <f t="shared" si="17"/>
        <v>9.5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9.4</v>
      </c>
      <c r="AM544" s="5">
        <v>93</v>
      </c>
      <c r="AN544" s="5">
        <v>8.3000000000000007</v>
      </c>
      <c r="AO544" s="362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250</v>
      </c>
      <c r="BB544" s="55">
        <v>0.37152777777777779</v>
      </c>
    </row>
    <row r="545" spans="2:54" x14ac:dyDescent="0.25">
      <c r="B545" s="5">
        <v>9.4</v>
      </c>
      <c r="C545" s="5">
        <v>93</v>
      </c>
      <c r="D545" s="5">
        <v>8.3000000000000007</v>
      </c>
      <c r="E545" s="5">
        <v>8.5</v>
      </c>
      <c r="F545" s="5">
        <v>7.2</v>
      </c>
      <c r="G545" s="5">
        <v>7.2</v>
      </c>
      <c r="H545" s="5">
        <v>1021.1</v>
      </c>
      <c r="I545" s="5">
        <v>3890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9.5</v>
      </c>
      <c r="Q545" t="s">
        <v>250</v>
      </c>
      <c r="R545" s="54"/>
      <c r="T545" s="93">
        <f t="shared" si="17"/>
        <v>9.5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9.4</v>
      </c>
      <c r="AM545" s="5">
        <v>93</v>
      </c>
      <c r="AN545" s="5">
        <v>8.3000000000000007</v>
      </c>
      <c r="AO545" s="362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250</v>
      </c>
      <c r="BB545" s="55">
        <v>0.37222222222222223</v>
      </c>
    </row>
    <row r="546" spans="2:54" x14ac:dyDescent="0.25">
      <c r="B546" s="5">
        <v>9.4</v>
      </c>
      <c r="C546" s="5">
        <v>92</v>
      </c>
      <c r="D546" s="5">
        <v>8.1999999999999993</v>
      </c>
      <c r="E546" s="5">
        <v>8.3000000000000007</v>
      </c>
      <c r="F546" s="5">
        <v>8.3000000000000007</v>
      </c>
      <c r="G546" s="5">
        <v>8.3000000000000007</v>
      </c>
      <c r="H546" s="5">
        <v>1021</v>
      </c>
      <c r="I546" s="5">
        <v>3950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9.6</v>
      </c>
      <c r="Q546" t="s">
        <v>250</v>
      </c>
      <c r="R546" s="54"/>
      <c r="T546" s="93">
        <f t="shared" si="17"/>
        <v>9.6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9.4</v>
      </c>
      <c r="AM546" s="5">
        <v>92</v>
      </c>
      <c r="AN546" s="5">
        <v>8.1999999999999993</v>
      </c>
      <c r="AO546" s="362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250</v>
      </c>
      <c r="BB546" s="55">
        <v>0.37291666666666667</v>
      </c>
    </row>
    <row r="547" spans="2:54" x14ac:dyDescent="0.25">
      <c r="B547" s="5">
        <v>9.4</v>
      </c>
      <c r="C547" s="5">
        <v>92</v>
      </c>
      <c r="D547" s="5">
        <v>8.1999999999999993</v>
      </c>
      <c r="E547" s="5">
        <v>8.3000000000000007</v>
      </c>
      <c r="F547" s="5">
        <v>7.9</v>
      </c>
      <c r="G547" s="5">
        <v>8.6</v>
      </c>
      <c r="H547" s="5">
        <v>1021</v>
      </c>
      <c r="I547" s="5">
        <v>4030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9.5</v>
      </c>
      <c r="Q547" t="s">
        <v>250</v>
      </c>
      <c r="R547" s="54"/>
      <c r="T547" s="93">
        <f t="shared" si="17"/>
        <v>9.5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9.4</v>
      </c>
      <c r="AM547" s="5">
        <v>92</v>
      </c>
      <c r="AN547" s="5">
        <v>8.1999999999999993</v>
      </c>
      <c r="AO547" s="362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250</v>
      </c>
      <c r="BB547" s="55">
        <v>0.37361111111111112</v>
      </c>
    </row>
    <row r="548" spans="2:54" x14ac:dyDescent="0.25">
      <c r="B548" s="5">
        <v>9.4</v>
      </c>
      <c r="C548" s="5">
        <v>92</v>
      </c>
      <c r="D548" s="5">
        <v>8.1999999999999993</v>
      </c>
      <c r="E548" s="5">
        <v>8.8000000000000007</v>
      </c>
      <c r="F548" s="5">
        <v>5.8</v>
      </c>
      <c r="G548" s="5">
        <v>5.8</v>
      </c>
      <c r="H548" s="5">
        <v>1021</v>
      </c>
      <c r="I548" s="5">
        <v>4110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9.6</v>
      </c>
      <c r="Q548" t="s">
        <v>250</v>
      </c>
      <c r="R548" s="54"/>
      <c r="T548" s="93">
        <f t="shared" si="17"/>
        <v>9.6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9.4</v>
      </c>
      <c r="AM548" s="5">
        <v>92</v>
      </c>
      <c r="AN548" s="5">
        <v>8.1999999999999993</v>
      </c>
      <c r="AO548" s="362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250</v>
      </c>
      <c r="BB548" s="55">
        <v>0.37430555555555556</v>
      </c>
    </row>
    <row r="549" spans="2:54" x14ac:dyDescent="0.25">
      <c r="B549" s="5">
        <v>9.5</v>
      </c>
      <c r="C549" s="5">
        <v>92</v>
      </c>
      <c r="D549" s="5">
        <v>8.3000000000000007</v>
      </c>
      <c r="E549" s="5">
        <v>8.4</v>
      </c>
      <c r="F549" s="5">
        <v>7.9</v>
      </c>
      <c r="G549" s="5">
        <v>9.4</v>
      </c>
      <c r="H549" s="5">
        <v>1021.1</v>
      </c>
      <c r="I549" s="5">
        <v>4190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9.6</v>
      </c>
      <c r="Q549" t="s">
        <v>250</v>
      </c>
      <c r="R549" s="54"/>
      <c r="T549" s="93">
        <f t="shared" si="17"/>
        <v>9.6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9.5</v>
      </c>
      <c r="AM549" s="5">
        <v>92</v>
      </c>
      <c r="AN549" s="5">
        <v>8.3000000000000007</v>
      </c>
      <c r="AO549" s="362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250</v>
      </c>
      <c r="BB549" s="55">
        <v>0.375</v>
      </c>
    </row>
    <row r="550" spans="2:54" x14ac:dyDescent="0.25">
      <c r="B550" s="5">
        <v>9.5</v>
      </c>
      <c r="C550" s="5">
        <v>92</v>
      </c>
      <c r="D550" s="5">
        <v>8.3000000000000007</v>
      </c>
      <c r="E550" s="5">
        <v>9.5</v>
      </c>
      <c r="F550" s="5">
        <v>4.3</v>
      </c>
      <c r="G550" s="5">
        <v>4.3</v>
      </c>
      <c r="H550" s="5">
        <v>1021.2</v>
      </c>
      <c r="I550" s="5">
        <v>4290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9.6</v>
      </c>
      <c r="Q550" t="s">
        <v>250</v>
      </c>
      <c r="R550" s="54"/>
      <c r="T550" s="93">
        <f t="shared" si="17"/>
        <v>9.6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9.5</v>
      </c>
      <c r="AM550" s="5">
        <v>92</v>
      </c>
      <c r="AN550" s="5">
        <v>8.3000000000000007</v>
      </c>
      <c r="AO550" s="362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250</v>
      </c>
      <c r="BB550" s="55">
        <v>0.37569444444444444</v>
      </c>
    </row>
    <row r="551" spans="2:54" x14ac:dyDescent="0.25">
      <c r="B551" s="5">
        <v>9.5</v>
      </c>
      <c r="C551" s="5">
        <v>92</v>
      </c>
      <c r="D551" s="5">
        <v>8.3000000000000007</v>
      </c>
      <c r="E551" s="5">
        <v>8.9</v>
      </c>
      <c r="F551" s="5">
        <v>5.8</v>
      </c>
      <c r="G551" s="5">
        <v>9.6999999999999993</v>
      </c>
      <c r="H551" s="5">
        <v>1020.9</v>
      </c>
      <c r="I551" s="5">
        <v>4400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9.6</v>
      </c>
      <c r="Q551" t="s">
        <v>250</v>
      </c>
      <c r="R551" s="54"/>
      <c r="T551" s="93">
        <f t="shared" si="17"/>
        <v>9.6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9.5</v>
      </c>
      <c r="AM551" s="5">
        <v>92</v>
      </c>
      <c r="AN551" s="5">
        <v>8.3000000000000007</v>
      </c>
      <c r="AO551" s="362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250</v>
      </c>
      <c r="BB551" s="55">
        <v>0.37638888888888888</v>
      </c>
    </row>
    <row r="552" spans="2:54" x14ac:dyDescent="0.25">
      <c r="B552" s="5">
        <v>9.5</v>
      </c>
      <c r="C552" s="5">
        <v>92</v>
      </c>
      <c r="D552" s="5">
        <v>8.3000000000000007</v>
      </c>
      <c r="E552" s="5">
        <v>9.1</v>
      </c>
      <c r="F552" s="5">
        <v>5.4</v>
      </c>
      <c r="G552" s="5">
        <v>5.4</v>
      </c>
      <c r="H552" s="5">
        <v>1021</v>
      </c>
      <c r="I552" s="5">
        <v>4530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9.6</v>
      </c>
      <c r="Q552" t="s">
        <v>250</v>
      </c>
      <c r="R552" s="54"/>
      <c r="T552" s="93">
        <f t="shared" si="17"/>
        <v>9.6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9.5</v>
      </c>
      <c r="AM552" s="5">
        <v>92</v>
      </c>
      <c r="AN552" s="5">
        <v>8.3000000000000007</v>
      </c>
      <c r="AO552" s="362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250</v>
      </c>
      <c r="BB552" s="55">
        <v>0.37708333333333333</v>
      </c>
    </row>
    <row r="553" spans="2:54" x14ac:dyDescent="0.25">
      <c r="B553" s="5">
        <v>9.5</v>
      </c>
      <c r="C553" s="5">
        <v>92</v>
      </c>
      <c r="D553" s="5">
        <v>8.3000000000000007</v>
      </c>
      <c r="E553" s="5">
        <v>9.5</v>
      </c>
      <c r="F553" s="5">
        <v>4.7</v>
      </c>
      <c r="G553" s="5">
        <v>5.8</v>
      </c>
      <c r="H553" s="5">
        <v>1021</v>
      </c>
      <c r="I553" s="5">
        <v>4680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9.6</v>
      </c>
      <c r="Q553" t="s">
        <v>250</v>
      </c>
      <c r="R553" s="54"/>
      <c r="T553" s="93">
        <f t="shared" si="17"/>
        <v>9.6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9.5</v>
      </c>
      <c r="AM553" s="5">
        <v>92</v>
      </c>
      <c r="AN553" s="5">
        <v>8.3000000000000007</v>
      </c>
      <c r="AO553" s="362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250</v>
      </c>
      <c r="BB553" s="55">
        <v>0.37777777777777777</v>
      </c>
    </row>
    <row r="554" spans="2:54" x14ac:dyDescent="0.25">
      <c r="B554" s="5">
        <v>9.5</v>
      </c>
      <c r="C554" s="5">
        <v>92</v>
      </c>
      <c r="D554" s="5">
        <v>8.3000000000000007</v>
      </c>
      <c r="E554" s="5">
        <v>8.6</v>
      </c>
      <c r="F554" s="5">
        <v>7.2</v>
      </c>
      <c r="G554" s="5">
        <v>7.2</v>
      </c>
      <c r="H554" s="5">
        <v>1020.9</v>
      </c>
      <c r="I554" s="5">
        <v>4830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9.6</v>
      </c>
      <c r="Q554" t="s">
        <v>250</v>
      </c>
      <c r="R554" s="54"/>
      <c r="T554" s="93">
        <f t="shared" si="17"/>
        <v>9.6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9.5</v>
      </c>
      <c r="AM554" s="5">
        <v>92</v>
      </c>
      <c r="AN554" s="5">
        <v>8.3000000000000007</v>
      </c>
      <c r="AO554" s="362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250</v>
      </c>
      <c r="BB554" s="55">
        <v>0.37847222222222221</v>
      </c>
    </row>
    <row r="555" spans="2:54" x14ac:dyDescent="0.25">
      <c r="B555" s="5">
        <v>9.5</v>
      </c>
      <c r="C555" s="5">
        <v>92</v>
      </c>
      <c r="D555" s="5">
        <v>8.3000000000000007</v>
      </c>
      <c r="E555" s="5">
        <v>8.6999999999999993</v>
      </c>
      <c r="F555" s="5">
        <v>6.5</v>
      </c>
      <c r="G555" s="5">
        <v>7.2</v>
      </c>
      <c r="H555" s="5">
        <v>1021</v>
      </c>
      <c r="I555" s="5">
        <v>5000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9.6999999999999993</v>
      </c>
      <c r="Q555" t="s">
        <v>250</v>
      </c>
      <c r="R555" s="54"/>
      <c r="T555" s="93">
        <f t="shared" si="17"/>
        <v>9.6999999999999993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9.5</v>
      </c>
      <c r="AM555" s="5">
        <v>92</v>
      </c>
      <c r="AN555" s="5">
        <v>8.3000000000000007</v>
      </c>
      <c r="AO555" s="362">
        <v>8.6999999999999993</v>
      </c>
      <c r="AP555" s="5">
        <v>6.5</v>
      </c>
      <c r="AQ555" s="5">
        <v>7.2</v>
      </c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250</v>
      </c>
      <c r="BB555" s="55">
        <v>0.37916666666666665</v>
      </c>
    </row>
    <row r="556" spans="2:54" x14ac:dyDescent="0.25">
      <c r="B556" s="5">
        <v>9.5</v>
      </c>
      <c r="C556" s="5">
        <v>92</v>
      </c>
      <c r="D556" s="5">
        <v>8.3000000000000007</v>
      </c>
      <c r="E556" s="5">
        <v>8.3000000000000007</v>
      </c>
      <c r="F556" s="5">
        <v>8.6</v>
      </c>
      <c r="G556" s="5">
        <v>8.6</v>
      </c>
      <c r="H556" s="5">
        <v>1021.1</v>
      </c>
      <c r="I556" s="5">
        <v>5180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9.6999999999999993</v>
      </c>
      <c r="Q556" t="s">
        <v>250</v>
      </c>
      <c r="R556" s="54"/>
      <c r="T556" s="93">
        <f t="shared" si="17"/>
        <v>9.6999999999999993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9.5</v>
      </c>
      <c r="AM556" s="5">
        <v>92</v>
      </c>
      <c r="AN556" s="5">
        <v>8.3000000000000007</v>
      </c>
      <c r="AO556" s="362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250</v>
      </c>
      <c r="BB556" s="55">
        <v>0.37986111111111109</v>
      </c>
    </row>
    <row r="557" spans="2:54" x14ac:dyDescent="0.25">
      <c r="B557" s="5">
        <v>9.5</v>
      </c>
      <c r="C557" s="5">
        <v>92</v>
      </c>
      <c r="D557" s="5">
        <v>8.3000000000000007</v>
      </c>
      <c r="E557" s="5">
        <v>9.5</v>
      </c>
      <c r="F557" s="5">
        <v>1.8</v>
      </c>
      <c r="G557" s="5">
        <v>6.5</v>
      </c>
      <c r="H557" s="5">
        <v>1021</v>
      </c>
      <c r="I557" s="5">
        <v>5350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9.6999999999999993</v>
      </c>
      <c r="Q557" t="s">
        <v>250</v>
      </c>
      <c r="R557" s="54"/>
      <c r="T557" s="93">
        <f t="shared" si="17"/>
        <v>9.6999999999999993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9.5</v>
      </c>
      <c r="AM557" s="698">
        <v>92</v>
      </c>
      <c r="AN557" s="698">
        <v>8.3000000000000007</v>
      </c>
      <c r="AO557" s="36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250</v>
      </c>
      <c r="BB557" s="55">
        <v>0.38055555555555554</v>
      </c>
    </row>
    <row r="558" spans="2:54" x14ac:dyDescent="0.25">
      <c r="B558" s="5">
        <v>9.5</v>
      </c>
      <c r="C558" s="5">
        <v>92</v>
      </c>
      <c r="D558" s="5">
        <v>8.3000000000000007</v>
      </c>
      <c r="E558" s="5">
        <v>9.1999999999999993</v>
      </c>
      <c r="F558" s="5">
        <v>5</v>
      </c>
      <c r="G558" s="5">
        <v>6.1</v>
      </c>
      <c r="H558" s="5">
        <v>1021.1</v>
      </c>
      <c r="I558" s="5">
        <v>5540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9.6999999999999993</v>
      </c>
      <c r="Q558" t="s">
        <v>250</v>
      </c>
      <c r="R558" s="54"/>
      <c r="T558" s="93">
        <f t="shared" si="17"/>
        <v>9.6999999999999993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250</v>
      </c>
      <c r="BB558" s="55">
        <v>0.38124999999999998</v>
      </c>
    </row>
    <row r="559" spans="2:54" x14ac:dyDescent="0.25">
      <c r="B559" s="5">
        <v>9.5</v>
      </c>
      <c r="C559" s="5">
        <v>92</v>
      </c>
      <c r="D559" s="5">
        <v>8.3000000000000007</v>
      </c>
      <c r="E559" s="5">
        <v>8.6999999999999993</v>
      </c>
      <c r="F559" s="5">
        <v>6.5</v>
      </c>
      <c r="G559" s="5">
        <v>6.5</v>
      </c>
      <c r="H559" s="5">
        <v>1020.9</v>
      </c>
      <c r="I559" s="5">
        <v>5730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9.6999999999999993</v>
      </c>
      <c r="Q559" t="s">
        <v>250</v>
      </c>
      <c r="R559" s="54"/>
      <c r="T559" s="93">
        <f t="shared" si="17"/>
        <v>9.6999999999999993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250</v>
      </c>
      <c r="BB559" s="55">
        <v>0.38194444444444442</v>
      </c>
    </row>
    <row r="560" spans="2:54" x14ac:dyDescent="0.25">
      <c r="B560" s="5">
        <v>9.5</v>
      </c>
      <c r="C560" s="5">
        <v>92</v>
      </c>
      <c r="D560" s="5">
        <v>8.3000000000000007</v>
      </c>
      <c r="E560" s="5">
        <v>8.6</v>
      </c>
      <c r="F560" s="5">
        <v>7.2</v>
      </c>
      <c r="G560" s="5">
        <v>9</v>
      </c>
      <c r="H560" s="5">
        <v>1021</v>
      </c>
      <c r="I560" s="5">
        <v>5870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9.8000000000000007</v>
      </c>
      <c r="Q560" t="s">
        <v>250</v>
      </c>
      <c r="R560" s="54"/>
      <c r="T560" s="93">
        <f t="shared" si="17"/>
        <v>9.8000000000000007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250</v>
      </c>
      <c r="BB560" s="55">
        <v>0.38263888888888886</v>
      </c>
    </row>
    <row r="561" spans="2:54" x14ac:dyDescent="0.25">
      <c r="B561" s="5">
        <v>9.5</v>
      </c>
      <c r="C561" s="5">
        <v>92</v>
      </c>
      <c r="D561" s="5">
        <v>8.3000000000000007</v>
      </c>
      <c r="E561" s="5">
        <v>9.5</v>
      </c>
      <c r="F561" s="5">
        <v>2.5</v>
      </c>
      <c r="G561" s="5">
        <v>4.7</v>
      </c>
      <c r="H561" s="5">
        <v>1021.2</v>
      </c>
      <c r="I561" s="5">
        <v>6050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9.8000000000000007</v>
      </c>
      <c r="Q561" t="s">
        <v>250</v>
      </c>
      <c r="R561" s="54"/>
      <c r="T561" s="93">
        <f t="shared" si="17"/>
        <v>9.8000000000000007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250</v>
      </c>
      <c r="BB561" s="55">
        <v>0.38333333333333336</v>
      </c>
    </row>
    <row r="562" spans="2:54" x14ac:dyDescent="0.25">
      <c r="B562" s="5">
        <v>9.5</v>
      </c>
      <c r="C562" s="5">
        <v>92</v>
      </c>
      <c r="D562" s="5">
        <v>8.3000000000000007</v>
      </c>
      <c r="E562" s="5">
        <v>9.1999999999999993</v>
      </c>
      <c r="F562" s="5">
        <v>5</v>
      </c>
      <c r="G562" s="5">
        <v>5.4</v>
      </c>
      <c r="H562" s="5">
        <v>1021.2</v>
      </c>
      <c r="I562" s="5">
        <v>6220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9.8000000000000007</v>
      </c>
      <c r="Q562" t="s">
        <v>250</v>
      </c>
      <c r="R562" s="54"/>
      <c r="T562" s="93">
        <f t="shared" ref="T562:T625" si="22">MAX($P562,$Q562)</f>
        <v>9.8000000000000007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250</v>
      </c>
      <c r="BB562" s="55">
        <v>0.3840277777777778</v>
      </c>
    </row>
    <row r="563" spans="2:54" x14ac:dyDescent="0.25">
      <c r="B563" s="5">
        <v>9.5</v>
      </c>
      <c r="C563" s="5">
        <v>92</v>
      </c>
      <c r="D563" s="5">
        <v>8.3000000000000007</v>
      </c>
      <c r="E563" s="5">
        <v>9.5</v>
      </c>
      <c r="F563" s="5">
        <v>4.3</v>
      </c>
      <c r="G563" s="5">
        <v>6.5</v>
      </c>
      <c r="H563" s="5">
        <v>1021.1</v>
      </c>
      <c r="I563" s="5">
        <v>6390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9.8000000000000007</v>
      </c>
      <c r="Q563" t="s">
        <v>250</v>
      </c>
      <c r="R563" s="54"/>
      <c r="T563" s="93">
        <f t="shared" si="22"/>
        <v>9.8000000000000007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250</v>
      </c>
      <c r="BB563" s="55">
        <v>0.38472222222222224</v>
      </c>
    </row>
    <row r="564" spans="2:54" x14ac:dyDescent="0.25">
      <c r="B564" s="5">
        <v>9.6</v>
      </c>
      <c r="C564" s="5">
        <v>92</v>
      </c>
      <c r="D564" s="5">
        <v>8.4</v>
      </c>
      <c r="E564" s="5">
        <v>9.6</v>
      </c>
      <c r="F564" s="5">
        <v>4.7</v>
      </c>
      <c r="G564" s="5">
        <v>6.8</v>
      </c>
      <c r="H564" s="5">
        <v>1020.8</v>
      </c>
      <c r="I564" s="5">
        <v>6570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9.9</v>
      </c>
      <c r="Q564" t="s">
        <v>250</v>
      </c>
      <c r="R564" s="54"/>
      <c r="T564" s="93">
        <f t="shared" si="22"/>
        <v>9.9</v>
      </c>
      <c r="U564" s="96">
        <f t="shared" si="21"/>
        <v>-1.6999999999999993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250</v>
      </c>
      <c r="BB564" s="55">
        <v>0.38541666666666669</v>
      </c>
    </row>
    <row r="565" spans="2:54" x14ac:dyDescent="0.25">
      <c r="B565" s="5">
        <v>9.6</v>
      </c>
      <c r="C565" s="5">
        <v>92</v>
      </c>
      <c r="D565" s="5">
        <v>8.4</v>
      </c>
      <c r="E565" s="5">
        <v>9</v>
      </c>
      <c r="F565" s="5">
        <v>6.1</v>
      </c>
      <c r="G565" s="5">
        <v>6.5</v>
      </c>
      <c r="H565" s="5">
        <v>1020.9</v>
      </c>
      <c r="I565" s="5">
        <v>6710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9.9</v>
      </c>
      <c r="Q565">
        <v>10.199999999999999</v>
      </c>
      <c r="R565" s="54"/>
      <c r="T565" s="93">
        <f t="shared" si="22"/>
        <v>10.199999999999999</v>
      </c>
      <c r="U565" s="96">
        <f t="shared" si="21"/>
        <v>-1.4000000000000004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0.38611111111111113</v>
      </c>
    </row>
    <row r="566" spans="2:54" x14ac:dyDescent="0.25">
      <c r="B566" s="5">
        <v>9.6</v>
      </c>
      <c r="C566" s="5">
        <v>92</v>
      </c>
      <c r="D566" s="5">
        <v>8.4</v>
      </c>
      <c r="E566" s="5">
        <v>9.3000000000000007</v>
      </c>
      <c r="F566" s="5">
        <v>5</v>
      </c>
      <c r="G566" s="5">
        <v>6.1</v>
      </c>
      <c r="H566" s="5">
        <v>1021</v>
      </c>
      <c r="I566" s="5">
        <v>6850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10</v>
      </c>
      <c r="Q566">
        <v>10.199999999999999</v>
      </c>
      <c r="R566" s="54"/>
      <c r="T566" s="93">
        <f>MAX($P566,$Q566)</f>
        <v>10.199999999999999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0.38680555555555557</v>
      </c>
    </row>
    <row r="567" spans="2:54" x14ac:dyDescent="0.25">
      <c r="B567" s="5">
        <v>9.6</v>
      </c>
      <c r="C567" s="5">
        <v>92</v>
      </c>
      <c r="D567" s="5">
        <v>8.4</v>
      </c>
      <c r="E567" s="5">
        <v>9.3000000000000007</v>
      </c>
      <c r="F567" s="5">
        <v>5</v>
      </c>
      <c r="G567" s="5">
        <v>6.1</v>
      </c>
      <c r="H567" s="5">
        <v>1021</v>
      </c>
      <c r="I567" s="5">
        <v>6950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10</v>
      </c>
      <c r="Q567">
        <v>10.199999999999999</v>
      </c>
      <c r="R567" s="54"/>
      <c r="T567" s="93">
        <f>MAX($P567,$Q567)</f>
        <v>10.199999999999999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0.38750000000000001</v>
      </c>
    </row>
    <row r="568" spans="2:54" x14ac:dyDescent="0.25">
      <c r="B568" s="5">
        <v>9.6</v>
      </c>
      <c r="C568" s="5">
        <v>92</v>
      </c>
      <c r="D568" s="5">
        <v>8.4</v>
      </c>
      <c r="E568" s="5">
        <v>9.1999999999999993</v>
      </c>
      <c r="F568" s="5">
        <v>5.4</v>
      </c>
      <c r="G568" s="5">
        <v>6.8</v>
      </c>
      <c r="H568" s="5">
        <v>1021</v>
      </c>
      <c r="I568" s="5">
        <v>7010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10.1</v>
      </c>
      <c r="Q568">
        <v>10.199999999999999</v>
      </c>
      <c r="R568" s="54"/>
      <c r="T568" s="93">
        <f t="shared" si="22"/>
        <v>10.199999999999999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0.38819444444444445</v>
      </c>
    </row>
    <row r="569" spans="2:54" x14ac:dyDescent="0.25">
      <c r="B569" s="5">
        <v>9</v>
      </c>
      <c r="C569" s="5">
        <v>94</v>
      </c>
      <c r="D569" s="5">
        <v>8</v>
      </c>
      <c r="E569" s="5">
        <v>8.3000000000000007</v>
      </c>
      <c r="F569" s="5">
        <v>6.1</v>
      </c>
      <c r="G569" s="5">
        <v>6.8</v>
      </c>
      <c r="H569" s="5">
        <v>1027.5</v>
      </c>
      <c r="I569" s="5">
        <v>8060</v>
      </c>
      <c r="J569" s="5">
        <v>0</v>
      </c>
      <c r="K569" s="5">
        <v>0</v>
      </c>
      <c r="L569" s="5">
        <v>0</v>
      </c>
      <c r="M569" s="5">
        <v>29.4</v>
      </c>
      <c r="N569">
        <v>54.5</v>
      </c>
      <c r="O569">
        <v>217.1</v>
      </c>
      <c r="P569">
        <v>10.5</v>
      </c>
      <c r="Q569">
        <v>10.3</v>
      </c>
      <c r="R569" s="54"/>
      <c r="T569" s="93">
        <f t="shared" si="22"/>
        <v>10.5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K569" t="s">
        <v>251</v>
      </c>
      <c r="AL569" s="701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5">
        <v>0.38888888888888901</v>
      </c>
    </row>
    <row r="570" spans="2:54" x14ac:dyDescent="0.25">
      <c r="B570" s="5">
        <v>9</v>
      </c>
      <c r="C570" s="5">
        <v>94</v>
      </c>
      <c r="D570" s="5">
        <v>8</v>
      </c>
      <c r="E570" s="5">
        <v>9</v>
      </c>
      <c r="F570" s="5">
        <v>3.2</v>
      </c>
      <c r="G570" s="5">
        <v>6.1</v>
      </c>
      <c r="H570" s="5">
        <v>1027.5</v>
      </c>
      <c r="I570" s="5">
        <v>8030</v>
      </c>
      <c r="J570" s="5">
        <v>0</v>
      </c>
      <c r="K570" s="5">
        <v>0</v>
      </c>
      <c r="L570" s="5">
        <v>0</v>
      </c>
      <c r="M570" s="5">
        <v>29.4</v>
      </c>
      <c r="N570">
        <v>54.5</v>
      </c>
      <c r="O570">
        <v>217.1</v>
      </c>
      <c r="P570">
        <v>10.5</v>
      </c>
      <c r="Q570">
        <v>10.3</v>
      </c>
      <c r="R570" s="54"/>
      <c r="T570" s="93">
        <f t="shared" si="22"/>
        <v>10.5</v>
      </c>
      <c r="U570" s="96">
        <f t="shared" si="21"/>
        <v>-0.5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5">
        <v>0.389583333333333</v>
      </c>
    </row>
    <row r="571" spans="2:54" x14ac:dyDescent="0.25">
      <c r="B571" s="5">
        <v>9</v>
      </c>
      <c r="C571" s="5">
        <v>94</v>
      </c>
      <c r="D571" s="5">
        <v>8</v>
      </c>
      <c r="E571" s="5">
        <v>9</v>
      </c>
      <c r="F571" s="5">
        <v>4</v>
      </c>
      <c r="G571" s="5">
        <v>6.5</v>
      </c>
      <c r="H571" s="5">
        <v>1027.5999999999999</v>
      </c>
      <c r="I571" s="5">
        <v>8540</v>
      </c>
      <c r="J571" s="5">
        <v>0</v>
      </c>
      <c r="K571" s="5">
        <v>0</v>
      </c>
      <c r="L571" s="5">
        <v>0</v>
      </c>
      <c r="M571" s="5">
        <v>29.4</v>
      </c>
      <c r="N571">
        <v>54.5</v>
      </c>
      <c r="O571">
        <v>217.1</v>
      </c>
      <c r="P571">
        <v>10.6</v>
      </c>
      <c r="Q571">
        <v>10.3</v>
      </c>
      <c r="R571" s="54"/>
      <c r="T571" s="93">
        <f t="shared" si="22"/>
        <v>10.6</v>
      </c>
      <c r="U571" s="96">
        <f t="shared" si="21"/>
        <v>-0.40000000000000036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5">
        <v>0.390277777777778</v>
      </c>
    </row>
    <row r="572" spans="2:54" x14ac:dyDescent="0.25">
      <c r="B572" s="5">
        <v>9</v>
      </c>
      <c r="C572" s="5">
        <v>94</v>
      </c>
      <c r="D572" s="5">
        <v>8</v>
      </c>
      <c r="E572" s="5">
        <v>8.1</v>
      </c>
      <c r="F572" s="5">
        <v>6.8</v>
      </c>
      <c r="G572" s="5">
        <v>9.4</v>
      </c>
      <c r="H572" s="5">
        <v>1027.7</v>
      </c>
      <c r="I572" s="5">
        <v>8600</v>
      </c>
      <c r="J572" s="5">
        <v>0</v>
      </c>
      <c r="K572" s="5">
        <v>0</v>
      </c>
      <c r="L572" s="5">
        <v>0</v>
      </c>
      <c r="M572" s="5">
        <v>29.4</v>
      </c>
      <c r="N572">
        <v>54.5</v>
      </c>
      <c r="O572">
        <v>217.1</v>
      </c>
      <c r="P572">
        <v>10.6</v>
      </c>
      <c r="Q572">
        <v>10.3</v>
      </c>
      <c r="R572" s="54"/>
      <c r="T572" s="93">
        <f t="shared" si="22"/>
        <v>10.6</v>
      </c>
      <c r="U572" s="96">
        <f t="shared" si="21"/>
        <v>-0.40000000000000036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5">
        <v>0.390972222222222</v>
      </c>
    </row>
    <row r="573" spans="2:54" x14ac:dyDescent="0.25">
      <c r="B573" s="5">
        <v>8.9</v>
      </c>
      <c r="C573" s="5">
        <v>94</v>
      </c>
      <c r="D573" s="5">
        <v>7.9</v>
      </c>
      <c r="E573" s="5">
        <v>7.9</v>
      </c>
      <c r="F573" s="5">
        <v>7.2</v>
      </c>
      <c r="G573" s="5">
        <v>7.9</v>
      </c>
      <c r="H573" s="5">
        <v>1027.4000000000001</v>
      </c>
      <c r="I573" s="5">
        <v>8400</v>
      </c>
      <c r="J573" s="5">
        <v>0</v>
      </c>
      <c r="K573" s="5">
        <v>0</v>
      </c>
      <c r="L573" s="5">
        <v>0</v>
      </c>
      <c r="M573" s="5">
        <v>29.4</v>
      </c>
      <c r="N573">
        <v>54.5</v>
      </c>
      <c r="O573">
        <v>217.1</v>
      </c>
      <c r="P573">
        <v>10.7</v>
      </c>
      <c r="Q573">
        <v>10.3</v>
      </c>
      <c r="R573" s="54"/>
      <c r="T573" s="93">
        <f t="shared" si="22"/>
        <v>10.7</v>
      </c>
      <c r="U573" s="96">
        <f t="shared" si="21"/>
        <v>-0.20000000000000107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5">
        <v>0.391666666666667</v>
      </c>
    </row>
    <row r="574" spans="2:54" x14ac:dyDescent="0.25">
      <c r="B574" s="5">
        <v>8.9</v>
      </c>
      <c r="C574" s="5">
        <v>94</v>
      </c>
      <c r="D574" s="5">
        <v>7.9</v>
      </c>
      <c r="E574" s="5">
        <v>8.5</v>
      </c>
      <c r="F574" s="5">
        <v>5</v>
      </c>
      <c r="G574" s="5">
        <v>9.4</v>
      </c>
      <c r="H574" s="5">
        <v>1027.7</v>
      </c>
      <c r="I574" s="5">
        <v>8500</v>
      </c>
      <c r="J574" s="5">
        <v>0</v>
      </c>
      <c r="K574" s="5">
        <v>0</v>
      </c>
      <c r="L574" s="5">
        <v>0</v>
      </c>
      <c r="M574" s="5">
        <v>29.4</v>
      </c>
      <c r="N574">
        <v>54.5</v>
      </c>
      <c r="O574">
        <v>217.1</v>
      </c>
      <c r="P574">
        <v>10.7</v>
      </c>
      <c r="Q574">
        <v>10.3</v>
      </c>
      <c r="R574" s="54"/>
      <c r="T574" s="93">
        <f t="shared" si="22"/>
        <v>10.7</v>
      </c>
      <c r="U574" s="96">
        <f t="shared" si="21"/>
        <v>-0.20000000000000107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5">
        <v>0.39236111111111099</v>
      </c>
    </row>
    <row r="575" spans="2:54" x14ac:dyDescent="0.25">
      <c r="B575" s="5">
        <v>8.9</v>
      </c>
      <c r="C575" s="5">
        <v>94</v>
      </c>
      <c r="D575" s="5">
        <v>7.9</v>
      </c>
      <c r="E575" s="5">
        <v>8.4</v>
      </c>
      <c r="F575" s="5">
        <v>5.4</v>
      </c>
      <c r="G575" s="5">
        <v>6.8</v>
      </c>
      <c r="H575" s="5">
        <v>1027.7</v>
      </c>
      <c r="I575" s="5">
        <v>7260</v>
      </c>
      <c r="J575" s="5">
        <v>0</v>
      </c>
      <c r="K575" s="5">
        <v>0</v>
      </c>
      <c r="L575" s="5">
        <v>0</v>
      </c>
      <c r="M575" s="5">
        <v>29.4</v>
      </c>
      <c r="N575">
        <v>54.5</v>
      </c>
      <c r="O575">
        <v>217.1</v>
      </c>
      <c r="P575">
        <v>10.8</v>
      </c>
      <c r="Q575">
        <v>10.3</v>
      </c>
      <c r="R575" s="54"/>
      <c r="T575" s="93">
        <f t="shared" si="22"/>
        <v>10.8</v>
      </c>
      <c r="U575" s="96">
        <f>(T575-B575)-2</f>
        <v>-9.9999999999999645E-2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5">
        <v>0.39305555555555599</v>
      </c>
    </row>
    <row r="576" spans="2:54" x14ac:dyDescent="0.25">
      <c r="B576" s="5">
        <v>8.9</v>
      </c>
      <c r="C576" s="5">
        <v>94</v>
      </c>
      <c r="D576" s="5">
        <v>7.9</v>
      </c>
      <c r="E576" s="5">
        <v>8.9</v>
      </c>
      <c r="F576" s="5">
        <v>3.2</v>
      </c>
      <c r="G576" s="5">
        <v>5.8</v>
      </c>
      <c r="H576" s="5">
        <v>1027.8</v>
      </c>
      <c r="I576" s="5">
        <v>7650</v>
      </c>
      <c r="J576" s="5">
        <v>0</v>
      </c>
      <c r="K576" s="5">
        <v>0</v>
      </c>
      <c r="L576" s="5">
        <v>0</v>
      </c>
      <c r="M576" s="5">
        <v>29.4</v>
      </c>
      <c r="N576">
        <v>54.5</v>
      </c>
      <c r="O576">
        <v>217.1</v>
      </c>
      <c r="P576">
        <v>10.8</v>
      </c>
      <c r="Q576">
        <v>10.3</v>
      </c>
      <c r="R576" s="54"/>
      <c r="T576" s="93">
        <f t="shared" si="22"/>
        <v>10.8</v>
      </c>
      <c r="U576" s="96">
        <f>(T576-B576)-2</f>
        <v>-9.9999999999999645E-2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5">
        <v>0.39374999999999999</v>
      </c>
    </row>
    <row r="577" spans="2:54" x14ac:dyDescent="0.25">
      <c r="B577" s="5">
        <v>9</v>
      </c>
      <c r="C577" s="5">
        <v>94</v>
      </c>
      <c r="D577" s="5">
        <v>8</v>
      </c>
      <c r="E577" s="5">
        <v>9</v>
      </c>
      <c r="F577" s="5">
        <v>4.3</v>
      </c>
      <c r="G577" s="5">
        <v>4.3</v>
      </c>
      <c r="H577" s="5">
        <v>1027.5999999999999</v>
      </c>
      <c r="I577" s="5">
        <v>8040</v>
      </c>
      <c r="J577" s="5">
        <v>0</v>
      </c>
      <c r="K577" s="5">
        <v>0</v>
      </c>
      <c r="L577" s="5">
        <v>0</v>
      </c>
      <c r="M577" s="5">
        <v>29.4</v>
      </c>
      <c r="N577">
        <v>54.5</v>
      </c>
      <c r="O577">
        <v>217.1</v>
      </c>
      <c r="P577">
        <v>10.8</v>
      </c>
      <c r="Q577">
        <v>10.3</v>
      </c>
      <c r="R577" s="54"/>
      <c r="T577" s="93">
        <f t="shared" si="22"/>
        <v>10.8</v>
      </c>
      <c r="U577" s="96">
        <f>(T577-B577)-2</f>
        <v>-0.19999999999999929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5">
        <v>0.39444444444444399</v>
      </c>
    </row>
    <row r="578" spans="2:54" x14ac:dyDescent="0.25">
      <c r="B578" s="5">
        <v>9</v>
      </c>
      <c r="C578" s="5">
        <v>94</v>
      </c>
      <c r="D578" s="5">
        <v>8</v>
      </c>
      <c r="E578" s="5">
        <v>9</v>
      </c>
      <c r="F578" s="5">
        <v>4.3</v>
      </c>
      <c r="G578" s="5">
        <v>6.5</v>
      </c>
      <c r="H578" s="5">
        <v>1027.7</v>
      </c>
      <c r="I578" s="5">
        <v>8220</v>
      </c>
      <c r="J578" s="5">
        <v>0</v>
      </c>
      <c r="K578" s="5">
        <v>0</v>
      </c>
      <c r="L578" s="5">
        <v>0</v>
      </c>
      <c r="M578" s="5">
        <v>29.4</v>
      </c>
      <c r="N578">
        <v>54.5</v>
      </c>
      <c r="O578">
        <v>217.1</v>
      </c>
      <c r="P578">
        <v>10.8</v>
      </c>
      <c r="Q578">
        <v>10.3</v>
      </c>
      <c r="R578" s="54"/>
      <c r="T578" s="93">
        <f t="shared" si="22"/>
        <v>10.8</v>
      </c>
      <c r="U578" s="96">
        <f t="shared" ref="U578:U620" si="24">(T578-B578)-2</f>
        <v>-0.19999999999999929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5">
        <v>0.39513888888888898</v>
      </c>
    </row>
    <row r="579" spans="2:54" x14ac:dyDescent="0.25">
      <c r="B579" s="5">
        <v>8.9</v>
      </c>
      <c r="C579" s="5">
        <v>94</v>
      </c>
      <c r="D579" s="5">
        <v>7.9</v>
      </c>
      <c r="E579" s="5">
        <v>8.4</v>
      </c>
      <c r="F579" s="5">
        <v>5.4</v>
      </c>
      <c r="G579" s="5">
        <v>7.6</v>
      </c>
      <c r="H579" s="5">
        <v>1027.5999999999999</v>
      </c>
      <c r="I579" s="5">
        <v>8870</v>
      </c>
      <c r="J579" s="5">
        <v>0</v>
      </c>
      <c r="K579" s="5">
        <v>0</v>
      </c>
      <c r="L579" s="5">
        <v>0</v>
      </c>
      <c r="M579" s="5">
        <v>29.4</v>
      </c>
      <c r="N579">
        <v>54.5</v>
      </c>
      <c r="O579">
        <v>217.1</v>
      </c>
      <c r="P579">
        <v>10.9</v>
      </c>
      <c r="Q579">
        <v>10.3</v>
      </c>
      <c r="R579" s="54"/>
      <c r="T579" s="93">
        <f t="shared" si="22"/>
        <v>10.9</v>
      </c>
      <c r="U579" s="96">
        <f t="shared" si="24"/>
        <v>0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8.9</v>
      </c>
      <c r="AM579" s="5">
        <v>94</v>
      </c>
      <c r="AN579" s="5">
        <v>7.9</v>
      </c>
      <c r="AO579" s="5">
        <v>8.4</v>
      </c>
      <c r="AP579" s="5">
        <v>5.4</v>
      </c>
      <c r="AQ579" s="5">
        <v>7.6</v>
      </c>
      <c r="AR579" s="5">
        <v>1027.5999999999999</v>
      </c>
      <c r="AS579" s="5">
        <v>8870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10.9</v>
      </c>
      <c r="BA579">
        <v>10.3</v>
      </c>
      <c r="BB579" s="55">
        <v>0.39583333333333298</v>
      </c>
    </row>
    <row r="580" spans="2:54" x14ac:dyDescent="0.25">
      <c r="B580" s="5">
        <v>8.9</v>
      </c>
      <c r="C580" s="5">
        <v>94</v>
      </c>
      <c r="D580" s="5">
        <v>7.9</v>
      </c>
      <c r="E580" s="5">
        <v>8.9</v>
      </c>
      <c r="F580" s="5">
        <v>4.3</v>
      </c>
      <c r="G580" s="5">
        <v>5.4</v>
      </c>
      <c r="H580" s="5">
        <v>1027.8</v>
      </c>
      <c r="I580" s="5">
        <v>8620</v>
      </c>
      <c r="J580" s="5">
        <v>0</v>
      </c>
      <c r="K580" s="5">
        <v>0</v>
      </c>
      <c r="L580" s="5">
        <v>0</v>
      </c>
      <c r="M580" s="5">
        <v>29.4</v>
      </c>
      <c r="N580">
        <v>54.5</v>
      </c>
      <c r="O580">
        <v>217.1</v>
      </c>
      <c r="P580">
        <v>10.9</v>
      </c>
      <c r="Q580">
        <v>10.3</v>
      </c>
      <c r="R580" s="54"/>
      <c r="T580" s="93">
        <f t="shared" si="22"/>
        <v>10.9</v>
      </c>
      <c r="U580" s="96">
        <f t="shared" si="24"/>
        <v>0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8.9</v>
      </c>
      <c r="AM580" s="5">
        <v>94</v>
      </c>
      <c r="AN580" s="5">
        <v>7.9</v>
      </c>
      <c r="AO580" s="5">
        <v>8.9</v>
      </c>
      <c r="AP580" s="5">
        <v>4.3</v>
      </c>
      <c r="AQ580" s="5">
        <v>5.4</v>
      </c>
      <c r="AR580" s="5">
        <v>1027.8</v>
      </c>
      <c r="AS580" s="5">
        <v>8620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10.9</v>
      </c>
      <c r="BA580">
        <v>10.3</v>
      </c>
      <c r="BB580" s="55">
        <v>0.39652777777777798</v>
      </c>
    </row>
    <row r="581" spans="2:54" x14ac:dyDescent="0.25">
      <c r="B581" s="5">
        <v>8.9</v>
      </c>
      <c r="C581" s="5">
        <v>94</v>
      </c>
      <c r="D581" s="5">
        <v>7.9</v>
      </c>
      <c r="E581" s="5">
        <v>7.8</v>
      </c>
      <c r="F581" s="5">
        <v>7.6</v>
      </c>
      <c r="G581" s="5">
        <v>10.4</v>
      </c>
      <c r="H581" s="5">
        <v>1027.8</v>
      </c>
      <c r="I581" s="5">
        <v>8760</v>
      </c>
      <c r="J581" s="5">
        <v>0</v>
      </c>
      <c r="K581" s="5">
        <v>0</v>
      </c>
      <c r="L581" s="5">
        <v>0</v>
      </c>
      <c r="M581" s="5">
        <v>29.4</v>
      </c>
      <c r="N581">
        <v>54.5</v>
      </c>
      <c r="O581">
        <v>217.1</v>
      </c>
      <c r="P581">
        <v>10.9</v>
      </c>
      <c r="Q581">
        <v>10.3</v>
      </c>
      <c r="R581" s="54"/>
      <c r="T581" s="93">
        <f t="shared" si="22"/>
        <v>10.9</v>
      </c>
      <c r="U581" s="96">
        <f t="shared" si="24"/>
        <v>0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8.9</v>
      </c>
      <c r="AM581" s="5">
        <v>94</v>
      </c>
      <c r="AN581" s="5">
        <v>7.9</v>
      </c>
      <c r="AO581" s="5">
        <v>7.8</v>
      </c>
      <c r="AP581" s="5">
        <v>7.6</v>
      </c>
      <c r="AQ581" s="5">
        <v>10.4</v>
      </c>
      <c r="AR581" s="5">
        <v>1027.8</v>
      </c>
      <c r="AS581" s="5">
        <v>8760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10.9</v>
      </c>
      <c r="BA581">
        <v>10.3</v>
      </c>
      <c r="BB581" s="55">
        <v>0.39722222222222198</v>
      </c>
    </row>
    <row r="582" spans="2:54" x14ac:dyDescent="0.25">
      <c r="B582" s="5">
        <v>8.9</v>
      </c>
      <c r="C582" s="5">
        <v>94</v>
      </c>
      <c r="D582" s="5">
        <v>7.9</v>
      </c>
      <c r="E582" s="5">
        <v>8.1999999999999993</v>
      </c>
      <c r="F582" s="5">
        <v>5.8</v>
      </c>
      <c r="G582" s="5">
        <v>6.1</v>
      </c>
      <c r="H582" s="5">
        <v>1027.8</v>
      </c>
      <c r="I582" s="5">
        <v>9270</v>
      </c>
      <c r="J582" s="5">
        <v>0</v>
      </c>
      <c r="K582" s="5">
        <v>0</v>
      </c>
      <c r="L582" s="5">
        <v>0</v>
      </c>
      <c r="M582" s="5">
        <v>29.4</v>
      </c>
      <c r="N582">
        <v>54.5</v>
      </c>
      <c r="O582">
        <v>217.1</v>
      </c>
      <c r="P582">
        <v>11</v>
      </c>
      <c r="Q582">
        <v>10.3</v>
      </c>
      <c r="R582" s="54"/>
      <c r="T582" s="93">
        <f t="shared" si="22"/>
        <v>11</v>
      </c>
      <c r="U582" s="96">
        <f t="shared" si="24"/>
        <v>9.9999999999999645E-2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4"/>
      <c r="AD582" s="54">
        <v>0.39791666666668701</v>
      </c>
      <c r="AL582" s="5">
        <v>8.9</v>
      </c>
      <c r="AM582" s="5">
        <v>94</v>
      </c>
      <c r="AN582" s="5">
        <v>7.9</v>
      </c>
      <c r="AO582" s="5">
        <v>8.1999999999999993</v>
      </c>
      <c r="AP582" s="5">
        <v>5.8</v>
      </c>
      <c r="AQ582" s="5">
        <v>6.1</v>
      </c>
      <c r="AR582" s="5">
        <v>1027.8</v>
      </c>
      <c r="AS582" s="5">
        <v>9270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11</v>
      </c>
      <c r="BA582">
        <v>10.3</v>
      </c>
      <c r="BB582" s="55">
        <v>0.39791666666666697</v>
      </c>
    </row>
    <row r="583" spans="2:54" x14ac:dyDescent="0.25">
      <c r="B583" s="5">
        <v>8.9</v>
      </c>
      <c r="C583" s="5">
        <v>94</v>
      </c>
      <c r="D583" s="5">
        <v>7.9</v>
      </c>
      <c r="E583" s="5">
        <v>8.5</v>
      </c>
      <c r="F583" s="5">
        <v>5</v>
      </c>
      <c r="G583" s="5">
        <v>10.1</v>
      </c>
      <c r="H583" s="5">
        <v>1027.7</v>
      </c>
      <c r="I583" s="5">
        <v>10370</v>
      </c>
      <c r="J583" s="5">
        <v>0</v>
      </c>
      <c r="K583" s="5">
        <v>0</v>
      </c>
      <c r="L583" s="5">
        <v>0</v>
      </c>
      <c r="M583" s="5">
        <v>29.4</v>
      </c>
      <c r="N583">
        <v>54.5</v>
      </c>
      <c r="O583">
        <v>217.1</v>
      </c>
      <c r="P583">
        <v>11</v>
      </c>
      <c r="Q583">
        <v>10.3</v>
      </c>
      <c r="R583" s="54"/>
      <c r="T583" s="93">
        <f t="shared" si="22"/>
        <v>11</v>
      </c>
      <c r="U583" s="96">
        <f t="shared" si="24"/>
        <v>9.9999999999999645E-2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4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8.5</v>
      </c>
      <c r="AP583" s="5">
        <v>5</v>
      </c>
      <c r="AQ583" s="5">
        <v>10.1</v>
      </c>
      <c r="AR583" s="5">
        <v>1027.7</v>
      </c>
      <c r="AS583" s="5">
        <v>10370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11</v>
      </c>
      <c r="BA583">
        <v>10.3</v>
      </c>
      <c r="BB583" s="55">
        <v>0.39861111111111103</v>
      </c>
    </row>
    <row r="584" spans="2:54" x14ac:dyDescent="0.25">
      <c r="B584" s="5">
        <v>8.9</v>
      </c>
      <c r="C584" s="5">
        <v>94</v>
      </c>
      <c r="D584" s="5">
        <v>7.9</v>
      </c>
      <c r="E584" s="5">
        <v>8.9</v>
      </c>
      <c r="F584" s="5">
        <v>3.6</v>
      </c>
      <c r="G584" s="5">
        <v>6.1</v>
      </c>
      <c r="H584" s="5">
        <v>1027.8</v>
      </c>
      <c r="I584" s="5">
        <v>10650</v>
      </c>
      <c r="J584" s="5">
        <v>0</v>
      </c>
      <c r="K584" s="5">
        <v>0</v>
      </c>
      <c r="L584" s="5">
        <v>0</v>
      </c>
      <c r="M584" s="5">
        <v>29.4</v>
      </c>
      <c r="N584">
        <v>54.5</v>
      </c>
      <c r="O584">
        <v>217.1</v>
      </c>
      <c r="P584">
        <v>11</v>
      </c>
      <c r="Q584">
        <v>10.3</v>
      </c>
      <c r="R584" s="54"/>
      <c r="T584" s="93">
        <f t="shared" si="22"/>
        <v>11</v>
      </c>
      <c r="U584" s="96">
        <f t="shared" si="24"/>
        <v>9.9999999999999645E-2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8.9</v>
      </c>
      <c r="AP584" s="5">
        <v>3.6</v>
      </c>
      <c r="AQ584" s="5">
        <v>6.1</v>
      </c>
      <c r="AR584" s="5">
        <v>1027.8</v>
      </c>
      <c r="AS584" s="5">
        <v>10650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11</v>
      </c>
      <c r="BA584">
        <v>10.3</v>
      </c>
      <c r="BB584" s="55">
        <v>0.39930555555555602</v>
      </c>
    </row>
    <row r="585" spans="2:54" x14ac:dyDescent="0.25">
      <c r="B585" s="5">
        <v>8.9</v>
      </c>
      <c r="C585" s="5">
        <v>94</v>
      </c>
      <c r="D585" s="5">
        <v>7.9</v>
      </c>
      <c r="E585" s="5">
        <v>8.9</v>
      </c>
      <c r="F585" s="5">
        <v>2.9</v>
      </c>
      <c r="G585" s="5">
        <v>4.7</v>
      </c>
      <c r="H585" s="5">
        <v>1027.8</v>
      </c>
      <c r="I585" s="5">
        <v>10080</v>
      </c>
      <c r="J585" s="5">
        <v>0</v>
      </c>
      <c r="K585" s="5">
        <v>0</v>
      </c>
      <c r="L585" s="5">
        <v>0</v>
      </c>
      <c r="M585" s="5">
        <v>29.4</v>
      </c>
      <c r="N585">
        <v>54.5</v>
      </c>
      <c r="O585">
        <v>217.1</v>
      </c>
      <c r="P585">
        <v>11.1</v>
      </c>
      <c r="Q585">
        <v>10.3</v>
      </c>
      <c r="R585" s="54"/>
      <c r="T585" s="93">
        <f t="shared" si="22"/>
        <v>11.1</v>
      </c>
      <c r="U585" s="96">
        <f t="shared" si="24"/>
        <v>0.19999999999999929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8.9</v>
      </c>
      <c r="AP585" s="5">
        <v>2.9</v>
      </c>
      <c r="AQ585" s="5">
        <v>4.7</v>
      </c>
      <c r="AR585" s="5">
        <v>1027.8</v>
      </c>
      <c r="AS585" s="5">
        <v>10080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11.1</v>
      </c>
      <c r="BA585">
        <v>10.3</v>
      </c>
      <c r="BB585" s="55">
        <v>0.4</v>
      </c>
    </row>
    <row r="586" spans="2:54" x14ac:dyDescent="0.25">
      <c r="B586" s="5">
        <v>8.9</v>
      </c>
      <c r="C586" s="5">
        <v>94</v>
      </c>
      <c r="D586" s="5">
        <v>7.9</v>
      </c>
      <c r="E586" s="5">
        <v>8.9</v>
      </c>
      <c r="F586" s="5">
        <v>4</v>
      </c>
      <c r="G586" s="5">
        <v>7.6</v>
      </c>
      <c r="H586" s="5">
        <v>1027.5999999999999</v>
      </c>
      <c r="I586" s="5">
        <v>9690</v>
      </c>
      <c r="J586" s="5">
        <v>0</v>
      </c>
      <c r="K586" s="5">
        <v>0</v>
      </c>
      <c r="L586" s="5">
        <v>0</v>
      </c>
      <c r="M586" s="5">
        <v>29.4</v>
      </c>
      <c r="N586">
        <v>54.5</v>
      </c>
      <c r="O586">
        <v>217.1</v>
      </c>
      <c r="P586">
        <v>11.1</v>
      </c>
      <c r="Q586">
        <v>10.3</v>
      </c>
      <c r="R586" s="54"/>
      <c r="T586" s="93">
        <f t="shared" si="22"/>
        <v>11.1</v>
      </c>
      <c r="U586" s="96">
        <f t="shared" si="24"/>
        <v>0.19999999999999929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4</v>
      </c>
      <c r="AQ586" s="5">
        <v>7.6</v>
      </c>
      <c r="AR586" s="5">
        <v>1027.5999999999999</v>
      </c>
      <c r="AS586" s="5">
        <v>9690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11.1</v>
      </c>
      <c r="BA586">
        <v>10.3</v>
      </c>
      <c r="BB586" s="55">
        <v>0.40069444444444402</v>
      </c>
    </row>
    <row r="587" spans="2:54" x14ac:dyDescent="0.25">
      <c r="B587" s="5">
        <v>8.9</v>
      </c>
      <c r="C587" s="5">
        <v>94</v>
      </c>
      <c r="D587" s="5">
        <v>7.9</v>
      </c>
      <c r="E587" s="5">
        <v>8.9</v>
      </c>
      <c r="F587" s="5">
        <v>4.3</v>
      </c>
      <c r="G587" s="5">
        <v>7.6</v>
      </c>
      <c r="H587" s="5">
        <v>1027.7</v>
      </c>
      <c r="I587" s="5">
        <v>9030</v>
      </c>
      <c r="J587" s="5">
        <v>0</v>
      </c>
      <c r="K587" s="5">
        <v>0</v>
      </c>
      <c r="L587" s="5">
        <v>0</v>
      </c>
      <c r="M587" s="5">
        <v>29.4</v>
      </c>
      <c r="N587">
        <v>54.5</v>
      </c>
      <c r="O587">
        <v>217.1</v>
      </c>
      <c r="P587">
        <v>11.2</v>
      </c>
      <c r="Q587">
        <v>10.3</v>
      </c>
      <c r="R587" s="54"/>
      <c r="T587" s="93">
        <f t="shared" si="22"/>
        <v>11.2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8.9</v>
      </c>
      <c r="AM587" s="5">
        <v>94</v>
      </c>
      <c r="AN587" s="5">
        <v>7.9</v>
      </c>
      <c r="AO587" s="5">
        <v>8.9</v>
      </c>
      <c r="AP587" s="5">
        <v>4.3</v>
      </c>
      <c r="AQ587" s="5">
        <v>7.6</v>
      </c>
      <c r="AR587" s="5">
        <v>1027.7</v>
      </c>
      <c r="AS587" s="5">
        <v>9030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11.2</v>
      </c>
      <c r="BA587">
        <v>10.3</v>
      </c>
      <c r="BB587" s="55">
        <v>0.40138888888888902</v>
      </c>
    </row>
    <row r="588" spans="2:54" x14ac:dyDescent="0.25">
      <c r="B588" s="5">
        <v>8.9</v>
      </c>
      <c r="C588" s="5">
        <v>94</v>
      </c>
      <c r="D588" s="5">
        <v>7.9</v>
      </c>
      <c r="E588" s="5">
        <v>8.9</v>
      </c>
      <c r="F588" s="5">
        <v>4</v>
      </c>
      <c r="G588" s="5">
        <v>5</v>
      </c>
      <c r="H588" s="5">
        <v>1027.7</v>
      </c>
      <c r="I588" s="5">
        <v>9220</v>
      </c>
      <c r="J588" s="5">
        <v>0</v>
      </c>
      <c r="K588" s="5">
        <v>0</v>
      </c>
      <c r="L588" s="5">
        <v>0</v>
      </c>
      <c r="M588" s="5">
        <v>29.4</v>
      </c>
      <c r="N588">
        <v>54.5</v>
      </c>
      <c r="O588">
        <v>217.1</v>
      </c>
      <c r="P588">
        <v>11.3</v>
      </c>
      <c r="Q588">
        <v>10.3</v>
      </c>
      <c r="R588" s="54"/>
      <c r="T588" s="93">
        <f t="shared" si="22"/>
        <v>11.3</v>
      </c>
      <c r="U588" s="96">
        <f t="shared" si="24"/>
        <v>0.40000000000000036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8.9</v>
      </c>
      <c r="AM588" s="5">
        <v>94</v>
      </c>
      <c r="AN588" s="5">
        <v>7.9</v>
      </c>
      <c r="AO588" s="5">
        <v>8.9</v>
      </c>
      <c r="AP588" s="5">
        <v>4</v>
      </c>
      <c r="AQ588" s="5">
        <v>5</v>
      </c>
      <c r="AR588" s="5">
        <v>1027.7</v>
      </c>
      <c r="AS588" s="5">
        <v>9220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11.3</v>
      </c>
      <c r="BA588">
        <v>10.3</v>
      </c>
      <c r="BB588" s="55">
        <v>0.40208333333333302</v>
      </c>
    </row>
    <row r="589" spans="2:54" x14ac:dyDescent="0.25">
      <c r="B589" s="5">
        <v>8.9</v>
      </c>
      <c r="C589" s="5">
        <v>94</v>
      </c>
      <c r="D589" s="5">
        <v>7.9</v>
      </c>
      <c r="E589" s="5">
        <v>8.9</v>
      </c>
      <c r="F589" s="5">
        <v>3.6</v>
      </c>
      <c r="G589" s="5">
        <v>5</v>
      </c>
      <c r="H589" s="5">
        <v>1027.8</v>
      </c>
      <c r="I589" s="5">
        <v>9640</v>
      </c>
      <c r="J589" s="5">
        <v>0</v>
      </c>
      <c r="K589" s="5">
        <v>0</v>
      </c>
      <c r="L589" s="5">
        <v>0</v>
      </c>
      <c r="M589" s="5">
        <v>29.4</v>
      </c>
      <c r="N589">
        <v>54.5</v>
      </c>
      <c r="O589">
        <v>217.1</v>
      </c>
      <c r="P589">
        <v>11.3</v>
      </c>
      <c r="Q589">
        <v>10.3</v>
      </c>
      <c r="R589" s="54"/>
      <c r="T589" s="93">
        <f t="shared" si="22"/>
        <v>11.3</v>
      </c>
      <c r="U589" s="96">
        <f t="shared" si="24"/>
        <v>0.40000000000000036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8.9</v>
      </c>
      <c r="AP589" s="5">
        <v>3.6</v>
      </c>
      <c r="AQ589" s="5">
        <v>5</v>
      </c>
      <c r="AR589" s="5">
        <v>1027.8</v>
      </c>
      <c r="AS589" s="5">
        <v>9640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11.3</v>
      </c>
      <c r="BA589">
        <v>10.3</v>
      </c>
      <c r="BB589" s="55">
        <v>0.40277777777777801</v>
      </c>
    </row>
    <row r="590" spans="2:54" x14ac:dyDescent="0.25">
      <c r="B590" s="5">
        <v>8.9</v>
      </c>
      <c r="C590" s="5">
        <v>94</v>
      </c>
      <c r="D590" s="5">
        <v>7.9</v>
      </c>
      <c r="E590" s="5">
        <v>8.5</v>
      </c>
      <c r="F590" s="5">
        <v>5</v>
      </c>
      <c r="G590" s="5">
        <v>5.8</v>
      </c>
      <c r="H590" s="5">
        <v>1027.7</v>
      </c>
      <c r="I590" s="5">
        <v>10900</v>
      </c>
      <c r="J590" s="5">
        <v>0</v>
      </c>
      <c r="K590" s="5">
        <v>0</v>
      </c>
      <c r="L590" s="5">
        <v>0</v>
      </c>
      <c r="M590" s="5">
        <v>29.4</v>
      </c>
      <c r="N590">
        <v>54.5</v>
      </c>
      <c r="O590">
        <v>217.1</v>
      </c>
      <c r="P590">
        <v>11.3</v>
      </c>
      <c r="Q590">
        <v>10.3</v>
      </c>
      <c r="R590" s="54"/>
      <c r="T590" s="93">
        <f t="shared" si="22"/>
        <v>11.3</v>
      </c>
      <c r="U590" s="96">
        <f t="shared" si="24"/>
        <v>0.40000000000000036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8.5</v>
      </c>
      <c r="AP590" s="5">
        <v>5</v>
      </c>
      <c r="AQ590" s="5">
        <v>5.8</v>
      </c>
      <c r="AR590" s="5">
        <v>1027.7</v>
      </c>
      <c r="AS590" s="5">
        <v>10900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11.3</v>
      </c>
      <c r="BA590">
        <v>10.3</v>
      </c>
      <c r="BB590" s="55">
        <v>0.40347222222222201</v>
      </c>
    </row>
    <row r="591" spans="2:54" x14ac:dyDescent="0.25">
      <c r="B591" s="5">
        <v>8.9</v>
      </c>
      <c r="C591" s="5">
        <v>94</v>
      </c>
      <c r="D591" s="5">
        <v>7.9</v>
      </c>
      <c r="E591" s="5">
        <v>8.4</v>
      </c>
      <c r="F591" s="5">
        <v>5.4</v>
      </c>
      <c r="G591" s="5">
        <v>5.4</v>
      </c>
      <c r="H591" s="5">
        <v>1027.7</v>
      </c>
      <c r="I591" s="5">
        <v>11720</v>
      </c>
      <c r="J591" s="5">
        <v>0</v>
      </c>
      <c r="K591" s="5">
        <v>0</v>
      </c>
      <c r="L591" s="5">
        <v>0</v>
      </c>
      <c r="M591" s="5">
        <v>29.4</v>
      </c>
      <c r="N591">
        <v>54.5</v>
      </c>
      <c r="O591">
        <v>217.1</v>
      </c>
      <c r="P591">
        <v>11.4</v>
      </c>
      <c r="Q591">
        <v>10.3</v>
      </c>
      <c r="R591" s="54"/>
      <c r="T591" s="93">
        <f t="shared" si="22"/>
        <v>11.4</v>
      </c>
      <c r="U591" s="96">
        <f t="shared" si="24"/>
        <v>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8.4</v>
      </c>
      <c r="AP591" s="5">
        <v>5.4</v>
      </c>
      <c r="AQ591" s="5">
        <v>5.4</v>
      </c>
      <c r="AR591" s="5">
        <v>1027.7</v>
      </c>
      <c r="AS591" s="5">
        <v>11720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11.4</v>
      </c>
      <c r="BA591">
        <v>10.3</v>
      </c>
      <c r="BB591" s="55">
        <v>0.40416666666666701</v>
      </c>
    </row>
    <row r="592" spans="2:54" x14ac:dyDescent="0.25">
      <c r="B592" s="5">
        <v>8.9</v>
      </c>
      <c r="C592" s="5">
        <v>94</v>
      </c>
      <c r="D592" s="5">
        <v>7.9</v>
      </c>
      <c r="E592" s="5">
        <v>8.4</v>
      </c>
      <c r="F592" s="5">
        <v>5.4</v>
      </c>
      <c r="G592" s="5">
        <v>6.1</v>
      </c>
      <c r="H592" s="5">
        <v>1027.7</v>
      </c>
      <c r="I592" s="5">
        <v>10450</v>
      </c>
      <c r="J592" s="5">
        <v>0</v>
      </c>
      <c r="K592" s="5">
        <v>0</v>
      </c>
      <c r="L592" s="5">
        <v>0</v>
      </c>
      <c r="M592" s="5">
        <v>29.4</v>
      </c>
      <c r="N592">
        <v>54.5</v>
      </c>
      <c r="O592">
        <v>217.1</v>
      </c>
      <c r="P592">
        <v>11.4</v>
      </c>
      <c r="Q592">
        <v>10.3</v>
      </c>
      <c r="R592" s="54"/>
      <c r="T592" s="93">
        <f t="shared" si="22"/>
        <v>11.4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8.4</v>
      </c>
      <c r="AP592" s="5">
        <v>5.4</v>
      </c>
      <c r="AQ592" s="5">
        <v>6.1</v>
      </c>
      <c r="AR592" s="5">
        <v>1027.7</v>
      </c>
      <c r="AS592" s="5">
        <v>10450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11.4</v>
      </c>
      <c r="BA592">
        <v>10.3</v>
      </c>
      <c r="BB592" s="55">
        <v>0.40486111111111101</v>
      </c>
    </row>
    <row r="593" spans="2:54" x14ac:dyDescent="0.25">
      <c r="B593" s="5">
        <v>8.9</v>
      </c>
      <c r="C593" s="5">
        <v>94</v>
      </c>
      <c r="D593" s="5">
        <v>7.9</v>
      </c>
      <c r="E593" s="5">
        <v>8.9</v>
      </c>
      <c r="F593" s="5">
        <v>4.3</v>
      </c>
      <c r="G593" s="5">
        <v>5.4</v>
      </c>
      <c r="H593" s="5">
        <v>1027.8</v>
      </c>
      <c r="I593" s="5">
        <v>9690</v>
      </c>
      <c r="J593" s="5">
        <v>0</v>
      </c>
      <c r="K593" s="5">
        <v>0</v>
      </c>
      <c r="L593" s="5">
        <v>0</v>
      </c>
      <c r="M593" s="5">
        <v>29.4</v>
      </c>
      <c r="N593">
        <v>54.5</v>
      </c>
      <c r="O593">
        <v>217.1</v>
      </c>
      <c r="P593">
        <v>11.5</v>
      </c>
      <c r="Q593">
        <v>10.3</v>
      </c>
      <c r="R593" s="54"/>
      <c r="T593" s="93">
        <f t="shared" si="22"/>
        <v>11.5</v>
      </c>
      <c r="U593" s="96">
        <f t="shared" si="24"/>
        <v>0.59999999999999964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8.9</v>
      </c>
      <c r="AP593" s="5">
        <v>4.3</v>
      </c>
      <c r="AQ593" s="5">
        <v>5.4</v>
      </c>
      <c r="AR593" s="5">
        <v>1027.8</v>
      </c>
      <c r="AS593" s="5">
        <v>9690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11.5</v>
      </c>
      <c r="BA593">
        <v>10.3</v>
      </c>
      <c r="BB593" s="55">
        <v>0.405555555555556</v>
      </c>
    </row>
    <row r="594" spans="2:54" x14ac:dyDescent="0.25">
      <c r="B594" s="5">
        <v>8.9</v>
      </c>
      <c r="C594" s="5">
        <v>94</v>
      </c>
      <c r="D594" s="5">
        <v>7.9</v>
      </c>
      <c r="E594" s="5">
        <v>8.9</v>
      </c>
      <c r="F594" s="5">
        <v>3.6</v>
      </c>
      <c r="G594" s="5">
        <v>4.7</v>
      </c>
      <c r="H594" s="5">
        <v>1027.8</v>
      </c>
      <c r="I594" s="5">
        <v>9780</v>
      </c>
      <c r="J594" s="5">
        <v>0</v>
      </c>
      <c r="K594" s="5">
        <v>0</v>
      </c>
      <c r="L594" s="5">
        <v>0</v>
      </c>
      <c r="M594" s="5">
        <v>29.4</v>
      </c>
      <c r="N594">
        <v>54.5</v>
      </c>
      <c r="O594">
        <v>217.1</v>
      </c>
      <c r="P594">
        <v>11.6</v>
      </c>
      <c r="Q594">
        <v>10.3</v>
      </c>
      <c r="R594" s="54"/>
      <c r="T594" s="93">
        <f t="shared" si="22"/>
        <v>11.6</v>
      </c>
      <c r="U594" s="96">
        <f t="shared" si="24"/>
        <v>0.69999999999999929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4.7</v>
      </c>
      <c r="AR594" s="5">
        <v>1027.8</v>
      </c>
      <c r="AS594" s="5">
        <v>9780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11.6</v>
      </c>
      <c r="BA594">
        <v>10.3</v>
      </c>
      <c r="BB594" s="55">
        <v>0.40625</v>
      </c>
    </row>
    <row r="595" spans="2:54" x14ac:dyDescent="0.25">
      <c r="B595" s="5">
        <v>8.9</v>
      </c>
      <c r="C595" s="5">
        <v>94</v>
      </c>
      <c r="D595" s="5">
        <v>7.9</v>
      </c>
      <c r="E595" s="5">
        <v>8.9</v>
      </c>
      <c r="F595" s="5">
        <v>4.7</v>
      </c>
      <c r="G595" s="5">
        <v>10.4</v>
      </c>
      <c r="H595" s="5">
        <v>1027.7</v>
      </c>
      <c r="I595" s="5">
        <v>11040</v>
      </c>
      <c r="J595" s="5">
        <v>0</v>
      </c>
      <c r="K595" s="5">
        <v>0</v>
      </c>
      <c r="L595" s="5">
        <v>0</v>
      </c>
      <c r="M595" s="5">
        <v>29.4</v>
      </c>
      <c r="N595">
        <v>54.5</v>
      </c>
      <c r="O595">
        <v>217.1</v>
      </c>
      <c r="P595">
        <v>11.6</v>
      </c>
      <c r="Q595">
        <v>10.3</v>
      </c>
      <c r="R595" s="54"/>
      <c r="T595" s="93">
        <f t="shared" si="22"/>
        <v>11.6</v>
      </c>
      <c r="U595" s="96">
        <f t="shared" si="24"/>
        <v>0.69999999999999929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4.7</v>
      </c>
      <c r="AQ595" s="5">
        <v>10.4</v>
      </c>
      <c r="AR595" s="5">
        <v>1027.7</v>
      </c>
      <c r="AS595" s="5">
        <v>11040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11.6</v>
      </c>
      <c r="BA595">
        <v>10.3</v>
      </c>
      <c r="BB595" s="55">
        <v>0.406944444444444</v>
      </c>
    </row>
    <row r="596" spans="2:54" x14ac:dyDescent="0.25">
      <c r="B596" s="5">
        <v>8.8000000000000007</v>
      </c>
      <c r="C596" s="5">
        <v>94</v>
      </c>
      <c r="D596" s="5">
        <v>7.8</v>
      </c>
      <c r="E596" s="5">
        <v>8.3000000000000007</v>
      </c>
      <c r="F596" s="5">
        <v>5.4</v>
      </c>
      <c r="G596" s="5">
        <v>6.1</v>
      </c>
      <c r="H596" s="5">
        <v>1027.8</v>
      </c>
      <c r="I596" s="5">
        <v>10400</v>
      </c>
      <c r="J596" s="5">
        <v>0</v>
      </c>
      <c r="K596" s="5">
        <v>0</v>
      </c>
      <c r="L596" s="5">
        <v>0</v>
      </c>
      <c r="M596" s="5">
        <v>29.4</v>
      </c>
      <c r="N596">
        <v>54.5</v>
      </c>
      <c r="O596">
        <v>217.1</v>
      </c>
      <c r="P596">
        <v>11.6</v>
      </c>
      <c r="Q596">
        <v>10.3</v>
      </c>
      <c r="R596" s="54"/>
      <c r="T596" s="93">
        <f t="shared" si="22"/>
        <v>11.6</v>
      </c>
      <c r="U596" s="96">
        <f t="shared" si="24"/>
        <v>0.79999999999999893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8.8000000000000007</v>
      </c>
      <c r="AM596" s="5">
        <v>94</v>
      </c>
      <c r="AN596" s="5">
        <v>7.8</v>
      </c>
      <c r="AO596" s="5">
        <v>8.3000000000000007</v>
      </c>
      <c r="AP596" s="5">
        <v>5.4</v>
      </c>
      <c r="AQ596" s="5">
        <v>6.1</v>
      </c>
      <c r="AR596" s="5">
        <v>1027.8</v>
      </c>
      <c r="AS596" s="5">
        <v>10400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11.6</v>
      </c>
      <c r="BA596">
        <v>10.3</v>
      </c>
      <c r="BB596" s="55">
        <v>0.40763888888888899</v>
      </c>
    </row>
    <row r="597" spans="2:54" x14ac:dyDescent="0.25">
      <c r="B597" s="5">
        <v>8.8000000000000007</v>
      </c>
      <c r="C597" s="5">
        <v>94</v>
      </c>
      <c r="D597" s="5">
        <v>7.8</v>
      </c>
      <c r="E597" s="5">
        <v>8.4</v>
      </c>
      <c r="F597" s="5">
        <v>5</v>
      </c>
      <c r="G597" s="5">
        <v>8.3000000000000007</v>
      </c>
      <c r="H597" s="5">
        <v>1027.7</v>
      </c>
      <c r="I597" s="5">
        <v>11200</v>
      </c>
      <c r="J597" s="5">
        <v>0</v>
      </c>
      <c r="K597" s="5">
        <v>0</v>
      </c>
      <c r="L597" s="5">
        <v>0</v>
      </c>
      <c r="M597" s="5">
        <v>29.4</v>
      </c>
      <c r="N597">
        <v>54.5</v>
      </c>
      <c r="O597">
        <v>217.1</v>
      </c>
      <c r="P597">
        <v>11.6</v>
      </c>
      <c r="Q597">
        <v>10.3</v>
      </c>
      <c r="R597" s="54"/>
      <c r="T597" s="93">
        <f t="shared" si="22"/>
        <v>11.6</v>
      </c>
      <c r="U597" s="96">
        <f t="shared" si="24"/>
        <v>0.79999999999999893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8.8000000000000007</v>
      </c>
      <c r="AM597" s="5">
        <v>94</v>
      </c>
      <c r="AN597" s="5">
        <v>7.8</v>
      </c>
      <c r="AO597" s="5">
        <v>8.4</v>
      </c>
      <c r="AP597" s="5">
        <v>5</v>
      </c>
      <c r="AQ597" s="5">
        <v>8.3000000000000007</v>
      </c>
      <c r="AR597" s="5">
        <v>1027.7</v>
      </c>
      <c r="AS597" s="5">
        <v>11200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11.6</v>
      </c>
      <c r="BA597">
        <v>10.3</v>
      </c>
      <c r="BB597" s="55">
        <v>0.40833333333333299</v>
      </c>
    </row>
    <row r="598" spans="2:54" x14ac:dyDescent="0.25">
      <c r="B598" s="5">
        <v>8.8000000000000007</v>
      </c>
      <c r="C598" s="5">
        <v>94</v>
      </c>
      <c r="D598" s="5">
        <v>7.8</v>
      </c>
      <c r="E598" s="5">
        <v>8.8000000000000007</v>
      </c>
      <c r="F598" s="5">
        <v>3.6</v>
      </c>
      <c r="G598" s="5">
        <v>5</v>
      </c>
      <c r="H598" s="5">
        <v>1027.7</v>
      </c>
      <c r="I598" s="5">
        <v>11710</v>
      </c>
      <c r="J598" s="5">
        <v>0</v>
      </c>
      <c r="K598" s="5">
        <v>0</v>
      </c>
      <c r="L598" s="5">
        <v>0</v>
      </c>
      <c r="M598" s="5">
        <v>29.4</v>
      </c>
      <c r="N598">
        <v>54.5</v>
      </c>
      <c r="O598">
        <v>217.1</v>
      </c>
      <c r="P598">
        <v>11.6</v>
      </c>
      <c r="Q598">
        <v>10.3</v>
      </c>
      <c r="R598" s="54"/>
      <c r="T598" s="93">
        <f t="shared" si="22"/>
        <v>11.6</v>
      </c>
      <c r="U598" s="96">
        <f t="shared" si="24"/>
        <v>0.79999999999999893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8.8000000000000007</v>
      </c>
      <c r="AM598" s="5">
        <v>94</v>
      </c>
      <c r="AN598" s="5">
        <v>7.8</v>
      </c>
      <c r="AO598" s="5">
        <v>8.8000000000000007</v>
      </c>
      <c r="AP598" s="5">
        <v>3.6</v>
      </c>
      <c r="AQ598" s="5">
        <v>5</v>
      </c>
      <c r="AR598" s="5">
        <v>1027.7</v>
      </c>
      <c r="AS598" s="5">
        <v>11710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11.6</v>
      </c>
      <c r="BA598">
        <v>10.3</v>
      </c>
      <c r="BB598" s="55">
        <v>0.40902777777777799</v>
      </c>
    </row>
    <row r="599" spans="2:54" x14ac:dyDescent="0.25">
      <c r="B599" s="5">
        <v>8.9</v>
      </c>
      <c r="C599" s="5">
        <v>94</v>
      </c>
      <c r="D599" s="5">
        <v>7.9</v>
      </c>
      <c r="E599" s="5">
        <v>8.5</v>
      </c>
      <c r="F599" s="5">
        <v>5</v>
      </c>
      <c r="G599" s="5">
        <v>5</v>
      </c>
      <c r="H599" s="5">
        <v>1027.8</v>
      </c>
      <c r="I599" s="5">
        <v>12350</v>
      </c>
      <c r="J599" s="5">
        <v>0</v>
      </c>
      <c r="K599" s="5">
        <v>0</v>
      </c>
      <c r="L599" s="5">
        <v>0</v>
      </c>
      <c r="M599" s="5">
        <v>29.4</v>
      </c>
      <c r="N599">
        <v>54.5</v>
      </c>
      <c r="O599">
        <v>217.1</v>
      </c>
      <c r="P599">
        <v>11.7</v>
      </c>
      <c r="Q599">
        <v>10.3</v>
      </c>
      <c r="R599" s="54"/>
      <c r="T599" s="93">
        <f t="shared" si="22"/>
        <v>11.7</v>
      </c>
      <c r="U599" s="96">
        <f t="shared" si="24"/>
        <v>0.79999999999999893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8.5</v>
      </c>
      <c r="AP599" s="5">
        <v>5</v>
      </c>
      <c r="AQ599" s="5">
        <v>5</v>
      </c>
      <c r="AR599" s="5">
        <v>1027.8</v>
      </c>
      <c r="AS599" s="5">
        <v>12350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11.7</v>
      </c>
      <c r="BA599">
        <v>10.3</v>
      </c>
      <c r="BB599" s="55">
        <v>0.40972222222222199</v>
      </c>
    </row>
    <row r="600" spans="2:54" x14ac:dyDescent="0.25">
      <c r="B600" s="5">
        <v>8.9</v>
      </c>
      <c r="C600" s="5">
        <v>94</v>
      </c>
      <c r="D600" s="5">
        <v>7.9</v>
      </c>
      <c r="E600" s="5">
        <v>8.5</v>
      </c>
      <c r="F600" s="5">
        <v>5</v>
      </c>
      <c r="G600" s="5">
        <v>5.8</v>
      </c>
      <c r="H600" s="5">
        <v>1027.9000000000001</v>
      </c>
      <c r="I600" s="5">
        <v>12530</v>
      </c>
      <c r="J600" s="5">
        <v>0</v>
      </c>
      <c r="K600" s="5">
        <v>0</v>
      </c>
      <c r="L600" s="5">
        <v>0</v>
      </c>
      <c r="M600" s="5">
        <v>29.4</v>
      </c>
      <c r="N600">
        <v>54.5</v>
      </c>
      <c r="O600">
        <v>217.1</v>
      </c>
      <c r="P600">
        <v>11.7</v>
      </c>
      <c r="Q600">
        <v>10.3</v>
      </c>
      <c r="R600" s="54"/>
      <c r="T600" s="93">
        <f t="shared" si="22"/>
        <v>11.7</v>
      </c>
      <c r="U600" s="96">
        <f t="shared" si="24"/>
        <v>0.79999999999999893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1027.9000000000001</v>
      </c>
      <c r="AS600" s="5">
        <v>12530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11.7</v>
      </c>
      <c r="BA600">
        <v>10.3</v>
      </c>
      <c r="BB600" s="55">
        <v>0.41041666666666698</v>
      </c>
    </row>
    <row r="601" spans="2:54" x14ac:dyDescent="0.25">
      <c r="B601" s="5">
        <v>8.9</v>
      </c>
      <c r="C601" s="5">
        <v>94</v>
      </c>
      <c r="D601" s="5">
        <v>7.9</v>
      </c>
      <c r="E601" s="5">
        <v>8</v>
      </c>
      <c r="F601" s="5">
        <v>6.8</v>
      </c>
      <c r="G601" s="5">
        <v>6.8</v>
      </c>
      <c r="H601" s="5">
        <v>1027.9000000000001</v>
      </c>
      <c r="I601" s="5">
        <v>11040</v>
      </c>
      <c r="J601" s="5">
        <v>0</v>
      </c>
      <c r="K601" s="5">
        <v>0</v>
      </c>
      <c r="L601" s="5">
        <v>0</v>
      </c>
      <c r="M601" s="5">
        <v>29.4</v>
      </c>
      <c r="N601">
        <v>54.5</v>
      </c>
      <c r="O601">
        <v>217.1</v>
      </c>
      <c r="P601">
        <v>11.8</v>
      </c>
      <c r="Q601">
        <v>10.3</v>
      </c>
      <c r="R601" s="54"/>
      <c r="T601" s="93">
        <f t="shared" si="22"/>
        <v>11.8</v>
      </c>
      <c r="U601" s="96">
        <f t="shared" si="24"/>
        <v>0.90000000000000036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</v>
      </c>
      <c r="AP601" s="5">
        <v>6.8</v>
      </c>
      <c r="AQ601" s="5">
        <v>6.8</v>
      </c>
      <c r="AR601" s="5">
        <v>1027.9000000000001</v>
      </c>
      <c r="AS601" s="5">
        <v>11040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11.8</v>
      </c>
      <c r="BA601">
        <v>10.3</v>
      </c>
      <c r="BB601" s="55">
        <v>0.41111111111111098</v>
      </c>
    </row>
    <row r="602" spans="2:54" x14ac:dyDescent="0.25">
      <c r="B602" s="5">
        <v>8.9</v>
      </c>
      <c r="C602" s="5">
        <v>94</v>
      </c>
      <c r="D602" s="5">
        <v>7.9</v>
      </c>
      <c r="E602" s="5">
        <v>8.1999999999999993</v>
      </c>
      <c r="F602" s="5">
        <v>6.1</v>
      </c>
      <c r="G602" s="5">
        <v>6.1</v>
      </c>
      <c r="H602" s="5">
        <v>1027.9000000000001</v>
      </c>
      <c r="I602" s="5">
        <v>11310</v>
      </c>
      <c r="J602" s="5">
        <v>0</v>
      </c>
      <c r="K602" s="5">
        <v>0</v>
      </c>
      <c r="L602" s="5">
        <v>0</v>
      </c>
      <c r="M602" s="5">
        <v>29.4</v>
      </c>
      <c r="N602">
        <v>54.5</v>
      </c>
      <c r="O602">
        <v>217.1</v>
      </c>
      <c r="P602">
        <v>11.8</v>
      </c>
      <c r="Q602">
        <v>10.3</v>
      </c>
      <c r="R602" s="54"/>
      <c r="T602" s="93">
        <f t="shared" si="22"/>
        <v>11.8</v>
      </c>
      <c r="U602" s="96">
        <f t="shared" si="24"/>
        <v>0.90000000000000036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8.1999999999999993</v>
      </c>
      <c r="AP602" s="5">
        <v>6.1</v>
      </c>
      <c r="AQ602" s="5">
        <v>6.1</v>
      </c>
      <c r="AR602" s="5">
        <v>1027.9000000000001</v>
      </c>
      <c r="AS602" s="5">
        <v>11310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11.8</v>
      </c>
      <c r="BA602">
        <v>10.3</v>
      </c>
      <c r="BB602" s="55">
        <v>0.41180555555555598</v>
      </c>
    </row>
    <row r="603" spans="2:54" x14ac:dyDescent="0.25">
      <c r="B603" s="5">
        <v>8.9</v>
      </c>
      <c r="C603" s="5">
        <v>94</v>
      </c>
      <c r="D603" s="5">
        <v>7.9</v>
      </c>
      <c r="E603" s="5">
        <v>8.9</v>
      </c>
      <c r="F603" s="5">
        <v>4</v>
      </c>
      <c r="G603" s="5">
        <v>7.6</v>
      </c>
      <c r="H603" s="5">
        <v>1028</v>
      </c>
      <c r="I603" s="5">
        <v>11310</v>
      </c>
      <c r="J603" s="5">
        <v>0</v>
      </c>
      <c r="K603" s="5">
        <v>0</v>
      </c>
      <c r="L603" s="5">
        <v>0</v>
      </c>
      <c r="M603" s="5">
        <v>29.4</v>
      </c>
      <c r="N603">
        <v>54.5</v>
      </c>
      <c r="O603">
        <v>217.1</v>
      </c>
      <c r="P603">
        <v>11.9</v>
      </c>
      <c r="Q603">
        <v>10.3</v>
      </c>
      <c r="R603" s="54"/>
      <c r="T603" s="93">
        <f t="shared" si="22"/>
        <v>11.9</v>
      </c>
      <c r="U603" s="96">
        <f t="shared" si="24"/>
        <v>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</v>
      </c>
      <c r="AQ603" s="5">
        <v>7.6</v>
      </c>
      <c r="AR603" s="5">
        <v>1028</v>
      </c>
      <c r="AS603" s="5">
        <v>11310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11.9</v>
      </c>
      <c r="BA603">
        <v>10.3</v>
      </c>
      <c r="BB603" s="55">
        <v>0.41249999999999998</v>
      </c>
    </row>
    <row r="604" spans="2:54" x14ac:dyDescent="0.25">
      <c r="B604" s="5">
        <v>8.9</v>
      </c>
      <c r="C604" s="5">
        <v>94</v>
      </c>
      <c r="D604" s="5">
        <v>7.9</v>
      </c>
      <c r="E604" s="5">
        <v>8.5</v>
      </c>
      <c r="F604" s="5">
        <v>5</v>
      </c>
      <c r="G604" s="5">
        <v>5.8</v>
      </c>
      <c r="H604" s="5">
        <v>1027.9000000000001</v>
      </c>
      <c r="I604" s="5">
        <v>13180</v>
      </c>
      <c r="J604" s="5">
        <v>0</v>
      </c>
      <c r="K604" s="5">
        <v>0</v>
      </c>
      <c r="L604" s="5">
        <v>0</v>
      </c>
      <c r="M604" s="5">
        <v>29.4</v>
      </c>
      <c r="N604">
        <v>54.5</v>
      </c>
      <c r="O604">
        <v>217.1</v>
      </c>
      <c r="P604">
        <v>11.9</v>
      </c>
      <c r="Q604">
        <v>10.3</v>
      </c>
      <c r="R604" s="54"/>
      <c r="T604" s="93">
        <f t="shared" si="22"/>
        <v>11.9</v>
      </c>
      <c r="U604" s="96">
        <f t="shared" si="24"/>
        <v>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8.5</v>
      </c>
      <c r="AP604" s="5">
        <v>5</v>
      </c>
      <c r="AQ604" s="5">
        <v>5.8</v>
      </c>
      <c r="AR604" s="5">
        <v>1027.9000000000001</v>
      </c>
      <c r="AS604" s="5">
        <v>13180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11.9</v>
      </c>
      <c r="BA604">
        <v>10.3</v>
      </c>
      <c r="BB604" s="55">
        <v>0.41319444444444398</v>
      </c>
    </row>
    <row r="605" spans="2:54" x14ac:dyDescent="0.25">
      <c r="B605" s="5">
        <v>8.9</v>
      </c>
      <c r="C605" s="5">
        <v>94</v>
      </c>
      <c r="D605" s="5">
        <v>7.9</v>
      </c>
      <c r="E605" s="5">
        <v>8.4</v>
      </c>
      <c r="F605" s="5">
        <v>5.4</v>
      </c>
      <c r="G605" s="5">
        <v>8.6</v>
      </c>
      <c r="H605" s="5">
        <v>1027.9000000000001</v>
      </c>
      <c r="I605" s="5">
        <v>12870</v>
      </c>
      <c r="J605" s="5">
        <v>0</v>
      </c>
      <c r="K605" s="5">
        <v>0</v>
      </c>
      <c r="L605" s="5">
        <v>0</v>
      </c>
      <c r="M605" s="5">
        <v>29.4</v>
      </c>
      <c r="N605">
        <v>54.5</v>
      </c>
      <c r="O605">
        <v>217.1</v>
      </c>
      <c r="P605">
        <v>12</v>
      </c>
      <c r="Q605">
        <v>10.3</v>
      </c>
      <c r="R605" s="54"/>
      <c r="T605" s="93">
        <f t="shared" si="22"/>
        <v>12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8.4</v>
      </c>
      <c r="AP605" s="5">
        <v>5.4</v>
      </c>
      <c r="AQ605" s="5">
        <v>8.6</v>
      </c>
      <c r="AR605" s="5">
        <v>1027.9000000000001</v>
      </c>
      <c r="AS605" s="5">
        <v>12870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12</v>
      </c>
      <c r="BA605">
        <v>10.3</v>
      </c>
      <c r="BB605" s="55">
        <v>0.41388888888888897</v>
      </c>
    </row>
    <row r="606" spans="2:54" x14ac:dyDescent="0.25">
      <c r="B606" s="5">
        <v>8.9</v>
      </c>
      <c r="C606" s="5">
        <v>94</v>
      </c>
      <c r="D606" s="5">
        <v>7.9</v>
      </c>
      <c r="E606" s="5">
        <v>8.9</v>
      </c>
      <c r="F606" s="5">
        <v>2.9</v>
      </c>
      <c r="G606" s="5">
        <v>7.9</v>
      </c>
      <c r="H606" s="5">
        <v>1028</v>
      </c>
      <c r="I606" s="5">
        <v>12920</v>
      </c>
      <c r="J606" s="5">
        <v>0</v>
      </c>
      <c r="K606" s="5">
        <v>0</v>
      </c>
      <c r="L606" s="5">
        <v>0</v>
      </c>
      <c r="M606" s="5">
        <v>29.4</v>
      </c>
      <c r="N606">
        <v>54.5</v>
      </c>
      <c r="O606">
        <v>217.1</v>
      </c>
      <c r="P606">
        <v>12</v>
      </c>
      <c r="Q606">
        <v>10.3</v>
      </c>
      <c r="R606" s="54"/>
      <c r="T606" s="93">
        <f t="shared" si="22"/>
        <v>12</v>
      </c>
      <c r="U606" s="96">
        <f t="shared" si="24"/>
        <v>1.0999999999999996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8.9</v>
      </c>
      <c r="AM606" s="5">
        <v>94</v>
      </c>
      <c r="AN606" s="5">
        <v>7.9</v>
      </c>
      <c r="AO606" s="5">
        <v>8.9</v>
      </c>
      <c r="AP606" s="5">
        <v>2.9</v>
      </c>
      <c r="AQ606" s="5">
        <v>7.9</v>
      </c>
      <c r="AR606" s="5">
        <v>1028</v>
      </c>
      <c r="AS606" s="5">
        <v>12920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12</v>
      </c>
      <c r="BA606">
        <v>10.3</v>
      </c>
      <c r="BB606" s="55">
        <v>0.41458333333333303</v>
      </c>
    </row>
    <row r="607" spans="2:54" x14ac:dyDescent="0.25">
      <c r="B607" s="5">
        <v>8.9</v>
      </c>
      <c r="C607" s="5">
        <v>94</v>
      </c>
      <c r="D607" s="5">
        <v>7.9</v>
      </c>
      <c r="E607" s="5">
        <v>8.9</v>
      </c>
      <c r="F607" s="5">
        <v>4.3</v>
      </c>
      <c r="G607" s="5">
        <v>4.3</v>
      </c>
      <c r="H607" s="5">
        <v>1027.8</v>
      </c>
      <c r="I607" s="5">
        <v>12460</v>
      </c>
      <c r="J607" s="5">
        <v>0</v>
      </c>
      <c r="K607" s="5">
        <v>0</v>
      </c>
      <c r="L607" s="5">
        <v>0</v>
      </c>
      <c r="M607" s="5">
        <v>29.4</v>
      </c>
      <c r="N607">
        <v>54.5</v>
      </c>
      <c r="O607">
        <v>217.1</v>
      </c>
      <c r="P607">
        <v>12</v>
      </c>
      <c r="Q607">
        <v>10.3</v>
      </c>
      <c r="R607" s="54"/>
      <c r="T607" s="93">
        <f t="shared" si="22"/>
        <v>12</v>
      </c>
      <c r="U607" s="96">
        <f t="shared" si="24"/>
        <v>1.0999999999999996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8.9</v>
      </c>
      <c r="AM607" s="5">
        <v>94</v>
      </c>
      <c r="AN607" s="5">
        <v>7.9</v>
      </c>
      <c r="AO607" s="5">
        <v>8.9</v>
      </c>
      <c r="AP607" s="5">
        <v>4.3</v>
      </c>
      <c r="AQ607" s="5">
        <v>4.3</v>
      </c>
      <c r="AR607" s="5">
        <v>1027.8</v>
      </c>
      <c r="AS607" s="5">
        <v>12460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12</v>
      </c>
      <c r="BA607">
        <v>10.3</v>
      </c>
      <c r="BB607" s="55">
        <v>0.41527777777777802</v>
      </c>
    </row>
    <row r="608" spans="2:54" x14ac:dyDescent="0.25">
      <c r="B608" s="5">
        <v>8.9</v>
      </c>
      <c r="C608" s="5">
        <v>94</v>
      </c>
      <c r="D608" s="5">
        <v>7.9</v>
      </c>
      <c r="E608" s="5">
        <v>8.4</v>
      </c>
      <c r="F608" s="5">
        <v>5.4</v>
      </c>
      <c r="G608" s="5">
        <v>5.4</v>
      </c>
      <c r="H608" s="5">
        <v>1027.9000000000001</v>
      </c>
      <c r="I608" s="5">
        <v>12260</v>
      </c>
      <c r="J608" s="5">
        <v>0</v>
      </c>
      <c r="K608" s="5">
        <v>0</v>
      </c>
      <c r="L608" s="5">
        <v>0</v>
      </c>
      <c r="M608" s="5">
        <v>29.4</v>
      </c>
      <c r="N608">
        <v>54.5</v>
      </c>
      <c r="O608">
        <v>217.1</v>
      </c>
      <c r="P608">
        <v>12.1</v>
      </c>
      <c r="Q608">
        <v>10.3</v>
      </c>
      <c r="R608" s="54"/>
      <c r="T608" s="93">
        <f t="shared" si="22"/>
        <v>12.1</v>
      </c>
      <c r="U608" s="96">
        <f t="shared" si="24"/>
        <v>1.1999999999999993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8.9</v>
      </c>
      <c r="AM608" s="5">
        <v>94</v>
      </c>
      <c r="AN608" s="5">
        <v>7.9</v>
      </c>
      <c r="AO608" s="5">
        <v>8.4</v>
      </c>
      <c r="AP608" s="5">
        <v>5.4</v>
      </c>
      <c r="AQ608" s="5">
        <v>5.4</v>
      </c>
      <c r="AR608" s="5">
        <v>1027.9000000000001</v>
      </c>
      <c r="AS608" s="5">
        <v>12260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12.1</v>
      </c>
      <c r="BA608">
        <v>10.3</v>
      </c>
      <c r="BB608" s="55">
        <v>0.41597222222222202</v>
      </c>
    </row>
    <row r="609" spans="2:54" x14ac:dyDescent="0.25">
      <c r="B609" s="5">
        <v>8.9</v>
      </c>
      <c r="C609" s="5">
        <v>94</v>
      </c>
      <c r="D609" s="5">
        <v>7.9</v>
      </c>
      <c r="E609" s="5">
        <v>8.4</v>
      </c>
      <c r="F609" s="5">
        <v>5.4</v>
      </c>
      <c r="G609" s="5">
        <v>7.6</v>
      </c>
      <c r="H609" s="5">
        <v>1027.8</v>
      </c>
      <c r="I609" s="5">
        <v>13060</v>
      </c>
      <c r="J609" s="5">
        <v>0</v>
      </c>
      <c r="K609" s="5">
        <v>0</v>
      </c>
      <c r="L609" s="5">
        <v>0</v>
      </c>
      <c r="M609" s="5">
        <v>29.4</v>
      </c>
      <c r="N609">
        <v>54.5</v>
      </c>
      <c r="O609">
        <v>217.1</v>
      </c>
      <c r="P609">
        <v>12.1</v>
      </c>
      <c r="Q609">
        <v>10.3</v>
      </c>
      <c r="R609" s="54"/>
      <c r="T609" s="93">
        <f t="shared" si="22"/>
        <v>12.1</v>
      </c>
      <c r="U609" s="96">
        <f t="shared" si="24"/>
        <v>1.1999999999999993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8.4</v>
      </c>
      <c r="AP609" s="5">
        <v>5.4</v>
      </c>
      <c r="AQ609" s="5">
        <v>7.6</v>
      </c>
      <c r="AR609" s="5">
        <v>1027.8</v>
      </c>
      <c r="AS609" s="5">
        <v>13060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12.1</v>
      </c>
      <c r="BA609">
        <v>10.3</v>
      </c>
      <c r="BB609" s="55">
        <v>0.41666666666666702</v>
      </c>
    </row>
    <row r="610" spans="2:54" x14ac:dyDescent="0.25">
      <c r="B610" s="5">
        <v>8.9</v>
      </c>
      <c r="C610" s="5">
        <v>94</v>
      </c>
      <c r="D610" s="5">
        <v>7.9</v>
      </c>
      <c r="E610" s="5">
        <v>8.9</v>
      </c>
      <c r="F610" s="5">
        <v>3.2</v>
      </c>
      <c r="G610" s="5">
        <v>6.1</v>
      </c>
      <c r="H610" s="5">
        <v>1027.9000000000001</v>
      </c>
      <c r="I610" s="5">
        <v>13120</v>
      </c>
      <c r="J610" s="5">
        <v>0</v>
      </c>
      <c r="K610" s="5">
        <v>0</v>
      </c>
      <c r="L610" s="5">
        <v>0</v>
      </c>
      <c r="M610" s="5">
        <v>29.4</v>
      </c>
      <c r="N610">
        <v>54.5</v>
      </c>
      <c r="O610">
        <v>217.1</v>
      </c>
      <c r="P610">
        <v>12.1</v>
      </c>
      <c r="Q610">
        <v>10.3</v>
      </c>
      <c r="R610" s="54"/>
      <c r="T610" s="93">
        <f t="shared" si="22"/>
        <v>12.1</v>
      </c>
      <c r="U610" s="96">
        <f t="shared" si="24"/>
        <v>1.1999999999999993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8.9</v>
      </c>
      <c r="AP610" s="5">
        <v>3.2</v>
      </c>
      <c r="AQ610" s="5">
        <v>6.1</v>
      </c>
      <c r="AR610" s="5">
        <v>1027.9000000000001</v>
      </c>
      <c r="AS610" s="5">
        <v>13120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12.1</v>
      </c>
      <c r="BA610">
        <v>10.3</v>
      </c>
      <c r="BB610" s="55">
        <v>0.41736111111111102</v>
      </c>
    </row>
    <row r="611" spans="2:54" x14ac:dyDescent="0.25">
      <c r="B611" s="5">
        <v>8.9</v>
      </c>
      <c r="C611" s="5">
        <v>94</v>
      </c>
      <c r="D611" s="5">
        <v>7.9</v>
      </c>
      <c r="E611" s="5">
        <v>8</v>
      </c>
      <c r="F611" s="5">
        <v>6.5</v>
      </c>
      <c r="G611" s="5">
        <v>6.5</v>
      </c>
      <c r="H611" s="5">
        <v>1027.8</v>
      </c>
      <c r="I611" s="5">
        <v>13560</v>
      </c>
      <c r="J611" s="5">
        <v>0</v>
      </c>
      <c r="K611" s="5">
        <v>0</v>
      </c>
      <c r="L611" s="5">
        <v>0</v>
      </c>
      <c r="M611" s="5">
        <v>29.4</v>
      </c>
      <c r="N611">
        <v>54.5</v>
      </c>
      <c r="O611">
        <v>217.1</v>
      </c>
      <c r="P611">
        <v>12.2</v>
      </c>
      <c r="Q611">
        <v>10.3</v>
      </c>
      <c r="R611" s="54"/>
      <c r="T611" s="93">
        <f t="shared" si="22"/>
        <v>12.2</v>
      </c>
      <c r="U611" s="96">
        <f t="shared" si="24"/>
        <v>1.2999999999999989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6.5</v>
      </c>
      <c r="AQ611" s="5">
        <v>6.5</v>
      </c>
      <c r="AR611" s="5">
        <v>1027.8</v>
      </c>
      <c r="AS611" s="5">
        <v>13560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12.2</v>
      </c>
      <c r="BA611">
        <v>10.3</v>
      </c>
      <c r="BB611" s="55">
        <v>0.41805555555555601</v>
      </c>
    </row>
    <row r="612" spans="2:54" x14ac:dyDescent="0.25">
      <c r="B612" s="5">
        <v>8.9</v>
      </c>
      <c r="C612" s="5">
        <v>94</v>
      </c>
      <c r="D612" s="5">
        <v>7.9</v>
      </c>
      <c r="E612" s="5">
        <v>8.1999999999999993</v>
      </c>
      <c r="F612" s="5">
        <v>5.8</v>
      </c>
      <c r="G612" s="5">
        <v>7.6</v>
      </c>
      <c r="H612" s="5">
        <v>1028</v>
      </c>
      <c r="I612" s="5">
        <v>13340</v>
      </c>
      <c r="J612" s="5">
        <v>0</v>
      </c>
      <c r="K612" s="5">
        <v>0</v>
      </c>
      <c r="L612" s="5">
        <v>0</v>
      </c>
      <c r="M612" s="5">
        <v>29.4</v>
      </c>
      <c r="N612">
        <v>54.5</v>
      </c>
      <c r="O612">
        <v>217.1</v>
      </c>
      <c r="P612">
        <v>12.2</v>
      </c>
      <c r="Q612">
        <v>10.3</v>
      </c>
      <c r="R612" s="54"/>
      <c r="T612" s="93">
        <f t="shared" si="22"/>
        <v>12.2</v>
      </c>
      <c r="U612" s="96">
        <f t="shared" si="24"/>
        <v>1.2999999999999989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5.8</v>
      </c>
      <c r="AQ612" s="5">
        <v>7.6</v>
      </c>
      <c r="AR612" s="5">
        <v>1028</v>
      </c>
      <c r="AS612" s="5">
        <v>13340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12.2</v>
      </c>
      <c r="BA612">
        <v>10.3</v>
      </c>
      <c r="BB612" s="55">
        <v>0.41875000000000001</v>
      </c>
    </row>
    <row r="613" spans="2:54" s="6" customFormat="1" x14ac:dyDescent="0.25">
      <c r="B613" s="5">
        <v>8.9</v>
      </c>
      <c r="C613" s="5">
        <v>94</v>
      </c>
      <c r="D613" s="5">
        <v>7.9</v>
      </c>
      <c r="E613" s="5">
        <v>8.9</v>
      </c>
      <c r="F613" s="5">
        <v>2.5</v>
      </c>
      <c r="G613" s="5">
        <v>2.9</v>
      </c>
      <c r="H613" s="5">
        <v>1027.8</v>
      </c>
      <c r="I613" s="5">
        <v>13390</v>
      </c>
      <c r="J613" s="5">
        <v>0</v>
      </c>
      <c r="K613" s="5">
        <v>0</v>
      </c>
      <c r="L613" s="5">
        <v>0</v>
      </c>
      <c r="M613" s="5">
        <v>29.4</v>
      </c>
      <c r="N613">
        <v>54.5</v>
      </c>
      <c r="O613">
        <v>217.1</v>
      </c>
      <c r="P613">
        <v>12.2</v>
      </c>
      <c r="Q613">
        <v>10.3</v>
      </c>
      <c r="R613" s="54"/>
      <c r="S613"/>
      <c r="T613" s="93">
        <f t="shared" si="22"/>
        <v>12.2</v>
      </c>
      <c r="U613" s="96">
        <f t="shared" si="24"/>
        <v>1.2999999999999989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2.5</v>
      </c>
      <c r="AQ613" s="5">
        <v>2.9</v>
      </c>
      <c r="AR613" s="5">
        <v>1027.8</v>
      </c>
      <c r="AS613" s="5">
        <v>13390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12.2</v>
      </c>
      <c r="BA613">
        <v>10.3</v>
      </c>
      <c r="BB613" s="55">
        <v>0.41944444444444401</v>
      </c>
    </row>
    <row r="614" spans="2:54" s="6" customFormat="1" x14ac:dyDescent="0.25">
      <c r="B614" s="5">
        <v>9</v>
      </c>
      <c r="C614" s="5">
        <v>94</v>
      </c>
      <c r="D614" s="5">
        <v>8</v>
      </c>
      <c r="E614" s="5">
        <v>9</v>
      </c>
      <c r="F614" s="5">
        <v>4.7</v>
      </c>
      <c r="G614" s="5">
        <v>4.7</v>
      </c>
      <c r="H614" s="5">
        <v>1027.9000000000001</v>
      </c>
      <c r="I614" s="5">
        <v>13640</v>
      </c>
      <c r="J614" s="5">
        <v>1</v>
      </c>
      <c r="K614" s="5">
        <v>0</v>
      </c>
      <c r="L614" s="5">
        <v>0</v>
      </c>
      <c r="M614" s="5">
        <v>29.4</v>
      </c>
      <c r="N614">
        <v>54.5</v>
      </c>
      <c r="O614">
        <v>217.1</v>
      </c>
      <c r="P614">
        <v>12.3</v>
      </c>
      <c r="Q614">
        <v>10.3</v>
      </c>
      <c r="R614" s="54"/>
      <c r="S614"/>
      <c r="T614" s="93">
        <f t="shared" si="22"/>
        <v>12.3</v>
      </c>
      <c r="U614" s="96">
        <f t="shared" si="24"/>
        <v>1.3000000000000007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9</v>
      </c>
      <c r="AM614" s="5">
        <v>94</v>
      </c>
      <c r="AN614" s="5">
        <v>8</v>
      </c>
      <c r="AO614" s="5">
        <v>9</v>
      </c>
      <c r="AP614" s="5">
        <v>4.7</v>
      </c>
      <c r="AQ614" s="5">
        <v>4.7</v>
      </c>
      <c r="AR614" s="5">
        <v>1027.9000000000001</v>
      </c>
      <c r="AS614" s="5">
        <v>13640</v>
      </c>
      <c r="AT614" s="5">
        <v>1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12.3</v>
      </c>
      <c r="BA614">
        <v>10.3</v>
      </c>
      <c r="BB614" s="55">
        <v>0.42013888888888901</v>
      </c>
    </row>
    <row r="615" spans="2:54" s="6" customFormat="1" x14ac:dyDescent="0.25">
      <c r="B615" s="5">
        <v>9</v>
      </c>
      <c r="C615" s="5">
        <v>94</v>
      </c>
      <c r="D615" s="5">
        <v>8</v>
      </c>
      <c r="E615" s="5">
        <v>9</v>
      </c>
      <c r="F615" s="5">
        <v>2.5</v>
      </c>
      <c r="G615" s="5">
        <v>4.3</v>
      </c>
      <c r="H615" s="5">
        <v>1027.8</v>
      </c>
      <c r="I615" s="5">
        <v>12420</v>
      </c>
      <c r="J615" s="5">
        <v>0</v>
      </c>
      <c r="K615" s="5">
        <v>0</v>
      </c>
      <c r="L615" s="5">
        <v>0</v>
      </c>
      <c r="M615" s="5">
        <v>29.4</v>
      </c>
      <c r="N615">
        <v>54.5</v>
      </c>
      <c r="O615">
        <v>217.1</v>
      </c>
      <c r="P615">
        <v>12.4</v>
      </c>
      <c r="Q615">
        <v>10.3</v>
      </c>
      <c r="R615" s="54"/>
      <c r="S615"/>
      <c r="T615" s="93">
        <f t="shared" si="22"/>
        <v>12.4</v>
      </c>
      <c r="U615" s="96">
        <f t="shared" si="24"/>
        <v>1.4000000000000004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9</v>
      </c>
      <c r="AM615" s="5">
        <v>94</v>
      </c>
      <c r="AN615" s="5">
        <v>8</v>
      </c>
      <c r="AO615" s="5">
        <v>9</v>
      </c>
      <c r="AP615" s="5">
        <v>2.5</v>
      </c>
      <c r="AQ615" s="5">
        <v>4.3</v>
      </c>
      <c r="AR615" s="5">
        <v>1027.8</v>
      </c>
      <c r="AS615" s="5">
        <v>12420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12.4</v>
      </c>
      <c r="BA615">
        <v>10.3</v>
      </c>
      <c r="BB615" s="55">
        <v>0.420833333333333</v>
      </c>
    </row>
    <row r="616" spans="2:54" s="6" customFormat="1" x14ac:dyDescent="0.25">
      <c r="B616" s="5">
        <v>9</v>
      </c>
      <c r="C616" s="5">
        <v>94</v>
      </c>
      <c r="D616" s="5">
        <v>8</v>
      </c>
      <c r="E616" s="5">
        <v>9</v>
      </c>
      <c r="F616" s="5">
        <v>4</v>
      </c>
      <c r="G616" s="5">
        <v>5.8</v>
      </c>
      <c r="H616" s="5">
        <v>1027.9000000000001</v>
      </c>
      <c r="I616" s="5">
        <v>12910</v>
      </c>
      <c r="J616" s="5">
        <v>0</v>
      </c>
      <c r="K616" s="5">
        <v>0</v>
      </c>
      <c r="L616" s="5">
        <v>0</v>
      </c>
      <c r="M616" s="5">
        <v>29.4</v>
      </c>
      <c r="N616">
        <v>54.5</v>
      </c>
      <c r="O616">
        <v>217.1</v>
      </c>
      <c r="P616">
        <v>12.4</v>
      </c>
      <c r="Q616">
        <v>10.3</v>
      </c>
      <c r="R616" s="54"/>
      <c r="S616"/>
      <c r="T616" s="93">
        <f t="shared" si="22"/>
        <v>12.4</v>
      </c>
      <c r="U616" s="96">
        <f t="shared" si="24"/>
        <v>1.4000000000000004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9</v>
      </c>
      <c r="AM616" s="5">
        <v>94</v>
      </c>
      <c r="AN616" s="5">
        <v>8</v>
      </c>
      <c r="AO616" s="5">
        <v>9</v>
      </c>
      <c r="AP616" s="5">
        <v>4</v>
      </c>
      <c r="AQ616" s="5">
        <v>5.8</v>
      </c>
      <c r="AR616" s="5">
        <v>1027.9000000000001</v>
      </c>
      <c r="AS616" s="5">
        <v>12910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12.4</v>
      </c>
      <c r="BA616">
        <v>10.3</v>
      </c>
      <c r="BB616" s="55">
        <v>0.421527777777778</v>
      </c>
    </row>
    <row r="617" spans="2:54" s="6" customFormat="1" x14ac:dyDescent="0.25">
      <c r="B617" s="5">
        <v>9</v>
      </c>
      <c r="C617" s="5">
        <v>94</v>
      </c>
      <c r="D617" s="5">
        <v>8</v>
      </c>
      <c r="E617" s="5">
        <v>9</v>
      </c>
      <c r="F617" s="5">
        <v>3.2</v>
      </c>
      <c r="G617" s="5">
        <v>4.3</v>
      </c>
      <c r="H617" s="5">
        <v>1028.0999999999999</v>
      </c>
      <c r="I617" s="5">
        <v>13250</v>
      </c>
      <c r="J617" s="5">
        <v>0</v>
      </c>
      <c r="K617" s="5">
        <v>0</v>
      </c>
      <c r="L617" s="5">
        <v>0</v>
      </c>
      <c r="M617" s="5">
        <v>29.4</v>
      </c>
      <c r="N617">
        <v>54.5</v>
      </c>
      <c r="O617">
        <v>217.1</v>
      </c>
      <c r="P617">
        <v>12.5</v>
      </c>
      <c r="Q617">
        <v>10.3</v>
      </c>
      <c r="R617" s="54"/>
      <c r="S617"/>
      <c r="T617" s="93">
        <f t="shared" si="22"/>
        <v>12.5</v>
      </c>
      <c r="U617" s="96">
        <f t="shared" si="24"/>
        <v>1.5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9</v>
      </c>
      <c r="AM617" s="5">
        <v>94</v>
      </c>
      <c r="AN617" s="5">
        <v>8</v>
      </c>
      <c r="AO617" s="5">
        <v>9</v>
      </c>
      <c r="AP617" s="5">
        <v>3.2</v>
      </c>
      <c r="AQ617" s="5">
        <v>4.3</v>
      </c>
      <c r="AR617" s="5">
        <v>1028.0999999999999</v>
      </c>
      <c r="AS617" s="5">
        <v>13250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12.5</v>
      </c>
      <c r="BA617">
        <v>10.3</v>
      </c>
      <c r="BB617" s="55">
        <v>0.422222222222222</v>
      </c>
    </row>
    <row r="618" spans="2:54" s="6" customFormat="1" x14ac:dyDescent="0.25">
      <c r="B618" s="5">
        <v>9.1</v>
      </c>
      <c r="C618" s="5">
        <v>94</v>
      </c>
      <c r="D618" s="5">
        <v>8.1</v>
      </c>
      <c r="E618" s="5">
        <v>8</v>
      </c>
      <c r="F618" s="5">
        <v>7.6</v>
      </c>
      <c r="G618" s="5">
        <v>9</v>
      </c>
      <c r="H618" s="5">
        <v>1028.2</v>
      </c>
      <c r="I618" s="5">
        <v>13410</v>
      </c>
      <c r="J618" s="5">
        <v>0</v>
      </c>
      <c r="K618" s="5">
        <v>0</v>
      </c>
      <c r="L618" s="5">
        <v>0</v>
      </c>
      <c r="M618" s="5">
        <v>29.4</v>
      </c>
      <c r="N618">
        <v>54.5</v>
      </c>
      <c r="O618">
        <v>217.1</v>
      </c>
      <c r="P618">
        <v>12.6</v>
      </c>
      <c r="Q618">
        <v>10.3</v>
      </c>
      <c r="R618" s="54"/>
      <c r="S618"/>
      <c r="T618" s="93">
        <f t="shared" si="22"/>
        <v>12.6</v>
      </c>
      <c r="U618" s="96">
        <f t="shared" si="24"/>
        <v>1.5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9.1</v>
      </c>
      <c r="AM618" s="5">
        <v>94</v>
      </c>
      <c r="AN618" s="5">
        <v>8.1</v>
      </c>
      <c r="AO618" s="5">
        <v>8</v>
      </c>
      <c r="AP618" s="5">
        <v>7.6</v>
      </c>
      <c r="AQ618" s="5">
        <v>9</v>
      </c>
      <c r="AR618" s="5">
        <v>1028.2</v>
      </c>
      <c r="AS618" s="5">
        <v>13410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12.6</v>
      </c>
      <c r="BA618">
        <v>10.3</v>
      </c>
      <c r="BB618" s="55">
        <v>0.422916666666667</v>
      </c>
    </row>
    <row r="619" spans="2:54" s="6" customFormat="1" x14ac:dyDescent="0.25">
      <c r="B619" s="5">
        <v>9</v>
      </c>
      <c r="C619" s="5">
        <v>94</v>
      </c>
      <c r="D619" s="5">
        <v>8</v>
      </c>
      <c r="E619" s="5">
        <v>9</v>
      </c>
      <c r="F619" s="5">
        <v>4.7</v>
      </c>
      <c r="G619" s="5">
        <v>7.2</v>
      </c>
      <c r="H619" s="5">
        <v>1028</v>
      </c>
      <c r="I619" s="5">
        <v>13840</v>
      </c>
      <c r="J619" s="5">
        <v>1</v>
      </c>
      <c r="K619" s="5">
        <v>0</v>
      </c>
      <c r="L619" s="5">
        <v>0</v>
      </c>
      <c r="M619" s="5">
        <v>29.4</v>
      </c>
      <c r="N619">
        <v>54.5</v>
      </c>
      <c r="O619">
        <v>217.1</v>
      </c>
      <c r="P619">
        <v>12.6</v>
      </c>
      <c r="Q619">
        <v>10.3</v>
      </c>
      <c r="R619" s="54"/>
      <c r="S619"/>
      <c r="T619" s="93">
        <f t="shared" si="22"/>
        <v>12.6</v>
      </c>
      <c r="U619" s="96">
        <f t="shared" si="24"/>
        <v>1.5999999999999996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9</v>
      </c>
      <c r="AM619" s="5">
        <v>94</v>
      </c>
      <c r="AN619" s="5">
        <v>8</v>
      </c>
      <c r="AO619" s="5">
        <v>9</v>
      </c>
      <c r="AP619" s="5">
        <v>4.7</v>
      </c>
      <c r="AQ619" s="5">
        <v>7.2</v>
      </c>
      <c r="AR619" s="5">
        <v>1028</v>
      </c>
      <c r="AS619" s="5">
        <v>13840</v>
      </c>
      <c r="AT619" s="5">
        <v>1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12.6</v>
      </c>
      <c r="BA619">
        <v>10.3</v>
      </c>
      <c r="BB619" s="55">
        <v>0.42361111111111099</v>
      </c>
    </row>
    <row r="620" spans="2:54" s="6" customFormat="1" x14ac:dyDescent="0.25">
      <c r="B620" s="5">
        <v>9</v>
      </c>
      <c r="C620" s="5">
        <v>94</v>
      </c>
      <c r="D620" s="5">
        <v>8</v>
      </c>
      <c r="E620" s="5">
        <v>9</v>
      </c>
      <c r="F620" s="5">
        <v>2.2000000000000002</v>
      </c>
      <c r="G620" s="5">
        <v>5.4</v>
      </c>
      <c r="H620" s="5">
        <v>1028</v>
      </c>
      <c r="I620" s="5">
        <v>14630</v>
      </c>
      <c r="J620" s="5">
        <v>1</v>
      </c>
      <c r="K620" s="5">
        <v>0</v>
      </c>
      <c r="L620" s="5">
        <v>0</v>
      </c>
      <c r="M620" s="5">
        <v>29.4</v>
      </c>
      <c r="N620">
        <v>54.5</v>
      </c>
      <c r="O620">
        <v>217.1</v>
      </c>
      <c r="P620">
        <v>12.6</v>
      </c>
      <c r="Q620">
        <v>10.3</v>
      </c>
      <c r="R620" s="54"/>
      <c r="S620"/>
      <c r="T620" s="93">
        <f t="shared" si="22"/>
        <v>12.6</v>
      </c>
      <c r="U620" s="96">
        <f t="shared" si="24"/>
        <v>1.5999999999999996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9</v>
      </c>
      <c r="AM620" s="5">
        <v>94</v>
      </c>
      <c r="AN620" s="5">
        <v>8</v>
      </c>
      <c r="AO620" s="5">
        <v>9</v>
      </c>
      <c r="AP620" s="5">
        <v>2.2000000000000002</v>
      </c>
      <c r="AQ620" s="5">
        <v>5.4</v>
      </c>
      <c r="AR620" s="5">
        <v>1028</v>
      </c>
      <c r="AS620" s="5">
        <v>14630</v>
      </c>
      <c r="AT620" s="5">
        <v>1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12.6</v>
      </c>
      <c r="BA620">
        <v>10.3</v>
      </c>
      <c r="BB620" s="55">
        <v>0.42430555555555599</v>
      </c>
    </row>
    <row r="621" spans="2:54" s="6" customFormat="1" x14ac:dyDescent="0.25">
      <c r="B621" s="5">
        <v>8.9</v>
      </c>
      <c r="C621" s="5">
        <v>94</v>
      </c>
      <c r="D621" s="5">
        <v>7.9</v>
      </c>
      <c r="E621" s="5">
        <v>8.9</v>
      </c>
      <c r="F621" s="5">
        <v>0</v>
      </c>
      <c r="G621" s="5">
        <v>7.9</v>
      </c>
      <c r="H621" s="5">
        <v>1027.9000000000001</v>
      </c>
      <c r="I621" s="5">
        <v>14140</v>
      </c>
      <c r="J621" s="5">
        <v>1</v>
      </c>
      <c r="K621" s="5">
        <v>0</v>
      </c>
      <c r="L621" s="5">
        <v>0</v>
      </c>
      <c r="M621" s="5">
        <v>29.4</v>
      </c>
      <c r="N621">
        <v>54.5</v>
      </c>
      <c r="O621">
        <v>217.1</v>
      </c>
      <c r="P621">
        <v>12.6</v>
      </c>
      <c r="Q621">
        <v>10.3</v>
      </c>
      <c r="R621" s="54"/>
      <c r="S621"/>
      <c r="T621" s="93">
        <f t="shared" si="22"/>
        <v>12.6</v>
      </c>
      <c r="U621" s="96">
        <f>(T621-B621)-4</f>
        <v>-0.30000000000000071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8.9</v>
      </c>
      <c r="AP621" s="5">
        <v>0</v>
      </c>
      <c r="AQ621" s="5">
        <v>7.9</v>
      </c>
      <c r="AR621" s="5">
        <v>1027.9000000000001</v>
      </c>
      <c r="AS621" s="5">
        <v>14140</v>
      </c>
      <c r="AT621" s="5">
        <v>1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12.6</v>
      </c>
      <c r="BA621">
        <v>10.3</v>
      </c>
      <c r="BB621" s="55">
        <v>0.42499999999999999</v>
      </c>
    </row>
    <row r="622" spans="2:54" s="6" customFormat="1" x14ac:dyDescent="0.25">
      <c r="B622" s="5">
        <v>8.9</v>
      </c>
      <c r="C622" s="5">
        <v>94</v>
      </c>
      <c r="D622" s="5">
        <v>7.9</v>
      </c>
      <c r="E622" s="5">
        <v>8.9</v>
      </c>
      <c r="F622" s="5">
        <v>4.3</v>
      </c>
      <c r="G622" s="5">
        <v>4.7</v>
      </c>
      <c r="H622" s="5">
        <v>1028</v>
      </c>
      <c r="I622" s="5">
        <v>14590</v>
      </c>
      <c r="J622" s="5">
        <v>1</v>
      </c>
      <c r="K622" s="5">
        <v>0</v>
      </c>
      <c r="L622" s="5">
        <v>0</v>
      </c>
      <c r="M622" s="5">
        <v>29.4</v>
      </c>
      <c r="N622">
        <v>54.5</v>
      </c>
      <c r="O622">
        <v>217.1</v>
      </c>
      <c r="P622">
        <v>12.6</v>
      </c>
      <c r="Q622">
        <v>10.3</v>
      </c>
      <c r="R622" s="54"/>
      <c r="S622"/>
      <c r="T622" s="93">
        <f t="shared" si="22"/>
        <v>12.6</v>
      </c>
      <c r="U622" s="96">
        <f t="shared" ref="U622:U655" si="26">(T622-B622)-4</f>
        <v>-0.30000000000000071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8.9</v>
      </c>
      <c r="AP622" s="5">
        <v>4.3</v>
      </c>
      <c r="AQ622" s="5">
        <v>4.7</v>
      </c>
      <c r="AR622" s="5">
        <v>1028</v>
      </c>
      <c r="AS622" s="5">
        <v>14590</v>
      </c>
      <c r="AT622" s="5">
        <v>1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12.6</v>
      </c>
      <c r="BA622">
        <v>10.3</v>
      </c>
      <c r="BB622" s="55">
        <v>0.42569444444444399</v>
      </c>
    </row>
    <row r="623" spans="2:54" s="6" customFormat="1" x14ac:dyDescent="0.25">
      <c r="B623" s="5">
        <v>8.9</v>
      </c>
      <c r="C623" s="5">
        <v>94</v>
      </c>
      <c r="D623" s="5">
        <v>7.9</v>
      </c>
      <c r="E623" s="5">
        <v>8.1999999999999993</v>
      </c>
      <c r="F623" s="5">
        <v>5.8</v>
      </c>
      <c r="G623" s="5">
        <v>6.5</v>
      </c>
      <c r="H623" s="5">
        <v>1027.9000000000001</v>
      </c>
      <c r="I623" s="5">
        <v>14460</v>
      </c>
      <c r="J623" s="5">
        <v>1</v>
      </c>
      <c r="K623" s="5">
        <v>0</v>
      </c>
      <c r="L623" s="5">
        <v>0</v>
      </c>
      <c r="M623" s="5">
        <v>29.4</v>
      </c>
      <c r="N623">
        <v>54.5</v>
      </c>
      <c r="O623">
        <v>217.1</v>
      </c>
      <c r="P623">
        <v>12.6</v>
      </c>
      <c r="Q623">
        <v>10.3</v>
      </c>
      <c r="R623" s="54"/>
      <c r="S623"/>
      <c r="T623" s="93">
        <f t="shared" si="22"/>
        <v>12.6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8.1999999999999993</v>
      </c>
      <c r="AP623" s="5">
        <v>5.8</v>
      </c>
      <c r="AQ623" s="5">
        <v>6.5</v>
      </c>
      <c r="AR623" s="5">
        <v>1027.9000000000001</v>
      </c>
      <c r="AS623" s="5">
        <v>14460</v>
      </c>
      <c r="AT623" s="5">
        <v>1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12.6</v>
      </c>
      <c r="BA623">
        <v>10.3</v>
      </c>
      <c r="BB623" s="55">
        <v>0.42638888888888898</v>
      </c>
    </row>
    <row r="624" spans="2:54" s="6" customFormat="1" x14ac:dyDescent="0.25">
      <c r="B624" s="5">
        <v>8.9</v>
      </c>
      <c r="C624" s="5">
        <v>94</v>
      </c>
      <c r="D624" s="5">
        <v>7.9</v>
      </c>
      <c r="E624" s="5">
        <v>8.9</v>
      </c>
      <c r="F624" s="5">
        <v>4.3</v>
      </c>
      <c r="G624" s="5">
        <v>7.9</v>
      </c>
      <c r="H624" s="5">
        <v>1027.9000000000001</v>
      </c>
      <c r="I624" s="5">
        <v>15510</v>
      </c>
      <c r="J624" s="5">
        <v>1</v>
      </c>
      <c r="K624" s="5">
        <v>0</v>
      </c>
      <c r="L624" s="5">
        <v>0</v>
      </c>
      <c r="M624" s="5">
        <v>29.4</v>
      </c>
      <c r="N624">
        <v>54.5</v>
      </c>
      <c r="O624">
        <v>217.1</v>
      </c>
      <c r="P624">
        <v>12.6</v>
      </c>
      <c r="Q624">
        <v>10.3</v>
      </c>
      <c r="R624" s="54"/>
      <c r="S624"/>
      <c r="T624" s="93">
        <f t="shared" si="22"/>
        <v>12.6</v>
      </c>
      <c r="U624" s="96">
        <f t="shared" si="26"/>
        <v>-0.30000000000000071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8.9</v>
      </c>
      <c r="AM624" s="5">
        <v>94</v>
      </c>
      <c r="AN624" s="5">
        <v>7.9</v>
      </c>
      <c r="AO624" s="5">
        <v>8.9</v>
      </c>
      <c r="AP624" s="5">
        <v>4.3</v>
      </c>
      <c r="AQ624" s="5">
        <v>7.9</v>
      </c>
      <c r="AR624" s="5">
        <v>1027.9000000000001</v>
      </c>
      <c r="AS624" s="5">
        <v>15510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12.6</v>
      </c>
      <c r="BA624">
        <v>10.3</v>
      </c>
      <c r="BB624" s="55">
        <v>0.42708333333333298</v>
      </c>
    </row>
    <row r="625" spans="2:54" s="6" customFormat="1" x14ac:dyDescent="0.25">
      <c r="B625" s="5">
        <v>9</v>
      </c>
      <c r="C625" s="5">
        <v>94</v>
      </c>
      <c r="D625" s="5">
        <v>8</v>
      </c>
      <c r="E625" s="5">
        <v>8.5</v>
      </c>
      <c r="F625" s="5">
        <v>5.4</v>
      </c>
      <c r="G625" s="5">
        <v>5.4</v>
      </c>
      <c r="H625" s="5">
        <v>1027.9000000000001</v>
      </c>
      <c r="I625" s="5">
        <v>14860</v>
      </c>
      <c r="J625" s="5">
        <v>1</v>
      </c>
      <c r="K625" s="5">
        <v>0</v>
      </c>
      <c r="L625" s="5">
        <v>0</v>
      </c>
      <c r="M625" s="5">
        <v>29.4</v>
      </c>
      <c r="N625">
        <v>54.5</v>
      </c>
      <c r="O625">
        <v>217.1</v>
      </c>
      <c r="P625">
        <v>12.6</v>
      </c>
      <c r="Q625">
        <v>10.3</v>
      </c>
      <c r="R625" s="54"/>
      <c r="S625"/>
      <c r="T625" s="93">
        <f t="shared" si="22"/>
        <v>12.6</v>
      </c>
      <c r="U625" s="96">
        <f t="shared" si="26"/>
        <v>-0.40000000000000036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9</v>
      </c>
      <c r="AM625" s="5">
        <v>94</v>
      </c>
      <c r="AN625" s="5">
        <v>8</v>
      </c>
      <c r="AO625" s="5">
        <v>8.5</v>
      </c>
      <c r="AP625" s="5">
        <v>5.4</v>
      </c>
      <c r="AQ625" s="5">
        <v>5.4</v>
      </c>
      <c r="AR625" s="5">
        <v>1027.9000000000001</v>
      </c>
      <c r="AS625" s="5">
        <v>14860</v>
      </c>
      <c r="AT625" s="5">
        <v>1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12.6</v>
      </c>
      <c r="BA625">
        <v>10.3</v>
      </c>
      <c r="BB625" s="55">
        <v>0.42777777777777798</v>
      </c>
    </row>
    <row r="626" spans="2:54" s="6" customFormat="1" x14ac:dyDescent="0.25">
      <c r="B626" s="5">
        <v>9</v>
      </c>
      <c r="C626" s="5">
        <v>94</v>
      </c>
      <c r="D626" s="5">
        <v>8</v>
      </c>
      <c r="E626" s="5">
        <v>8.4</v>
      </c>
      <c r="F626" s="5">
        <v>5.8</v>
      </c>
      <c r="G626" s="5">
        <v>6.1</v>
      </c>
      <c r="H626" s="5">
        <v>1028.0999999999999</v>
      </c>
      <c r="I626" s="5">
        <v>14910</v>
      </c>
      <c r="J626" s="5">
        <v>1</v>
      </c>
      <c r="K626" s="5">
        <v>0</v>
      </c>
      <c r="L626" s="5">
        <v>0</v>
      </c>
      <c r="M626" s="5">
        <v>29.4</v>
      </c>
      <c r="N626">
        <v>54.5</v>
      </c>
      <c r="O626">
        <v>217.1</v>
      </c>
      <c r="P626">
        <v>12.6</v>
      </c>
      <c r="Q626">
        <v>10.3</v>
      </c>
      <c r="R626" s="54"/>
      <c r="S626"/>
      <c r="T626" s="93">
        <f t="shared" ref="T626:T689" si="27">MAX($P626,$Q626)</f>
        <v>12.6</v>
      </c>
      <c r="U626" s="96">
        <f t="shared" si="26"/>
        <v>-0.40000000000000036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9</v>
      </c>
      <c r="AM626" s="5">
        <v>94</v>
      </c>
      <c r="AN626" s="5">
        <v>8</v>
      </c>
      <c r="AO626" s="5">
        <v>8.4</v>
      </c>
      <c r="AP626" s="5">
        <v>5.8</v>
      </c>
      <c r="AQ626" s="5">
        <v>6.1</v>
      </c>
      <c r="AR626" s="5">
        <v>1028.0999999999999</v>
      </c>
      <c r="AS626" s="5">
        <v>14910</v>
      </c>
      <c r="AT626" s="5">
        <v>1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12.6</v>
      </c>
      <c r="BA626">
        <v>10.3</v>
      </c>
      <c r="BB626" s="55">
        <v>0.42847222222222198</v>
      </c>
    </row>
    <row r="627" spans="2:54" s="6" customFormat="1" x14ac:dyDescent="0.25">
      <c r="B627" s="5">
        <v>9</v>
      </c>
      <c r="C627" s="5">
        <v>94</v>
      </c>
      <c r="D627" s="5">
        <v>8</v>
      </c>
      <c r="E627" s="5">
        <v>7.5</v>
      </c>
      <c r="F627" s="5">
        <v>9.4</v>
      </c>
      <c r="G627" s="5">
        <v>9.4</v>
      </c>
      <c r="H627" s="5">
        <v>1028</v>
      </c>
      <c r="I627" s="5">
        <v>13890</v>
      </c>
      <c r="J627" s="5">
        <v>1</v>
      </c>
      <c r="K627" s="5">
        <v>0</v>
      </c>
      <c r="L627" s="5">
        <v>0</v>
      </c>
      <c r="M627" s="5">
        <v>29.4</v>
      </c>
      <c r="N627">
        <v>54.5</v>
      </c>
      <c r="O627">
        <v>217.1</v>
      </c>
      <c r="P627">
        <v>12.6</v>
      </c>
      <c r="Q627">
        <v>10.3</v>
      </c>
      <c r="R627" s="54"/>
      <c r="S627"/>
      <c r="T627" s="93">
        <f t="shared" si="27"/>
        <v>12.6</v>
      </c>
      <c r="U627" s="96">
        <f t="shared" si="26"/>
        <v>-0.40000000000000036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9</v>
      </c>
      <c r="AM627" s="5">
        <v>94</v>
      </c>
      <c r="AN627" s="5">
        <v>8</v>
      </c>
      <c r="AO627" s="5">
        <v>7.5</v>
      </c>
      <c r="AP627" s="5">
        <v>9.4</v>
      </c>
      <c r="AQ627" s="5">
        <v>9.4</v>
      </c>
      <c r="AR627" s="5">
        <v>1028</v>
      </c>
      <c r="AS627" s="5">
        <v>13890</v>
      </c>
      <c r="AT627" s="5">
        <v>1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12.6</v>
      </c>
      <c r="BA627">
        <v>10.3</v>
      </c>
      <c r="BB627" s="55">
        <v>0.42916666666666697</v>
      </c>
    </row>
    <row r="628" spans="2:54" s="6" customFormat="1" x14ac:dyDescent="0.25">
      <c r="B628" s="5">
        <v>8.9</v>
      </c>
      <c r="C628" s="5">
        <v>94</v>
      </c>
      <c r="D628" s="5">
        <v>7.9</v>
      </c>
      <c r="E628" s="5">
        <v>8.9</v>
      </c>
      <c r="F628" s="5">
        <v>4.7</v>
      </c>
      <c r="G628" s="5">
        <v>5.8</v>
      </c>
      <c r="H628" s="5">
        <v>1028.0999999999999</v>
      </c>
      <c r="I628" s="5">
        <v>15550</v>
      </c>
      <c r="J628" s="5">
        <v>1</v>
      </c>
      <c r="K628" s="5">
        <v>0</v>
      </c>
      <c r="L628" s="5">
        <v>0</v>
      </c>
      <c r="M628" s="5">
        <v>29.4</v>
      </c>
      <c r="N628">
        <v>54.5</v>
      </c>
      <c r="O628">
        <v>217.1</v>
      </c>
      <c r="P628">
        <v>12.6</v>
      </c>
      <c r="Q628">
        <v>10.3</v>
      </c>
      <c r="R628" s="54"/>
      <c r="S628"/>
      <c r="T628" s="93">
        <f t="shared" si="27"/>
        <v>12.6</v>
      </c>
      <c r="U628" s="96">
        <f t="shared" si="26"/>
        <v>-0.30000000000000071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8.9</v>
      </c>
      <c r="AM628" s="5">
        <v>94</v>
      </c>
      <c r="AN628" s="5">
        <v>7.9</v>
      </c>
      <c r="AO628" s="5">
        <v>8.9</v>
      </c>
      <c r="AP628" s="5">
        <v>4.7</v>
      </c>
      <c r="AQ628" s="5">
        <v>5.8</v>
      </c>
      <c r="AR628" s="5">
        <v>1028.0999999999999</v>
      </c>
      <c r="AS628" s="5">
        <v>15550</v>
      </c>
      <c r="AT628" s="5">
        <v>1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5">
        <v>0.42986111111111103</v>
      </c>
    </row>
    <row r="629" spans="2:54" s="6" customFormat="1" x14ac:dyDescent="0.25">
      <c r="B629" s="5">
        <v>9</v>
      </c>
      <c r="C629" s="5">
        <v>94</v>
      </c>
      <c r="D629" s="5">
        <v>8</v>
      </c>
      <c r="E629" s="5">
        <v>8.1999999999999993</v>
      </c>
      <c r="F629" s="5">
        <v>6.5</v>
      </c>
      <c r="G629" s="5">
        <v>10.1</v>
      </c>
      <c r="H629" s="5">
        <v>1028.0999999999999</v>
      </c>
      <c r="I629" s="5">
        <v>16310</v>
      </c>
      <c r="J629" s="5">
        <v>1</v>
      </c>
      <c r="K629" s="5">
        <v>0</v>
      </c>
      <c r="L629" s="5">
        <v>0</v>
      </c>
      <c r="M629" s="5">
        <v>29.4</v>
      </c>
      <c r="N629">
        <v>54.5</v>
      </c>
      <c r="O629">
        <v>217.1</v>
      </c>
      <c r="P629">
        <v>12.6</v>
      </c>
      <c r="Q629">
        <v>10.3</v>
      </c>
      <c r="R629" s="54"/>
      <c r="S629"/>
      <c r="T629" s="93">
        <f t="shared" si="27"/>
        <v>12.6</v>
      </c>
      <c r="U629" s="96">
        <f t="shared" si="26"/>
        <v>-0.40000000000000036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9</v>
      </c>
      <c r="AM629" s="5">
        <v>94</v>
      </c>
      <c r="AN629" s="5">
        <v>8</v>
      </c>
      <c r="AO629" s="5">
        <v>8.1999999999999993</v>
      </c>
      <c r="AP629" s="5">
        <v>6.5</v>
      </c>
      <c r="AQ629" s="5">
        <v>10.1</v>
      </c>
      <c r="AR629" s="5">
        <v>1028.0999999999999</v>
      </c>
      <c r="AS629" s="5">
        <v>16310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5">
        <v>0.43055555555555602</v>
      </c>
    </row>
    <row r="630" spans="2:54" s="6" customFormat="1" x14ac:dyDescent="0.25">
      <c r="B630" s="5">
        <v>9</v>
      </c>
      <c r="C630" s="5">
        <v>94</v>
      </c>
      <c r="D630" s="5">
        <v>8</v>
      </c>
      <c r="E630" s="5">
        <v>8.1999999999999993</v>
      </c>
      <c r="F630" s="5">
        <v>6.5</v>
      </c>
      <c r="G630" s="5">
        <v>6.5</v>
      </c>
      <c r="H630" s="5">
        <v>1028.0999999999999</v>
      </c>
      <c r="I630" s="5">
        <v>15430</v>
      </c>
      <c r="J630" s="5">
        <v>1</v>
      </c>
      <c r="K630" s="5">
        <v>0</v>
      </c>
      <c r="L630" s="5">
        <v>0</v>
      </c>
      <c r="M630" s="5">
        <v>29.4</v>
      </c>
      <c r="N630">
        <v>54.5</v>
      </c>
      <c r="O630">
        <v>217.1</v>
      </c>
      <c r="P630">
        <v>12.7</v>
      </c>
      <c r="Q630" t="s">
        <v>250</v>
      </c>
      <c r="R630" s="54"/>
      <c r="S630"/>
      <c r="T630" s="93">
        <f t="shared" si="27"/>
        <v>12.7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9</v>
      </c>
      <c r="AM630" s="5">
        <v>94</v>
      </c>
      <c r="AN630" s="5">
        <v>8</v>
      </c>
      <c r="AO630" s="5">
        <v>8.1999999999999993</v>
      </c>
      <c r="AP630" s="5">
        <v>6.5</v>
      </c>
      <c r="AQ630" s="5">
        <v>6.5</v>
      </c>
      <c r="AR630" s="5">
        <v>1028.0999999999999</v>
      </c>
      <c r="AS630" s="5">
        <v>15430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12.7</v>
      </c>
      <c r="BA630" t="s">
        <v>250</v>
      </c>
      <c r="BB630" s="55">
        <v>0.43125000000000002</v>
      </c>
    </row>
    <row r="631" spans="2:54" s="6" customFormat="1" x14ac:dyDescent="0.25">
      <c r="B631" s="5">
        <v>9</v>
      </c>
      <c r="C631" s="5">
        <v>94</v>
      </c>
      <c r="D631" s="5">
        <v>8</v>
      </c>
      <c r="E631" s="5">
        <v>9</v>
      </c>
      <c r="F631" s="5">
        <v>4.7</v>
      </c>
      <c r="G631" s="5">
        <v>6.5</v>
      </c>
      <c r="H631" s="5">
        <v>1027.9000000000001</v>
      </c>
      <c r="I631" s="5">
        <v>15920</v>
      </c>
      <c r="J631" s="5">
        <v>1</v>
      </c>
      <c r="K631" s="5">
        <v>0</v>
      </c>
      <c r="L631" s="5">
        <v>0</v>
      </c>
      <c r="M631" s="5">
        <v>29.4</v>
      </c>
      <c r="N631">
        <v>54.5</v>
      </c>
      <c r="O631">
        <v>217.1</v>
      </c>
      <c r="P631">
        <v>12.7</v>
      </c>
      <c r="Q631" t="s">
        <v>250</v>
      </c>
      <c r="R631" s="54"/>
      <c r="S631"/>
      <c r="T631" s="93">
        <f t="shared" si="27"/>
        <v>12.7</v>
      </c>
      <c r="U631" s="96">
        <f t="shared" si="26"/>
        <v>-0.30000000000000071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9</v>
      </c>
      <c r="AM631" s="5">
        <v>94</v>
      </c>
      <c r="AN631" s="5">
        <v>8</v>
      </c>
      <c r="AO631" s="5">
        <v>9</v>
      </c>
      <c r="AP631" s="5">
        <v>4.7</v>
      </c>
      <c r="AQ631" s="5">
        <v>6.5</v>
      </c>
      <c r="AR631" s="5">
        <v>1027.9000000000001</v>
      </c>
      <c r="AS631" s="5">
        <v>15920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12.7</v>
      </c>
      <c r="BA631" t="s">
        <v>250</v>
      </c>
      <c r="BB631" s="55">
        <v>0.43194444444444402</v>
      </c>
    </row>
    <row r="632" spans="2:54" s="6" customFormat="1" x14ac:dyDescent="0.25">
      <c r="B632" s="5">
        <v>9.1</v>
      </c>
      <c r="C632" s="5">
        <v>94</v>
      </c>
      <c r="D632" s="5">
        <v>8.1</v>
      </c>
      <c r="E632" s="5">
        <v>7.7</v>
      </c>
      <c r="F632" s="5">
        <v>9.4</v>
      </c>
      <c r="G632" s="5">
        <v>9.6999999999999993</v>
      </c>
      <c r="H632" s="5">
        <v>1027.9000000000001</v>
      </c>
      <c r="I632" s="5">
        <v>17310</v>
      </c>
      <c r="J632" s="5">
        <v>1</v>
      </c>
      <c r="K632" s="5">
        <v>0</v>
      </c>
      <c r="L632" s="5">
        <v>0</v>
      </c>
      <c r="M632" s="5">
        <v>29.4</v>
      </c>
      <c r="N632">
        <v>54.5</v>
      </c>
      <c r="O632">
        <v>217.1</v>
      </c>
      <c r="P632">
        <v>12.7</v>
      </c>
      <c r="Q632" t="s">
        <v>250</v>
      </c>
      <c r="R632" s="54"/>
      <c r="S632"/>
      <c r="T632" s="93">
        <f t="shared" si="27"/>
        <v>12.7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9.1</v>
      </c>
      <c r="AM632" s="5">
        <v>94</v>
      </c>
      <c r="AN632" s="5">
        <v>8.1</v>
      </c>
      <c r="AO632" s="5">
        <v>7.7</v>
      </c>
      <c r="AP632" s="5">
        <v>9.4</v>
      </c>
      <c r="AQ632" s="5">
        <v>9.6999999999999993</v>
      </c>
      <c r="AR632" s="5">
        <v>1027.9000000000001</v>
      </c>
      <c r="AS632" s="5">
        <v>17310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12.7</v>
      </c>
      <c r="BA632" t="s">
        <v>250</v>
      </c>
      <c r="BB632" s="55">
        <v>0.43263888888888902</v>
      </c>
    </row>
    <row r="633" spans="2:54" s="6" customFormat="1" x14ac:dyDescent="0.25">
      <c r="B633" s="5">
        <v>9</v>
      </c>
      <c r="C633" s="5">
        <v>94</v>
      </c>
      <c r="D633" s="5">
        <v>8</v>
      </c>
      <c r="E633" s="5">
        <v>9</v>
      </c>
      <c r="F633" s="5">
        <v>3.6</v>
      </c>
      <c r="G633" s="5">
        <v>6.8</v>
      </c>
      <c r="H633" s="5">
        <v>1027.8</v>
      </c>
      <c r="I633" s="5">
        <v>16800</v>
      </c>
      <c r="J633" s="5">
        <v>1</v>
      </c>
      <c r="K633" s="5">
        <v>0</v>
      </c>
      <c r="L633" s="5">
        <v>0</v>
      </c>
      <c r="M633" s="5">
        <v>29.4</v>
      </c>
      <c r="N633">
        <v>54.5</v>
      </c>
      <c r="O633">
        <v>217.1</v>
      </c>
      <c r="P633">
        <v>12.7</v>
      </c>
      <c r="Q633" t="s">
        <v>250</v>
      </c>
      <c r="R633" s="54"/>
      <c r="S633"/>
      <c r="T633" s="93">
        <f t="shared" si="27"/>
        <v>12.7</v>
      </c>
      <c r="U633" s="96">
        <f t="shared" si="26"/>
        <v>-0.30000000000000071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9</v>
      </c>
      <c r="AM633" s="5">
        <v>94</v>
      </c>
      <c r="AN633" s="5">
        <v>8</v>
      </c>
      <c r="AO633" s="5">
        <v>9</v>
      </c>
      <c r="AP633" s="5">
        <v>3.6</v>
      </c>
      <c r="AQ633" s="5">
        <v>6.8</v>
      </c>
      <c r="AR633" s="5">
        <v>1027.8</v>
      </c>
      <c r="AS633" s="5">
        <v>16800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12.7</v>
      </c>
      <c r="BA633" t="s">
        <v>250</v>
      </c>
      <c r="BB633" s="55">
        <v>0.43333333333333302</v>
      </c>
    </row>
    <row r="634" spans="2:54" s="6" customFormat="1" x14ac:dyDescent="0.25">
      <c r="B634" s="5">
        <v>9</v>
      </c>
      <c r="C634" s="5">
        <v>94</v>
      </c>
      <c r="D634" s="5">
        <v>8</v>
      </c>
      <c r="E634" s="5">
        <v>9</v>
      </c>
      <c r="F634" s="5">
        <v>4.3</v>
      </c>
      <c r="G634" s="5">
        <v>6.8</v>
      </c>
      <c r="H634" s="5">
        <v>1027.9000000000001</v>
      </c>
      <c r="I634" s="5">
        <v>18120</v>
      </c>
      <c r="J634" s="5">
        <v>1</v>
      </c>
      <c r="K634" s="5">
        <v>0</v>
      </c>
      <c r="L634" s="5">
        <v>0</v>
      </c>
      <c r="M634" s="5">
        <v>29.4</v>
      </c>
      <c r="N634">
        <v>54.5</v>
      </c>
      <c r="O634">
        <v>217.1</v>
      </c>
      <c r="P634">
        <v>12.8</v>
      </c>
      <c r="Q634" t="s">
        <v>250</v>
      </c>
      <c r="R634" s="54"/>
      <c r="S634"/>
      <c r="T634" s="93">
        <f t="shared" si="27"/>
        <v>12.8</v>
      </c>
      <c r="U634" s="96">
        <f t="shared" si="26"/>
        <v>-0.19999999999999929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9</v>
      </c>
      <c r="AM634" s="5">
        <v>94</v>
      </c>
      <c r="AN634" s="5">
        <v>8</v>
      </c>
      <c r="AO634" s="5">
        <v>9</v>
      </c>
      <c r="AP634" s="5">
        <v>4.3</v>
      </c>
      <c r="AQ634" s="5">
        <v>6.8</v>
      </c>
      <c r="AR634" s="5">
        <v>1027.9000000000001</v>
      </c>
      <c r="AS634" s="5">
        <v>18120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12.8</v>
      </c>
      <c r="BA634" t="s">
        <v>250</v>
      </c>
      <c r="BB634" s="55">
        <v>0.43402777777777801</v>
      </c>
    </row>
    <row r="635" spans="2:54" s="6" customFormat="1" x14ac:dyDescent="0.25">
      <c r="B635" s="5">
        <v>9.1</v>
      </c>
      <c r="C635" s="5">
        <v>94</v>
      </c>
      <c r="D635" s="5">
        <v>8.1</v>
      </c>
      <c r="E635" s="5">
        <v>8</v>
      </c>
      <c r="F635" s="5">
        <v>7.6</v>
      </c>
      <c r="G635" s="5">
        <v>7.6</v>
      </c>
      <c r="H635" s="5">
        <v>1028.0999999999999</v>
      </c>
      <c r="I635" s="5">
        <v>17570</v>
      </c>
      <c r="J635" s="5">
        <v>1</v>
      </c>
      <c r="K635" s="5">
        <v>0</v>
      </c>
      <c r="L635" s="5">
        <v>0</v>
      </c>
      <c r="M635" s="5">
        <v>29.4</v>
      </c>
      <c r="N635">
        <v>54.5</v>
      </c>
      <c r="O635">
        <v>217.1</v>
      </c>
      <c r="P635">
        <v>12.8</v>
      </c>
      <c r="Q635" t="s">
        <v>250</v>
      </c>
      <c r="R635" s="54"/>
      <c r="S635"/>
      <c r="T635" s="93">
        <f t="shared" si="27"/>
        <v>12.8</v>
      </c>
      <c r="U635" s="96">
        <f t="shared" si="26"/>
        <v>-0.29999999999999893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9.1</v>
      </c>
      <c r="AM635" s="5">
        <v>94</v>
      </c>
      <c r="AN635" s="5">
        <v>8.1</v>
      </c>
      <c r="AO635" s="5">
        <v>8</v>
      </c>
      <c r="AP635" s="5">
        <v>7.6</v>
      </c>
      <c r="AQ635" s="5">
        <v>7.6</v>
      </c>
      <c r="AR635" s="5">
        <v>1028.0999999999999</v>
      </c>
      <c r="AS635" s="5">
        <v>17570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12.8</v>
      </c>
      <c r="BA635" t="s">
        <v>250</v>
      </c>
      <c r="BB635" s="55">
        <v>0.43472222222222201</v>
      </c>
    </row>
    <row r="636" spans="2:54" s="6" customFormat="1" x14ac:dyDescent="0.25">
      <c r="B636" s="5">
        <v>9.1</v>
      </c>
      <c r="C636" s="5">
        <v>94</v>
      </c>
      <c r="D636" s="5">
        <v>8.1</v>
      </c>
      <c r="E636" s="5">
        <v>8.6</v>
      </c>
      <c r="F636" s="5">
        <v>5.4</v>
      </c>
      <c r="G636" s="5">
        <v>6.1</v>
      </c>
      <c r="H636" s="5">
        <v>1027.8</v>
      </c>
      <c r="I636" s="5">
        <v>16950</v>
      </c>
      <c r="J636" s="5">
        <v>1</v>
      </c>
      <c r="K636" s="5">
        <v>0</v>
      </c>
      <c r="L636" s="5">
        <v>0</v>
      </c>
      <c r="M636" s="5">
        <v>29.4</v>
      </c>
      <c r="N636">
        <v>54.5</v>
      </c>
      <c r="O636">
        <v>217.1</v>
      </c>
      <c r="P636">
        <v>12.9</v>
      </c>
      <c r="Q636" t="s">
        <v>250</v>
      </c>
      <c r="R636" s="54"/>
      <c r="S636"/>
      <c r="T636" s="93">
        <f t="shared" si="27"/>
        <v>12.9</v>
      </c>
      <c r="U636" s="96">
        <f t="shared" si="26"/>
        <v>-0.19999999999999929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9.1</v>
      </c>
      <c r="AM636" s="5">
        <v>94</v>
      </c>
      <c r="AN636" s="5">
        <v>8.1</v>
      </c>
      <c r="AO636" s="5">
        <v>8.6</v>
      </c>
      <c r="AP636" s="5">
        <v>5.4</v>
      </c>
      <c r="AQ636" s="5">
        <v>6.1</v>
      </c>
      <c r="AR636" s="5">
        <v>1027.8</v>
      </c>
      <c r="AS636" s="5">
        <v>16950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12.9</v>
      </c>
      <c r="BA636" t="s">
        <v>250</v>
      </c>
      <c r="BB636" s="55">
        <v>0.43541666666666701</v>
      </c>
    </row>
    <row r="637" spans="2:54" s="6" customFormat="1" x14ac:dyDescent="0.25">
      <c r="B637" s="5">
        <v>9.1999999999999993</v>
      </c>
      <c r="C637" s="5">
        <v>94</v>
      </c>
      <c r="D637" s="5">
        <v>8.1999999999999993</v>
      </c>
      <c r="E637" s="5">
        <v>8.4</v>
      </c>
      <c r="F637" s="5">
        <v>6.5</v>
      </c>
      <c r="G637" s="5">
        <v>6.5</v>
      </c>
      <c r="H637" s="5">
        <v>1028</v>
      </c>
      <c r="I637" s="5">
        <v>17370</v>
      </c>
      <c r="J637" s="5">
        <v>1</v>
      </c>
      <c r="K637" s="5">
        <v>0</v>
      </c>
      <c r="L637" s="5">
        <v>0</v>
      </c>
      <c r="M637" s="5">
        <v>29.4</v>
      </c>
      <c r="N637">
        <v>54.5</v>
      </c>
      <c r="O637">
        <v>217.1</v>
      </c>
      <c r="P637">
        <v>13</v>
      </c>
      <c r="Q637" t="s">
        <v>250</v>
      </c>
      <c r="R637" s="54"/>
      <c r="S637"/>
      <c r="T637" s="93">
        <f t="shared" si="27"/>
        <v>13</v>
      </c>
      <c r="U637" s="96">
        <f t="shared" si="26"/>
        <v>-0.19999999999999929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9.1999999999999993</v>
      </c>
      <c r="AM637" s="5">
        <v>94</v>
      </c>
      <c r="AN637" s="5">
        <v>8.1999999999999993</v>
      </c>
      <c r="AO637" s="5">
        <v>8.4</v>
      </c>
      <c r="AP637" s="5">
        <v>6.5</v>
      </c>
      <c r="AQ637" s="5">
        <v>6.5</v>
      </c>
      <c r="AR637" s="5">
        <v>1028</v>
      </c>
      <c r="AS637" s="5">
        <v>17370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13</v>
      </c>
      <c r="BA637" t="s">
        <v>250</v>
      </c>
      <c r="BB637" s="55">
        <v>0.43611111111111101</v>
      </c>
    </row>
    <row r="638" spans="2:54" s="6" customFormat="1" x14ac:dyDescent="0.25">
      <c r="B638" s="5">
        <v>9.1999999999999993</v>
      </c>
      <c r="C638" s="5">
        <v>94</v>
      </c>
      <c r="D638" s="5">
        <v>8.1999999999999993</v>
      </c>
      <c r="E638" s="5">
        <v>8.6</v>
      </c>
      <c r="F638" s="5">
        <v>5.8</v>
      </c>
      <c r="G638" s="5">
        <v>7.2</v>
      </c>
      <c r="H638" s="5">
        <v>1028</v>
      </c>
      <c r="I638" s="5">
        <v>16200</v>
      </c>
      <c r="J638" s="5">
        <v>1</v>
      </c>
      <c r="K638" s="5">
        <v>0</v>
      </c>
      <c r="L638" s="5">
        <v>0</v>
      </c>
      <c r="M638" s="5">
        <v>29.4</v>
      </c>
      <c r="N638">
        <v>54.5</v>
      </c>
      <c r="O638">
        <v>217.1</v>
      </c>
      <c r="P638">
        <v>13.1</v>
      </c>
      <c r="Q638" t="s">
        <v>250</v>
      </c>
      <c r="R638" s="54"/>
      <c r="S638"/>
      <c r="T638" s="93">
        <f t="shared" si="27"/>
        <v>13.1</v>
      </c>
      <c r="U638" s="96">
        <f t="shared" si="26"/>
        <v>-9.9999999999999645E-2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9.1999999999999993</v>
      </c>
      <c r="AM638" s="5">
        <v>94</v>
      </c>
      <c r="AN638" s="5">
        <v>8.1999999999999993</v>
      </c>
      <c r="AO638" s="5">
        <v>8.6</v>
      </c>
      <c r="AP638" s="5">
        <v>5.8</v>
      </c>
      <c r="AQ638" s="5">
        <v>7.2</v>
      </c>
      <c r="AR638" s="5">
        <v>1028</v>
      </c>
      <c r="AS638" s="5">
        <v>16200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13.1</v>
      </c>
      <c r="BA638" t="s">
        <v>250</v>
      </c>
      <c r="BB638" s="55">
        <v>0.436805555555556</v>
      </c>
    </row>
    <row r="639" spans="2:54" s="6" customFormat="1" x14ac:dyDescent="0.25">
      <c r="B639" s="5">
        <v>9.1999999999999993</v>
      </c>
      <c r="C639" s="5">
        <v>94</v>
      </c>
      <c r="D639" s="5">
        <v>8.1999999999999993</v>
      </c>
      <c r="E639" s="5">
        <v>8.4</v>
      </c>
      <c r="F639" s="5">
        <v>6.5</v>
      </c>
      <c r="G639" s="5">
        <v>6.8</v>
      </c>
      <c r="H639" s="5">
        <v>1028</v>
      </c>
      <c r="I639" s="5">
        <v>17090</v>
      </c>
      <c r="J639" s="5">
        <v>1</v>
      </c>
      <c r="K639" s="5">
        <v>0</v>
      </c>
      <c r="L639" s="5">
        <v>0</v>
      </c>
      <c r="M639" s="5">
        <v>29.4</v>
      </c>
      <c r="N639">
        <v>54.5</v>
      </c>
      <c r="O639">
        <v>217.1</v>
      </c>
      <c r="P639">
        <v>13.1</v>
      </c>
      <c r="Q639" t="s">
        <v>250</v>
      </c>
      <c r="R639" s="54"/>
      <c r="S639"/>
      <c r="T639" s="93">
        <f t="shared" si="27"/>
        <v>13.1</v>
      </c>
      <c r="U639" s="96">
        <f t="shared" si="26"/>
        <v>-9.9999999999999645E-2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9.1999999999999993</v>
      </c>
      <c r="AM639" s="5">
        <v>94</v>
      </c>
      <c r="AN639" s="5">
        <v>8.1999999999999993</v>
      </c>
      <c r="AO639" s="5">
        <v>8.4</v>
      </c>
      <c r="AP639" s="5">
        <v>6.5</v>
      </c>
      <c r="AQ639" s="5">
        <v>6.8</v>
      </c>
      <c r="AR639" s="5">
        <v>1028</v>
      </c>
      <c r="AS639" s="5">
        <v>17090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13.1</v>
      </c>
      <c r="BA639" t="s">
        <v>250</v>
      </c>
      <c r="BB639" s="55">
        <v>0.4375</v>
      </c>
    </row>
    <row r="640" spans="2:54" s="6" customFormat="1" x14ac:dyDescent="0.25">
      <c r="B640" s="5">
        <v>9.3000000000000007</v>
      </c>
      <c r="C640" s="5">
        <v>94</v>
      </c>
      <c r="D640" s="5">
        <v>8.3000000000000007</v>
      </c>
      <c r="E640" s="5">
        <v>9.3000000000000007</v>
      </c>
      <c r="F640" s="5">
        <v>3.2</v>
      </c>
      <c r="G640" s="5">
        <v>9.4</v>
      </c>
      <c r="H640" s="5">
        <v>1028.0999999999999</v>
      </c>
      <c r="I640" s="5">
        <v>18020</v>
      </c>
      <c r="J640" s="5">
        <v>1</v>
      </c>
      <c r="K640" s="5">
        <v>0</v>
      </c>
      <c r="L640" s="5">
        <v>0</v>
      </c>
      <c r="M640" s="5">
        <v>29.4</v>
      </c>
      <c r="N640">
        <v>54.5</v>
      </c>
      <c r="O640">
        <v>217.1</v>
      </c>
      <c r="P640">
        <v>13.2</v>
      </c>
      <c r="Q640" t="s">
        <v>250</v>
      </c>
      <c r="R640" s="54"/>
      <c r="S640"/>
      <c r="T640" s="93">
        <f t="shared" si="27"/>
        <v>13.2</v>
      </c>
      <c r="U640" s="96">
        <f t="shared" si="26"/>
        <v>-0.10000000000000142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9.3000000000000007</v>
      </c>
      <c r="AM640" s="5">
        <v>94</v>
      </c>
      <c r="AN640" s="5">
        <v>8.3000000000000007</v>
      </c>
      <c r="AO640" s="5">
        <v>9.3000000000000007</v>
      </c>
      <c r="AP640" s="5">
        <v>3.2</v>
      </c>
      <c r="AQ640" s="5">
        <v>9.4</v>
      </c>
      <c r="AR640" s="5">
        <v>1028.0999999999999</v>
      </c>
      <c r="AS640" s="5">
        <v>18020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13.2</v>
      </c>
      <c r="BA640" t="s">
        <v>250</v>
      </c>
      <c r="BB640" s="55">
        <v>0.438194444444444</v>
      </c>
    </row>
    <row r="641" spans="2:54" s="6" customFormat="1" x14ac:dyDescent="0.25">
      <c r="B641" s="5">
        <v>9.1999999999999993</v>
      </c>
      <c r="C641" s="5">
        <v>94</v>
      </c>
      <c r="D641" s="5">
        <v>8.1999999999999993</v>
      </c>
      <c r="E641" s="5">
        <v>8.3000000000000007</v>
      </c>
      <c r="F641" s="5">
        <v>6.8</v>
      </c>
      <c r="G641" s="5">
        <v>9.6999999999999993</v>
      </c>
      <c r="H641" s="5">
        <v>1027.9000000000001</v>
      </c>
      <c r="I641" s="5">
        <v>18110</v>
      </c>
      <c r="J641" s="5">
        <v>1</v>
      </c>
      <c r="K641" s="5">
        <v>0</v>
      </c>
      <c r="L641" s="5">
        <v>0</v>
      </c>
      <c r="M641" s="5">
        <v>29.4</v>
      </c>
      <c r="N641">
        <v>54.5</v>
      </c>
      <c r="O641">
        <v>217.1</v>
      </c>
      <c r="P641">
        <v>13.3</v>
      </c>
      <c r="Q641" t="s">
        <v>250</v>
      </c>
      <c r="R641" s="54"/>
      <c r="S641"/>
      <c r="T641" s="93">
        <f t="shared" si="27"/>
        <v>13.3</v>
      </c>
      <c r="U641" s="96">
        <f t="shared" si="26"/>
        <v>0.10000000000000142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9.1999999999999993</v>
      </c>
      <c r="AM641" s="5">
        <v>94</v>
      </c>
      <c r="AN641" s="5">
        <v>8.1999999999999993</v>
      </c>
      <c r="AO641" s="5">
        <v>8.3000000000000007</v>
      </c>
      <c r="AP641" s="5">
        <v>6.8</v>
      </c>
      <c r="AQ641" s="5">
        <v>9.6999999999999993</v>
      </c>
      <c r="AR641" s="5">
        <v>1027.9000000000001</v>
      </c>
      <c r="AS641" s="5">
        <v>18110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13.3</v>
      </c>
      <c r="BA641" t="s">
        <v>250</v>
      </c>
      <c r="BB641" s="55">
        <v>0.43888888888888899</v>
      </c>
    </row>
    <row r="642" spans="2:54" s="6" customFormat="1" x14ac:dyDescent="0.25">
      <c r="B642" s="5">
        <v>9.1999999999999993</v>
      </c>
      <c r="C642" s="5">
        <v>94</v>
      </c>
      <c r="D642" s="5">
        <v>8.1999999999999993</v>
      </c>
      <c r="E642" s="5">
        <v>9.1999999999999993</v>
      </c>
      <c r="F642" s="5">
        <v>2.9</v>
      </c>
      <c r="G642" s="5">
        <v>3.2</v>
      </c>
      <c r="H642" s="5">
        <v>1028.0999999999999</v>
      </c>
      <c r="I642" s="5">
        <v>17600</v>
      </c>
      <c r="J642" s="5">
        <v>1</v>
      </c>
      <c r="K642" s="5">
        <v>0</v>
      </c>
      <c r="L642" s="5">
        <v>0</v>
      </c>
      <c r="M642" s="5">
        <v>29.4</v>
      </c>
      <c r="N642">
        <v>54.5</v>
      </c>
      <c r="O642">
        <v>217.1</v>
      </c>
      <c r="P642">
        <v>13.3</v>
      </c>
      <c r="Q642" t="s">
        <v>250</v>
      </c>
      <c r="R642" s="54"/>
      <c r="S642"/>
      <c r="T642" s="93">
        <f t="shared" si="27"/>
        <v>13.3</v>
      </c>
      <c r="U642" s="96">
        <f t="shared" si="26"/>
        <v>0.10000000000000142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9.1999999999999993</v>
      </c>
      <c r="AM642" s="5">
        <v>94</v>
      </c>
      <c r="AN642" s="5">
        <v>8.1999999999999993</v>
      </c>
      <c r="AO642" s="5">
        <v>9.1999999999999993</v>
      </c>
      <c r="AP642" s="5">
        <v>2.9</v>
      </c>
      <c r="AQ642" s="5">
        <v>3.2</v>
      </c>
      <c r="AR642" s="5">
        <v>1028.0999999999999</v>
      </c>
      <c r="AS642" s="5">
        <v>17600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13.3</v>
      </c>
      <c r="BA642" t="s">
        <v>250</v>
      </c>
      <c r="BB642" s="55">
        <v>0.43958333333333299</v>
      </c>
    </row>
    <row r="643" spans="2:54" s="6" customFormat="1" x14ac:dyDescent="0.25">
      <c r="B643" s="5">
        <v>9.1999999999999993</v>
      </c>
      <c r="C643" s="5">
        <v>94</v>
      </c>
      <c r="D643" s="5">
        <v>8.1999999999999993</v>
      </c>
      <c r="E643" s="5">
        <v>9.1999999999999993</v>
      </c>
      <c r="F643" s="5">
        <v>2.9</v>
      </c>
      <c r="G643" s="5">
        <v>8.6</v>
      </c>
      <c r="H643" s="5">
        <v>1027.9000000000001</v>
      </c>
      <c r="I643" s="5">
        <v>19080</v>
      </c>
      <c r="J643" s="5">
        <v>1</v>
      </c>
      <c r="K643" s="5">
        <v>0</v>
      </c>
      <c r="L643" s="5">
        <v>0</v>
      </c>
      <c r="M643" s="5">
        <v>29.4</v>
      </c>
      <c r="N643">
        <v>54.5</v>
      </c>
      <c r="O643">
        <v>217.1</v>
      </c>
      <c r="P643">
        <v>13.3</v>
      </c>
      <c r="Q643" t="s">
        <v>250</v>
      </c>
      <c r="R643" s="54"/>
      <c r="S643"/>
      <c r="T643" s="93">
        <f t="shared" si="27"/>
        <v>13.3</v>
      </c>
      <c r="U643" s="96">
        <f t="shared" si="26"/>
        <v>0.10000000000000142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9.1999999999999993</v>
      </c>
      <c r="AM643" s="5">
        <v>94</v>
      </c>
      <c r="AN643" s="5">
        <v>8.1999999999999993</v>
      </c>
      <c r="AO643" s="5">
        <v>9.1999999999999993</v>
      </c>
      <c r="AP643" s="5">
        <v>2.9</v>
      </c>
      <c r="AQ643" s="5">
        <v>8.6</v>
      </c>
      <c r="AR643" s="5">
        <v>1027.9000000000001</v>
      </c>
      <c r="AS643" s="5">
        <v>19080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13.3</v>
      </c>
      <c r="BA643" t="s">
        <v>250</v>
      </c>
      <c r="BB643" s="55">
        <v>0.44027777777777799</v>
      </c>
    </row>
    <row r="644" spans="2:54" s="6" customFormat="1" x14ac:dyDescent="0.25">
      <c r="B644" s="5">
        <v>9.1999999999999993</v>
      </c>
      <c r="C644" s="5">
        <v>94</v>
      </c>
      <c r="D644" s="5">
        <v>8.1999999999999993</v>
      </c>
      <c r="E644" s="5">
        <v>9.1999999999999993</v>
      </c>
      <c r="F644" s="5">
        <v>1.8</v>
      </c>
      <c r="G644" s="5">
        <v>6.8</v>
      </c>
      <c r="H644" s="5">
        <v>1027.9000000000001</v>
      </c>
      <c r="I644" s="5">
        <v>19090</v>
      </c>
      <c r="J644" s="5">
        <v>1</v>
      </c>
      <c r="K644" s="5">
        <v>0</v>
      </c>
      <c r="L644" s="5">
        <v>0</v>
      </c>
      <c r="M644" s="5">
        <v>29.4</v>
      </c>
      <c r="N644">
        <v>54.5</v>
      </c>
      <c r="O644">
        <v>217.1</v>
      </c>
      <c r="P644">
        <v>13.4</v>
      </c>
      <c r="Q644" t="s">
        <v>250</v>
      </c>
      <c r="R644" s="54"/>
      <c r="S644"/>
      <c r="T644" s="93">
        <f t="shared" si="27"/>
        <v>13.4</v>
      </c>
      <c r="U644" s="96">
        <f t="shared" si="26"/>
        <v>0.20000000000000107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9.1999999999999993</v>
      </c>
      <c r="AM644" s="5">
        <v>94</v>
      </c>
      <c r="AN644" s="5">
        <v>8.1999999999999993</v>
      </c>
      <c r="AO644" s="5">
        <v>9.1999999999999993</v>
      </c>
      <c r="AP644" s="5">
        <v>1.8</v>
      </c>
      <c r="AQ644" s="5">
        <v>6.8</v>
      </c>
      <c r="AR644" s="5">
        <v>1027.9000000000001</v>
      </c>
      <c r="AS644" s="5">
        <v>19090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13.4</v>
      </c>
      <c r="BA644" t="s">
        <v>250</v>
      </c>
      <c r="BB644" s="55">
        <v>0.44097222222222199</v>
      </c>
    </row>
    <row r="645" spans="2:54" s="6" customFormat="1" x14ac:dyDescent="0.25">
      <c r="B645" s="5">
        <v>9.1999999999999993</v>
      </c>
      <c r="C645" s="5">
        <v>94</v>
      </c>
      <c r="D645" s="5">
        <v>8.1999999999999993</v>
      </c>
      <c r="E645" s="5">
        <v>9.1999999999999993</v>
      </c>
      <c r="F645" s="5">
        <v>1.8</v>
      </c>
      <c r="G645" s="5">
        <v>4.7</v>
      </c>
      <c r="H645" s="5">
        <v>1027.8</v>
      </c>
      <c r="I645" s="5">
        <v>18930</v>
      </c>
      <c r="J645" s="5">
        <v>1</v>
      </c>
      <c r="K645" s="5">
        <v>0</v>
      </c>
      <c r="L645" s="5">
        <v>0</v>
      </c>
      <c r="M645" s="5">
        <v>29.4</v>
      </c>
      <c r="N645">
        <v>54.5</v>
      </c>
      <c r="O645">
        <v>217.1</v>
      </c>
      <c r="P645">
        <v>13.5</v>
      </c>
      <c r="Q645" t="s">
        <v>250</v>
      </c>
      <c r="R645" s="54"/>
      <c r="S645"/>
      <c r="T645" s="93">
        <f t="shared" si="27"/>
        <v>13.5</v>
      </c>
      <c r="U645" s="96">
        <f t="shared" si="26"/>
        <v>0.30000000000000071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9.1999999999999993</v>
      </c>
      <c r="AM645" s="5">
        <v>94</v>
      </c>
      <c r="AN645" s="5">
        <v>8.1999999999999993</v>
      </c>
      <c r="AO645" s="5">
        <v>9.1999999999999993</v>
      </c>
      <c r="AP645" s="5">
        <v>1.8</v>
      </c>
      <c r="AQ645" s="5">
        <v>4.7</v>
      </c>
      <c r="AR645" s="5">
        <v>1027.8</v>
      </c>
      <c r="AS645" s="5">
        <v>18930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13.5</v>
      </c>
      <c r="BA645" t="s">
        <v>250</v>
      </c>
      <c r="BB645" s="55">
        <v>0.44166666666666698</v>
      </c>
    </row>
    <row r="646" spans="2:54" s="6" customFormat="1" x14ac:dyDescent="0.25">
      <c r="B646" s="5">
        <v>9.1999999999999993</v>
      </c>
      <c r="C646" s="5">
        <v>94</v>
      </c>
      <c r="D646" s="5">
        <v>8.1999999999999993</v>
      </c>
      <c r="E646" s="5">
        <v>9.1999999999999993</v>
      </c>
      <c r="F646" s="5">
        <v>4.7</v>
      </c>
      <c r="G646" s="5">
        <v>6.5</v>
      </c>
      <c r="H646" s="5">
        <v>1027.9000000000001</v>
      </c>
      <c r="I646" s="5">
        <v>18510</v>
      </c>
      <c r="J646" s="5">
        <v>1</v>
      </c>
      <c r="K646" s="5">
        <v>0</v>
      </c>
      <c r="L646" s="5">
        <v>0</v>
      </c>
      <c r="M646" s="5">
        <v>29.4</v>
      </c>
      <c r="N646">
        <v>54.5</v>
      </c>
      <c r="O646">
        <v>217.1</v>
      </c>
      <c r="P646">
        <v>13.5</v>
      </c>
      <c r="Q646" t="s">
        <v>250</v>
      </c>
      <c r="R646" s="54"/>
      <c r="S646"/>
      <c r="T646" s="93">
        <f t="shared" si="27"/>
        <v>13.5</v>
      </c>
      <c r="U646" s="96">
        <f t="shared" si="26"/>
        <v>0.30000000000000071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9.1999999999999993</v>
      </c>
      <c r="AM646" s="5">
        <v>94</v>
      </c>
      <c r="AN646" s="5">
        <v>8.1999999999999993</v>
      </c>
      <c r="AO646" s="5">
        <v>9.1999999999999993</v>
      </c>
      <c r="AP646" s="5">
        <v>4.7</v>
      </c>
      <c r="AQ646" s="5">
        <v>6.5</v>
      </c>
      <c r="AR646" s="5">
        <v>1027.9000000000001</v>
      </c>
      <c r="AS646" s="5">
        <v>18510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13.5</v>
      </c>
      <c r="BA646" t="s">
        <v>250</v>
      </c>
      <c r="BB646" s="55">
        <v>0.44236111111111098</v>
      </c>
    </row>
    <row r="647" spans="2:54" s="6" customFormat="1" x14ac:dyDescent="0.25">
      <c r="B647" s="5">
        <v>9.3000000000000007</v>
      </c>
      <c r="C647" s="5">
        <v>94</v>
      </c>
      <c r="D647" s="5">
        <v>8.3000000000000007</v>
      </c>
      <c r="E647" s="5">
        <v>9.3000000000000007</v>
      </c>
      <c r="F647" s="5">
        <v>3.6</v>
      </c>
      <c r="G647" s="5">
        <v>4</v>
      </c>
      <c r="H647" s="5">
        <v>1027.9000000000001</v>
      </c>
      <c r="I647" s="5">
        <v>20350</v>
      </c>
      <c r="J647" s="5">
        <v>1</v>
      </c>
      <c r="K647" s="5">
        <v>0</v>
      </c>
      <c r="L647" s="5">
        <v>0</v>
      </c>
      <c r="M647" s="5">
        <v>29.4</v>
      </c>
      <c r="N647">
        <v>54.5</v>
      </c>
      <c r="O647">
        <v>217.1</v>
      </c>
      <c r="P647">
        <v>13.6</v>
      </c>
      <c r="Q647" t="s">
        <v>250</v>
      </c>
      <c r="R647" s="54"/>
      <c r="S647"/>
      <c r="T647" s="93">
        <f t="shared" si="27"/>
        <v>13.6</v>
      </c>
      <c r="U647" s="96">
        <f t="shared" si="26"/>
        <v>0.29999999999999893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9.3000000000000007</v>
      </c>
      <c r="AM647" s="5">
        <v>94</v>
      </c>
      <c r="AN647" s="5">
        <v>8.3000000000000007</v>
      </c>
      <c r="AO647" s="5">
        <v>9.3000000000000007</v>
      </c>
      <c r="AP647" s="5">
        <v>3.6</v>
      </c>
      <c r="AQ647" s="5">
        <v>4</v>
      </c>
      <c r="AR647" s="5">
        <v>1027.9000000000001</v>
      </c>
      <c r="AS647" s="5">
        <v>20350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13.6</v>
      </c>
      <c r="BA647" t="s">
        <v>250</v>
      </c>
      <c r="BB647" s="55">
        <v>0.44305555555555598</v>
      </c>
    </row>
    <row r="648" spans="2:54" s="6" customFormat="1" x14ac:dyDescent="0.25">
      <c r="B648" s="5">
        <v>9.3000000000000007</v>
      </c>
      <c r="C648" s="5">
        <v>94</v>
      </c>
      <c r="D648" s="5">
        <v>8.3000000000000007</v>
      </c>
      <c r="E648" s="5">
        <v>9.3000000000000007</v>
      </c>
      <c r="F648" s="5">
        <v>3.6</v>
      </c>
      <c r="G648" s="5">
        <v>6.1</v>
      </c>
      <c r="H648" s="5">
        <v>1028.0999999999999</v>
      </c>
      <c r="I648" s="5">
        <v>19850</v>
      </c>
      <c r="J648" s="5">
        <v>1</v>
      </c>
      <c r="K648" s="5">
        <v>0</v>
      </c>
      <c r="L648" s="5">
        <v>0</v>
      </c>
      <c r="M648" s="5">
        <v>29.4</v>
      </c>
      <c r="N648">
        <v>54.5</v>
      </c>
      <c r="O648">
        <v>217.1</v>
      </c>
      <c r="P648">
        <v>13.7</v>
      </c>
      <c r="Q648" t="s">
        <v>250</v>
      </c>
      <c r="R648" s="54"/>
      <c r="S648"/>
      <c r="T648" s="93">
        <f t="shared" si="27"/>
        <v>13.7</v>
      </c>
      <c r="U648" s="96">
        <f t="shared" si="26"/>
        <v>0.39999999999999858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9.3000000000000007</v>
      </c>
      <c r="AM648" s="5">
        <v>94</v>
      </c>
      <c r="AN648" s="5">
        <v>8.3000000000000007</v>
      </c>
      <c r="AO648" s="5">
        <v>9.3000000000000007</v>
      </c>
      <c r="AP648" s="5">
        <v>3.6</v>
      </c>
      <c r="AQ648" s="5">
        <v>6.1</v>
      </c>
      <c r="AR648" s="5">
        <v>1028.0999999999999</v>
      </c>
      <c r="AS648" s="5">
        <v>19850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13.7</v>
      </c>
      <c r="BA648" t="s">
        <v>250</v>
      </c>
      <c r="BB648" s="55">
        <v>0.44374999999999998</v>
      </c>
    </row>
    <row r="649" spans="2:54" s="6" customFormat="1" x14ac:dyDescent="0.25">
      <c r="B649" s="5">
        <v>9.3000000000000007</v>
      </c>
      <c r="C649" s="5">
        <v>94</v>
      </c>
      <c r="D649" s="5">
        <v>8.3000000000000007</v>
      </c>
      <c r="E649" s="5">
        <v>7.9</v>
      </c>
      <c r="F649" s="5">
        <v>9.4</v>
      </c>
      <c r="G649" s="5">
        <v>9.4</v>
      </c>
      <c r="H649" s="5">
        <v>1028</v>
      </c>
      <c r="I649" s="5">
        <v>20510</v>
      </c>
      <c r="J649" s="5">
        <v>1</v>
      </c>
      <c r="K649" s="5">
        <v>0</v>
      </c>
      <c r="L649" s="5">
        <v>0</v>
      </c>
      <c r="M649" s="5">
        <v>29.4</v>
      </c>
      <c r="N649">
        <v>54.5</v>
      </c>
      <c r="O649">
        <v>217.1</v>
      </c>
      <c r="P649">
        <v>13.8</v>
      </c>
      <c r="Q649" t="s">
        <v>250</v>
      </c>
      <c r="R649" s="54"/>
      <c r="S649"/>
      <c r="T649" s="93">
        <f t="shared" si="27"/>
        <v>13.8</v>
      </c>
      <c r="U649" s="96">
        <f t="shared" si="26"/>
        <v>0.5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9.3000000000000007</v>
      </c>
      <c r="AM649" s="5">
        <v>94</v>
      </c>
      <c r="AN649" s="5">
        <v>8.3000000000000007</v>
      </c>
      <c r="AO649" s="5">
        <v>7.9</v>
      </c>
      <c r="AP649" s="5">
        <v>9.4</v>
      </c>
      <c r="AQ649" s="5">
        <v>9.4</v>
      </c>
      <c r="AR649" s="5">
        <v>1028</v>
      </c>
      <c r="AS649" s="5">
        <v>20510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13.8</v>
      </c>
      <c r="BA649" t="s">
        <v>250</v>
      </c>
      <c r="BB649" s="55">
        <v>0.44444444444444398</v>
      </c>
    </row>
    <row r="650" spans="2:54" s="6" customFormat="1" x14ac:dyDescent="0.25">
      <c r="B650" s="5">
        <v>9.1999999999999993</v>
      </c>
      <c r="C650" s="5">
        <v>94</v>
      </c>
      <c r="D650" s="5">
        <v>8.1999999999999993</v>
      </c>
      <c r="E650" s="5">
        <v>9.1999999999999993</v>
      </c>
      <c r="F650" s="5">
        <v>4.7</v>
      </c>
      <c r="G650" s="5">
        <v>9</v>
      </c>
      <c r="H650" s="5">
        <v>1028.2</v>
      </c>
      <c r="I650" s="5">
        <v>19990</v>
      </c>
      <c r="J650" s="5">
        <v>1</v>
      </c>
      <c r="K650" s="5">
        <v>0</v>
      </c>
      <c r="L650" s="5">
        <v>0</v>
      </c>
      <c r="M650" s="5">
        <v>29.4</v>
      </c>
      <c r="N650">
        <v>54.5</v>
      </c>
      <c r="O650">
        <v>217.1</v>
      </c>
      <c r="P650">
        <v>13.9</v>
      </c>
      <c r="Q650" t="s">
        <v>250</v>
      </c>
      <c r="R650" s="54"/>
      <c r="S650"/>
      <c r="T650" s="93">
        <f t="shared" si="27"/>
        <v>13.9</v>
      </c>
      <c r="U650" s="96">
        <f t="shared" si="26"/>
        <v>0.70000000000000107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9.1999999999999993</v>
      </c>
      <c r="AM650" s="5">
        <v>94</v>
      </c>
      <c r="AN650" s="5">
        <v>8.1999999999999993</v>
      </c>
      <c r="AO650" s="5">
        <v>9.1999999999999993</v>
      </c>
      <c r="AP650" s="5">
        <v>4.7</v>
      </c>
      <c r="AQ650" s="5">
        <v>9</v>
      </c>
      <c r="AR650" s="5">
        <v>1028.2</v>
      </c>
      <c r="AS650" s="5">
        <v>19990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13.9</v>
      </c>
      <c r="BA650" t="s">
        <v>250</v>
      </c>
      <c r="BB650" s="55">
        <v>0.44513888888888897</v>
      </c>
    </row>
    <row r="651" spans="2:54" s="6" customFormat="1" x14ac:dyDescent="0.25">
      <c r="B651" s="5">
        <v>9.1999999999999993</v>
      </c>
      <c r="C651" s="5">
        <v>94</v>
      </c>
      <c r="D651" s="5">
        <v>8.1999999999999993</v>
      </c>
      <c r="E651" s="5">
        <v>9.1999999999999993</v>
      </c>
      <c r="F651" s="5">
        <v>3.6</v>
      </c>
      <c r="G651" s="5">
        <v>7.6</v>
      </c>
      <c r="H651" s="5">
        <v>1027.9000000000001</v>
      </c>
      <c r="I651" s="5">
        <v>23750</v>
      </c>
      <c r="J651" s="5">
        <v>1</v>
      </c>
      <c r="K651" s="5">
        <v>0</v>
      </c>
      <c r="L651" s="5">
        <v>0</v>
      </c>
      <c r="M651" s="5">
        <v>29.4</v>
      </c>
      <c r="N651">
        <v>54.5</v>
      </c>
      <c r="O651">
        <v>217.1</v>
      </c>
      <c r="P651">
        <v>14</v>
      </c>
      <c r="Q651" t="s">
        <v>250</v>
      </c>
      <c r="R651" s="54"/>
      <c r="S651"/>
      <c r="T651" s="93">
        <f t="shared" si="27"/>
        <v>14</v>
      </c>
      <c r="U651" s="96">
        <f t="shared" si="26"/>
        <v>0.80000000000000071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9.1999999999999993</v>
      </c>
      <c r="AP651" s="5">
        <v>3.6</v>
      </c>
      <c r="AQ651" s="5">
        <v>7.6</v>
      </c>
      <c r="AR651" s="5">
        <v>1027.9000000000001</v>
      </c>
      <c r="AS651" s="5">
        <v>23750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14</v>
      </c>
      <c r="BA651" t="s">
        <v>250</v>
      </c>
      <c r="BB651" s="55">
        <v>0.44583333333333303</v>
      </c>
    </row>
    <row r="652" spans="2:54" s="6" customFormat="1" x14ac:dyDescent="0.25">
      <c r="B652" s="5">
        <v>9.3000000000000007</v>
      </c>
      <c r="C652" s="5">
        <v>94</v>
      </c>
      <c r="D652" s="5">
        <v>8.3000000000000007</v>
      </c>
      <c r="E652" s="5">
        <v>9.3000000000000007</v>
      </c>
      <c r="F652" s="5">
        <v>2.9</v>
      </c>
      <c r="G652" s="5">
        <v>6.1</v>
      </c>
      <c r="H652" s="5">
        <v>1028.0999999999999</v>
      </c>
      <c r="I652" s="5">
        <v>22720</v>
      </c>
      <c r="J652" s="5">
        <v>1</v>
      </c>
      <c r="K652" s="5">
        <v>0</v>
      </c>
      <c r="L652" s="5">
        <v>0</v>
      </c>
      <c r="M652" s="5">
        <v>29.4</v>
      </c>
      <c r="N652">
        <v>54.5</v>
      </c>
      <c r="O652">
        <v>217.1</v>
      </c>
      <c r="P652">
        <v>14</v>
      </c>
      <c r="Q652" t="s">
        <v>250</v>
      </c>
      <c r="R652" s="54"/>
      <c r="S652"/>
      <c r="T652" s="93">
        <f t="shared" si="27"/>
        <v>14</v>
      </c>
      <c r="U652" s="96">
        <f t="shared" si="26"/>
        <v>0.69999999999999929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9.3000000000000007</v>
      </c>
      <c r="AM652" s="5">
        <v>94</v>
      </c>
      <c r="AN652" s="5">
        <v>8.3000000000000007</v>
      </c>
      <c r="AO652" s="5">
        <v>9.3000000000000007</v>
      </c>
      <c r="AP652" s="5">
        <v>2.9</v>
      </c>
      <c r="AQ652" s="5">
        <v>6.1</v>
      </c>
      <c r="AR652" s="5">
        <v>1028.0999999999999</v>
      </c>
      <c r="AS652" s="5">
        <v>22720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14</v>
      </c>
      <c r="BA652" t="s">
        <v>250</v>
      </c>
      <c r="BB652" s="55">
        <v>0.44652777777777802</v>
      </c>
    </row>
    <row r="653" spans="2:54" s="6" customFormat="1" x14ac:dyDescent="0.25">
      <c r="B653" s="5">
        <v>9.3000000000000007</v>
      </c>
      <c r="C653" s="5">
        <v>94</v>
      </c>
      <c r="D653" s="5">
        <v>8.3000000000000007</v>
      </c>
      <c r="E653" s="5">
        <v>8.4</v>
      </c>
      <c r="F653" s="5">
        <v>6.8</v>
      </c>
      <c r="G653" s="5">
        <v>7.6</v>
      </c>
      <c r="H653" s="5">
        <v>1027.9000000000001</v>
      </c>
      <c r="I653" s="5">
        <v>23030</v>
      </c>
      <c r="J653" s="5">
        <v>1</v>
      </c>
      <c r="K653" s="5">
        <v>0</v>
      </c>
      <c r="L653" s="5">
        <v>0</v>
      </c>
      <c r="M653" s="5">
        <v>29.4</v>
      </c>
      <c r="N653">
        <v>54.5</v>
      </c>
      <c r="O653">
        <v>217.1</v>
      </c>
      <c r="P653">
        <v>14.1</v>
      </c>
      <c r="Q653" t="s">
        <v>250</v>
      </c>
      <c r="R653" s="54"/>
      <c r="S653"/>
      <c r="T653" s="93">
        <f t="shared" si="27"/>
        <v>14.1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9.3000000000000007</v>
      </c>
      <c r="AM653" s="5">
        <v>94</v>
      </c>
      <c r="AN653" s="5">
        <v>8.3000000000000007</v>
      </c>
      <c r="AO653" s="5">
        <v>8.4</v>
      </c>
      <c r="AP653" s="5">
        <v>6.8</v>
      </c>
      <c r="AQ653" s="5">
        <v>7.6</v>
      </c>
      <c r="AR653" s="5">
        <v>1027.9000000000001</v>
      </c>
      <c r="AS653" s="5">
        <v>23030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14.1</v>
      </c>
      <c r="BA653" t="s">
        <v>250</v>
      </c>
      <c r="BB653" s="55">
        <v>0.44722222222222202</v>
      </c>
    </row>
    <row r="654" spans="2:54" s="6" customFormat="1" x14ac:dyDescent="0.25">
      <c r="B654" s="5">
        <v>9.3000000000000007</v>
      </c>
      <c r="C654" s="5">
        <v>94</v>
      </c>
      <c r="D654" s="5">
        <v>8.3000000000000007</v>
      </c>
      <c r="E654" s="5">
        <v>9.3000000000000007</v>
      </c>
      <c r="F654" s="5">
        <v>4.7</v>
      </c>
      <c r="G654" s="5">
        <v>5.8</v>
      </c>
      <c r="H654" s="5">
        <v>1027.9000000000001</v>
      </c>
      <c r="I654" s="5">
        <v>22100</v>
      </c>
      <c r="J654" s="5">
        <v>1</v>
      </c>
      <c r="K654" s="5">
        <v>0</v>
      </c>
      <c r="L654" s="5">
        <v>0</v>
      </c>
      <c r="M654" s="5">
        <v>29.4</v>
      </c>
      <c r="N654">
        <v>54.5</v>
      </c>
      <c r="O654">
        <v>217.1</v>
      </c>
      <c r="P654">
        <v>14.2</v>
      </c>
      <c r="Q654" t="s">
        <v>250</v>
      </c>
      <c r="R654" s="54"/>
      <c r="S654"/>
      <c r="T654" s="93">
        <f t="shared" si="27"/>
        <v>14.2</v>
      </c>
      <c r="U654" s="96">
        <f t="shared" si="26"/>
        <v>0.89999999999999858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9.3000000000000007</v>
      </c>
      <c r="AM654" s="5">
        <v>94</v>
      </c>
      <c r="AN654" s="5">
        <v>8.3000000000000007</v>
      </c>
      <c r="AO654" s="5">
        <v>9.3000000000000007</v>
      </c>
      <c r="AP654" s="5">
        <v>4.7</v>
      </c>
      <c r="AQ654" s="5">
        <v>5.8</v>
      </c>
      <c r="AR654" s="5">
        <v>1027.9000000000001</v>
      </c>
      <c r="AS654" s="5">
        <v>22100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14.2</v>
      </c>
      <c r="BA654" t="s">
        <v>250</v>
      </c>
      <c r="BB654" s="55">
        <v>0.44791666666666702</v>
      </c>
    </row>
    <row r="655" spans="2:54" s="6" customFormat="1" x14ac:dyDescent="0.25">
      <c r="B655" s="5">
        <v>9.3000000000000007</v>
      </c>
      <c r="C655" s="5">
        <v>94</v>
      </c>
      <c r="D655" s="5">
        <v>8.3000000000000007</v>
      </c>
      <c r="E655" s="5">
        <v>9.3000000000000007</v>
      </c>
      <c r="F655" s="5">
        <v>2.5</v>
      </c>
      <c r="G655" s="5">
        <v>5</v>
      </c>
      <c r="H655" s="5">
        <v>1027.9000000000001</v>
      </c>
      <c r="I655" s="5">
        <v>24560</v>
      </c>
      <c r="J655" s="5">
        <v>1</v>
      </c>
      <c r="K655" s="5">
        <v>0</v>
      </c>
      <c r="L655" s="5">
        <v>0</v>
      </c>
      <c r="M655" s="5">
        <v>29.4</v>
      </c>
      <c r="N655">
        <v>54.5</v>
      </c>
      <c r="O655">
        <v>217.1</v>
      </c>
      <c r="P655">
        <v>14.3</v>
      </c>
      <c r="Q655" t="s">
        <v>250</v>
      </c>
      <c r="R655" s="54"/>
      <c r="S655"/>
      <c r="T655" s="93">
        <f t="shared" si="27"/>
        <v>14.3</v>
      </c>
      <c r="U655" s="96">
        <f t="shared" si="26"/>
        <v>1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9.3000000000000007</v>
      </c>
      <c r="AM655" s="5">
        <v>94</v>
      </c>
      <c r="AN655" s="5">
        <v>8.3000000000000007</v>
      </c>
      <c r="AO655" s="5">
        <v>9.3000000000000007</v>
      </c>
      <c r="AP655" s="5">
        <v>2.5</v>
      </c>
      <c r="AQ655" s="5">
        <v>5</v>
      </c>
      <c r="AR655" s="5">
        <v>1027.9000000000001</v>
      </c>
      <c r="AS655" s="5">
        <v>24560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14.3</v>
      </c>
      <c r="BA655" t="s">
        <v>250</v>
      </c>
      <c r="BB655" s="55">
        <v>0.44861111111111102</v>
      </c>
    </row>
    <row r="656" spans="2:54" s="6" customFormat="1" x14ac:dyDescent="0.25">
      <c r="B656" s="5">
        <v>9.3000000000000007</v>
      </c>
      <c r="C656" s="5">
        <v>94</v>
      </c>
      <c r="D656" s="5">
        <v>8.3000000000000007</v>
      </c>
      <c r="E656" s="5">
        <v>9.3000000000000007</v>
      </c>
      <c r="F656" s="5">
        <v>4</v>
      </c>
      <c r="G656" s="5">
        <v>6.8</v>
      </c>
      <c r="H656" s="5">
        <v>1027.8</v>
      </c>
      <c r="I656" s="5">
        <v>23850</v>
      </c>
      <c r="J656" s="5">
        <v>1</v>
      </c>
      <c r="K656" s="5">
        <v>0</v>
      </c>
      <c r="L656" s="5">
        <v>0</v>
      </c>
      <c r="M656" s="5">
        <v>29.4</v>
      </c>
      <c r="N656">
        <v>54.5</v>
      </c>
      <c r="O656">
        <v>217.1</v>
      </c>
      <c r="P656">
        <v>14.4</v>
      </c>
      <c r="Q656" t="s">
        <v>250</v>
      </c>
      <c r="R656" s="54"/>
      <c r="S656"/>
      <c r="T656" s="93">
        <f t="shared" si="27"/>
        <v>14.4</v>
      </c>
      <c r="U656" s="96">
        <f t="shared" ref="U656:U719" si="30">(T656-B656)-3</f>
        <v>2.0999999999999996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9.3000000000000007</v>
      </c>
      <c r="AM656" s="5">
        <v>94</v>
      </c>
      <c r="AN656" s="5">
        <v>8.3000000000000007</v>
      </c>
      <c r="AO656" s="5">
        <v>9.3000000000000007</v>
      </c>
      <c r="AP656" s="5">
        <v>4</v>
      </c>
      <c r="AQ656" s="5">
        <v>6.8</v>
      </c>
      <c r="AR656" s="5">
        <v>1027.8</v>
      </c>
      <c r="AS656" s="5">
        <v>23850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14.4</v>
      </c>
      <c r="BA656" t="s">
        <v>250</v>
      </c>
      <c r="BB656" s="55">
        <v>0.44930555555555601</v>
      </c>
    </row>
    <row r="657" spans="2:54" s="6" customFormat="1" x14ac:dyDescent="0.25">
      <c r="B657" s="5">
        <v>9.3000000000000007</v>
      </c>
      <c r="C657" s="5">
        <v>94</v>
      </c>
      <c r="D657" s="5">
        <v>8.3000000000000007</v>
      </c>
      <c r="E657" s="5">
        <v>7.9</v>
      </c>
      <c r="F657" s="5">
        <v>9.6999999999999993</v>
      </c>
      <c r="G657" s="5">
        <v>9.6999999999999993</v>
      </c>
      <c r="H657" s="5">
        <v>1027.9000000000001</v>
      </c>
      <c r="I657" s="5">
        <v>24550</v>
      </c>
      <c r="J657" s="5">
        <v>1</v>
      </c>
      <c r="K657" s="5">
        <v>0</v>
      </c>
      <c r="L657" s="5">
        <v>0</v>
      </c>
      <c r="M657" s="5">
        <v>29.4</v>
      </c>
      <c r="N657">
        <v>54.5</v>
      </c>
      <c r="O657">
        <v>217.1</v>
      </c>
      <c r="P657">
        <v>14.5</v>
      </c>
      <c r="Q657" t="s">
        <v>250</v>
      </c>
      <c r="R657" s="54"/>
      <c r="S657"/>
      <c r="T657" s="93">
        <f t="shared" si="27"/>
        <v>14.5</v>
      </c>
      <c r="U657" s="96">
        <f t="shared" si="30"/>
        <v>2.1999999999999993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7.9</v>
      </c>
      <c r="AP657" s="5">
        <v>9.6999999999999993</v>
      </c>
      <c r="AQ657" s="5">
        <v>9.6999999999999993</v>
      </c>
      <c r="AR657" s="5">
        <v>1027.9000000000001</v>
      </c>
      <c r="AS657" s="5">
        <v>24550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14.5</v>
      </c>
      <c r="BA657" t="s">
        <v>250</v>
      </c>
      <c r="BB657" s="55">
        <v>0.45</v>
      </c>
    </row>
    <row r="658" spans="2:54" s="6" customFormat="1" x14ac:dyDescent="0.25">
      <c r="B658" s="5">
        <v>9.4</v>
      </c>
      <c r="C658" s="5">
        <v>94</v>
      </c>
      <c r="D658" s="5">
        <v>8.4</v>
      </c>
      <c r="E658" s="5">
        <v>8.8000000000000007</v>
      </c>
      <c r="F658" s="5">
        <v>5.8</v>
      </c>
      <c r="G658" s="5">
        <v>6.5</v>
      </c>
      <c r="H658" s="5">
        <v>1027.8</v>
      </c>
      <c r="I658" s="5">
        <v>24660</v>
      </c>
      <c r="J658" s="5">
        <v>1</v>
      </c>
      <c r="K658" s="5">
        <v>0</v>
      </c>
      <c r="L658" s="5">
        <v>0</v>
      </c>
      <c r="M658" s="5">
        <v>29.4</v>
      </c>
      <c r="N658">
        <v>54.5</v>
      </c>
      <c r="O658">
        <v>217.1</v>
      </c>
      <c r="P658">
        <v>14.6</v>
      </c>
      <c r="Q658" t="s">
        <v>250</v>
      </c>
      <c r="R658" s="54"/>
      <c r="S658"/>
      <c r="T658" s="93">
        <f t="shared" si="27"/>
        <v>14.6</v>
      </c>
      <c r="U658" s="96">
        <f t="shared" si="30"/>
        <v>2.1999999999999993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9.4</v>
      </c>
      <c r="AM658" s="5">
        <v>94</v>
      </c>
      <c r="AN658" s="5">
        <v>8.4</v>
      </c>
      <c r="AO658" s="5">
        <v>8.8000000000000007</v>
      </c>
      <c r="AP658" s="5">
        <v>5.8</v>
      </c>
      <c r="AQ658" s="5">
        <v>6.5</v>
      </c>
      <c r="AR658" s="5">
        <v>1027.8</v>
      </c>
      <c r="AS658" s="5">
        <v>24660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14.6</v>
      </c>
      <c r="BA658" t="s">
        <v>250</v>
      </c>
      <c r="BB658" s="55">
        <v>0.45069444444444401</v>
      </c>
    </row>
    <row r="659" spans="2:54" x14ac:dyDescent="0.25">
      <c r="B659" s="5">
        <v>9.3000000000000007</v>
      </c>
      <c r="C659" s="5">
        <v>94</v>
      </c>
      <c r="D659" s="5">
        <v>8.3000000000000007</v>
      </c>
      <c r="E659" s="5">
        <v>8.3000000000000007</v>
      </c>
      <c r="F659" s="5">
        <v>7.6</v>
      </c>
      <c r="G659" s="5">
        <v>7.9</v>
      </c>
      <c r="H659" s="5">
        <v>1027.8</v>
      </c>
      <c r="I659" s="5">
        <v>23640</v>
      </c>
      <c r="J659" s="5">
        <v>1</v>
      </c>
      <c r="K659" s="5">
        <v>0</v>
      </c>
      <c r="L659" s="5">
        <v>0</v>
      </c>
      <c r="M659" s="5">
        <v>29.4</v>
      </c>
      <c r="N659">
        <v>54.5</v>
      </c>
      <c r="O659">
        <v>217.1</v>
      </c>
      <c r="P659">
        <v>14.7</v>
      </c>
      <c r="Q659" t="s">
        <v>250</v>
      </c>
      <c r="R659" s="54"/>
      <c r="T659" s="93">
        <f t="shared" si="27"/>
        <v>14.7</v>
      </c>
      <c r="U659" s="96">
        <f t="shared" si="30"/>
        <v>2.3999999999999986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8.3000000000000007</v>
      </c>
      <c r="AP659" s="5">
        <v>7.6</v>
      </c>
      <c r="AQ659" s="5">
        <v>7.9</v>
      </c>
      <c r="AR659" s="5">
        <v>1027.8</v>
      </c>
      <c r="AS659" s="5">
        <v>23640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14.7</v>
      </c>
      <c r="BA659" t="s">
        <v>250</v>
      </c>
      <c r="BB659" s="55">
        <v>0.45138888888888901</v>
      </c>
    </row>
    <row r="660" spans="2:54" x14ac:dyDescent="0.25">
      <c r="B660" s="5">
        <v>9.1999999999999993</v>
      </c>
      <c r="C660" s="5">
        <v>94</v>
      </c>
      <c r="D660" s="5">
        <v>8.1999999999999993</v>
      </c>
      <c r="E660" s="5">
        <v>8.1999999999999993</v>
      </c>
      <c r="F660" s="5">
        <v>7.2</v>
      </c>
      <c r="G660" s="5">
        <v>9.4</v>
      </c>
      <c r="H660" s="5">
        <v>1027.9000000000001</v>
      </c>
      <c r="I660" s="5">
        <v>24370</v>
      </c>
      <c r="J660" s="5">
        <v>1</v>
      </c>
      <c r="K660" s="5">
        <v>0</v>
      </c>
      <c r="L660" s="5">
        <v>0</v>
      </c>
      <c r="M660" s="5">
        <v>29.4</v>
      </c>
      <c r="N660">
        <v>54.5</v>
      </c>
      <c r="O660">
        <v>217.1</v>
      </c>
      <c r="P660">
        <v>14.9</v>
      </c>
      <c r="Q660" t="s">
        <v>250</v>
      </c>
      <c r="R660" s="54"/>
      <c r="T660" s="93">
        <f t="shared" si="27"/>
        <v>14.9</v>
      </c>
      <c r="U660" s="96">
        <f t="shared" si="30"/>
        <v>2.7000000000000011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8.1999999999999993</v>
      </c>
      <c r="AP660" s="5">
        <v>7.2</v>
      </c>
      <c r="AQ660" s="5">
        <v>9.4</v>
      </c>
      <c r="AR660" s="5">
        <v>1027.9000000000001</v>
      </c>
      <c r="AS660" s="5">
        <v>24370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14.9</v>
      </c>
      <c r="BA660" t="s">
        <v>250</v>
      </c>
      <c r="BB660" s="55">
        <v>0.452083333333333</v>
      </c>
    </row>
    <row r="661" spans="2:54" x14ac:dyDescent="0.25">
      <c r="B661" s="5">
        <v>9.1999999999999993</v>
      </c>
      <c r="C661" s="5">
        <v>94</v>
      </c>
      <c r="D661" s="5">
        <v>8.1999999999999993</v>
      </c>
      <c r="E661" s="5">
        <v>9.1999999999999993</v>
      </c>
      <c r="F661" s="5">
        <v>4.7</v>
      </c>
      <c r="G661" s="5">
        <v>7.9</v>
      </c>
      <c r="H661" s="5">
        <v>1027.9000000000001</v>
      </c>
      <c r="I661" s="5">
        <v>21700</v>
      </c>
      <c r="J661" s="5">
        <v>1</v>
      </c>
      <c r="K661" s="5">
        <v>0</v>
      </c>
      <c r="L661" s="5">
        <v>0</v>
      </c>
      <c r="M661" s="5">
        <v>29.4</v>
      </c>
      <c r="N661">
        <v>54.5</v>
      </c>
      <c r="O661">
        <v>217.1</v>
      </c>
      <c r="P661">
        <v>14.9</v>
      </c>
      <c r="Q661" t="s">
        <v>250</v>
      </c>
      <c r="R661" s="54"/>
      <c r="T661" s="93">
        <f t="shared" si="27"/>
        <v>14.9</v>
      </c>
      <c r="U661" s="96">
        <f t="shared" si="30"/>
        <v>2.7000000000000011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4.7</v>
      </c>
      <c r="AQ661" s="5">
        <v>7.9</v>
      </c>
      <c r="AR661" s="5">
        <v>1027.9000000000001</v>
      </c>
      <c r="AS661" s="5">
        <v>21700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14.9</v>
      </c>
      <c r="BA661" t="s">
        <v>250</v>
      </c>
      <c r="BB661" s="55">
        <v>0.452777777777778</v>
      </c>
    </row>
    <row r="662" spans="2:54" x14ac:dyDescent="0.25">
      <c r="B662" s="5">
        <v>9.1999999999999993</v>
      </c>
      <c r="C662" s="5">
        <v>94</v>
      </c>
      <c r="D662" s="5">
        <v>8.1999999999999993</v>
      </c>
      <c r="E662" s="5">
        <v>7.9</v>
      </c>
      <c r="F662" s="5">
        <v>8.6</v>
      </c>
      <c r="G662" s="5">
        <v>9</v>
      </c>
      <c r="H662" s="5">
        <v>1027.8</v>
      </c>
      <c r="I662" s="5">
        <v>20770</v>
      </c>
      <c r="J662" s="5">
        <v>1</v>
      </c>
      <c r="K662" s="5">
        <v>0</v>
      </c>
      <c r="L662" s="5">
        <v>0</v>
      </c>
      <c r="M662" s="5">
        <v>29.4</v>
      </c>
      <c r="N662">
        <v>54.5</v>
      </c>
      <c r="O662">
        <v>217.1</v>
      </c>
      <c r="P662">
        <v>14.9</v>
      </c>
      <c r="Q662" t="s">
        <v>250</v>
      </c>
      <c r="R662" s="54"/>
      <c r="T662" s="93">
        <f t="shared" si="27"/>
        <v>14.9</v>
      </c>
      <c r="U662" s="96">
        <f t="shared" si="30"/>
        <v>2.7000000000000011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9.1999999999999993</v>
      </c>
      <c r="AM662" s="5">
        <v>94</v>
      </c>
      <c r="AN662" s="5">
        <v>8.1999999999999993</v>
      </c>
      <c r="AO662" s="5">
        <v>7.9</v>
      </c>
      <c r="AP662" s="5">
        <v>8.6</v>
      </c>
      <c r="AQ662" s="5">
        <v>9</v>
      </c>
      <c r="AR662" s="5">
        <v>1027.8</v>
      </c>
      <c r="AS662" s="5">
        <v>20770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14.9</v>
      </c>
      <c r="BA662" t="s">
        <v>250</v>
      </c>
      <c r="BB662" s="55">
        <v>0.453472222222222</v>
      </c>
    </row>
    <row r="663" spans="2:54" x14ac:dyDescent="0.25">
      <c r="B663" s="5">
        <v>9.1999999999999993</v>
      </c>
      <c r="C663" s="5">
        <v>94</v>
      </c>
      <c r="D663" s="5">
        <v>8.1999999999999993</v>
      </c>
      <c r="E663" s="5">
        <v>8.6999999999999993</v>
      </c>
      <c r="F663" s="5">
        <v>5.4</v>
      </c>
      <c r="G663" s="5">
        <v>6.5</v>
      </c>
      <c r="H663" s="5">
        <v>1028</v>
      </c>
      <c r="I663" s="5">
        <v>23030</v>
      </c>
      <c r="J663" s="5">
        <v>1</v>
      </c>
      <c r="K663" s="5">
        <v>0</v>
      </c>
      <c r="L663" s="5">
        <v>0</v>
      </c>
      <c r="M663" s="5">
        <v>29.4</v>
      </c>
      <c r="N663">
        <v>54.5</v>
      </c>
      <c r="O663">
        <v>217.1</v>
      </c>
      <c r="P663">
        <v>14.9</v>
      </c>
      <c r="Q663" t="s">
        <v>250</v>
      </c>
      <c r="R663" s="54"/>
      <c r="T663" s="93">
        <f t="shared" si="27"/>
        <v>14.9</v>
      </c>
      <c r="U663" s="96">
        <f t="shared" si="30"/>
        <v>2.7000000000000011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9.1999999999999993</v>
      </c>
      <c r="AM663" s="5">
        <v>94</v>
      </c>
      <c r="AN663" s="5">
        <v>8.1999999999999993</v>
      </c>
      <c r="AO663" s="5">
        <v>8.6999999999999993</v>
      </c>
      <c r="AP663" s="5">
        <v>5.4</v>
      </c>
      <c r="AQ663" s="5">
        <v>6.5</v>
      </c>
      <c r="AR663" s="5">
        <v>1028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14.9</v>
      </c>
      <c r="BA663" t="s">
        <v>250</v>
      </c>
      <c r="BB663" s="55">
        <v>0.454166666666667</v>
      </c>
    </row>
    <row r="664" spans="2:54" x14ac:dyDescent="0.25">
      <c r="B664" s="5">
        <v>9.3000000000000007</v>
      </c>
      <c r="C664" s="5">
        <v>94</v>
      </c>
      <c r="D664" s="5">
        <v>8.3000000000000007</v>
      </c>
      <c r="E664" s="5">
        <v>8.6999999999999993</v>
      </c>
      <c r="F664" s="5">
        <v>6.1</v>
      </c>
      <c r="G664" s="5">
        <v>6.8</v>
      </c>
      <c r="H664" s="5">
        <v>1027.9000000000001</v>
      </c>
      <c r="I664" s="5">
        <v>23010</v>
      </c>
      <c r="J664" s="5">
        <v>1</v>
      </c>
      <c r="K664" s="5">
        <v>0</v>
      </c>
      <c r="L664" s="5">
        <v>0</v>
      </c>
      <c r="M664" s="5">
        <v>29.4</v>
      </c>
      <c r="N664">
        <v>54.5</v>
      </c>
      <c r="O664">
        <v>217.1</v>
      </c>
      <c r="P664">
        <v>14.9</v>
      </c>
      <c r="Q664" t="s">
        <v>250</v>
      </c>
      <c r="R664" s="54"/>
      <c r="T664" s="93">
        <f t="shared" si="27"/>
        <v>14.9</v>
      </c>
      <c r="U664" s="96">
        <f t="shared" si="30"/>
        <v>2.5999999999999996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8.6999999999999993</v>
      </c>
      <c r="AP664" s="5">
        <v>6.1</v>
      </c>
      <c r="AQ664" s="5">
        <v>6.8</v>
      </c>
      <c r="AR664" s="5">
        <v>1027.9000000000001</v>
      </c>
      <c r="AS664" s="5">
        <v>23010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14.9</v>
      </c>
      <c r="BA664" t="s">
        <v>250</v>
      </c>
      <c r="BB664" s="55">
        <v>0.45486111111111099</v>
      </c>
    </row>
    <row r="665" spans="2:54" x14ac:dyDescent="0.25">
      <c r="B665" s="5">
        <v>9.3000000000000007</v>
      </c>
      <c r="C665" s="5">
        <v>94</v>
      </c>
      <c r="D665" s="5">
        <v>8.3000000000000007</v>
      </c>
      <c r="E665" s="5">
        <v>9.3000000000000007</v>
      </c>
      <c r="F665" s="5">
        <v>4.7</v>
      </c>
      <c r="G665" s="5">
        <v>5</v>
      </c>
      <c r="H665" s="5">
        <v>1027.9000000000001</v>
      </c>
      <c r="I665" s="5">
        <v>23630</v>
      </c>
      <c r="J665" s="5">
        <v>1</v>
      </c>
      <c r="K665" s="5">
        <v>0</v>
      </c>
      <c r="L665" s="5">
        <v>0</v>
      </c>
      <c r="M665" s="5">
        <v>29.4</v>
      </c>
      <c r="N665">
        <v>54.5</v>
      </c>
      <c r="O665">
        <v>217.1</v>
      </c>
      <c r="P665">
        <v>15</v>
      </c>
      <c r="Q665" t="s">
        <v>250</v>
      </c>
      <c r="R665" s="54"/>
      <c r="T665" s="93">
        <f t="shared" si="27"/>
        <v>15</v>
      </c>
      <c r="U665" s="96">
        <f t="shared" si="30"/>
        <v>2.6999999999999993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4.7</v>
      </c>
      <c r="AQ665" s="5">
        <v>5</v>
      </c>
      <c r="AR665" s="5">
        <v>1027.9000000000001</v>
      </c>
      <c r="AS665" s="5">
        <v>23630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15</v>
      </c>
      <c r="BA665" t="s">
        <v>250</v>
      </c>
      <c r="BB665" s="55">
        <v>0.45555555555555599</v>
      </c>
    </row>
    <row r="666" spans="2:54" x14ac:dyDescent="0.25">
      <c r="B666" s="5">
        <v>9.4</v>
      </c>
      <c r="C666" s="5">
        <v>94</v>
      </c>
      <c r="D666" s="5">
        <v>8.4</v>
      </c>
      <c r="E666" s="5">
        <v>8.5</v>
      </c>
      <c r="F666" s="5">
        <v>7.2</v>
      </c>
      <c r="G666" s="5">
        <v>9</v>
      </c>
      <c r="H666" s="5">
        <v>1027.8</v>
      </c>
      <c r="I666" s="5">
        <v>22250</v>
      </c>
      <c r="J666" s="5">
        <v>1</v>
      </c>
      <c r="K666" s="5">
        <v>0</v>
      </c>
      <c r="L666" s="5">
        <v>0</v>
      </c>
      <c r="M666" s="5">
        <v>29.4</v>
      </c>
      <c r="N666">
        <v>54.5</v>
      </c>
      <c r="O666">
        <v>217.1</v>
      </c>
      <c r="P666">
        <v>15</v>
      </c>
      <c r="Q666" t="s">
        <v>250</v>
      </c>
      <c r="R666" s="54"/>
      <c r="T666" s="93">
        <f t="shared" si="27"/>
        <v>15</v>
      </c>
      <c r="U666" s="96">
        <f t="shared" si="30"/>
        <v>2.5999999999999996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9.4</v>
      </c>
      <c r="AM666" s="5">
        <v>94</v>
      </c>
      <c r="AN666" s="5">
        <v>8.4</v>
      </c>
      <c r="AO666" s="5">
        <v>8.5</v>
      </c>
      <c r="AP666" s="5">
        <v>7.2</v>
      </c>
      <c r="AQ666" s="5">
        <v>9</v>
      </c>
      <c r="AR666" s="5">
        <v>1027.8</v>
      </c>
      <c r="AS666" s="5">
        <v>22250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15</v>
      </c>
      <c r="BA666" t="s">
        <v>250</v>
      </c>
      <c r="BB666" s="55">
        <v>0.45624999999999999</v>
      </c>
    </row>
    <row r="667" spans="2:54" x14ac:dyDescent="0.25">
      <c r="B667" s="5">
        <v>9.4</v>
      </c>
      <c r="C667" s="5">
        <v>94</v>
      </c>
      <c r="D667" s="5">
        <v>8.4</v>
      </c>
      <c r="E667" s="5">
        <v>8.8000000000000007</v>
      </c>
      <c r="F667" s="5">
        <v>5.8</v>
      </c>
      <c r="G667" s="5">
        <v>10.8</v>
      </c>
      <c r="H667" s="5">
        <v>1027.8</v>
      </c>
      <c r="I667" s="5">
        <v>22700</v>
      </c>
      <c r="J667" s="5">
        <v>1</v>
      </c>
      <c r="K667" s="5">
        <v>0</v>
      </c>
      <c r="L667" s="5">
        <v>0</v>
      </c>
      <c r="M667" s="5">
        <v>29.4</v>
      </c>
      <c r="N667">
        <v>54.5</v>
      </c>
      <c r="O667">
        <v>217.1</v>
      </c>
      <c r="P667">
        <v>15</v>
      </c>
      <c r="Q667" t="s">
        <v>250</v>
      </c>
      <c r="R667" s="54"/>
      <c r="T667" s="93">
        <f t="shared" si="27"/>
        <v>15</v>
      </c>
      <c r="U667" s="96">
        <f t="shared" si="30"/>
        <v>2.5999999999999996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9.4</v>
      </c>
      <c r="AM667" s="5">
        <v>94</v>
      </c>
      <c r="AN667" s="5">
        <v>8.4</v>
      </c>
      <c r="AO667" s="5">
        <v>8.8000000000000007</v>
      </c>
      <c r="AP667" s="5">
        <v>5.8</v>
      </c>
      <c r="AQ667" s="5">
        <v>10.8</v>
      </c>
      <c r="AR667" s="5">
        <v>1027.8</v>
      </c>
      <c r="AS667" s="5">
        <v>22700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15</v>
      </c>
      <c r="BA667" t="s">
        <v>250</v>
      </c>
      <c r="BB667" s="55">
        <v>0.45694444444444399</v>
      </c>
    </row>
    <row r="668" spans="2:54" x14ac:dyDescent="0.25">
      <c r="B668" s="5">
        <v>9.4</v>
      </c>
      <c r="C668" s="5">
        <v>94</v>
      </c>
      <c r="D668" s="5">
        <v>8.4</v>
      </c>
      <c r="E668" s="5">
        <v>8.8000000000000007</v>
      </c>
      <c r="F668" s="5">
        <v>6.1</v>
      </c>
      <c r="G668" s="5">
        <v>9</v>
      </c>
      <c r="H668" s="5">
        <v>1027.9000000000001</v>
      </c>
      <c r="I668" s="5">
        <v>22860</v>
      </c>
      <c r="J668" s="5">
        <v>1</v>
      </c>
      <c r="K668" s="5">
        <v>0</v>
      </c>
      <c r="L668" s="5">
        <v>0</v>
      </c>
      <c r="M668" s="5">
        <v>29.4</v>
      </c>
      <c r="N668">
        <v>54.5</v>
      </c>
      <c r="O668">
        <v>217.1</v>
      </c>
      <c r="P668">
        <v>15.1</v>
      </c>
      <c r="Q668" t="s">
        <v>250</v>
      </c>
      <c r="R668" s="54"/>
      <c r="T668" s="93">
        <f t="shared" si="27"/>
        <v>15.1</v>
      </c>
      <c r="U668" s="96">
        <f t="shared" si="30"/>
        <v>2.6999999999999993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6.1</v>
      </c>
      <c r="AQ668" s="5">
        <v>9</v>
      </c>
      <c r="AR668" s="5">
        <v>1027.9000000000001</v>
      </c>
      <c r="AS668" s="5">
        <v>22860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15.1</v>
      </c>
      <c r="BA668" t="s">
        <v>250</v>
      </c>
      <c r="BB668" s="55">
        <v>0.45763888888888898</v>
      </c>
    </row>
    <row r="669" spans="2:54" x14ac:dyDescent="0.25">
      <c r="B669" s="5">
        <v>9.4</v>
      </c>
      <c r="C669" s="5">
        <v>94</v>
      </c>
      <c r="D669" s="5">
        <v>8.4</v>
      </c>
      <c r="E669" s="5">
        <v>9.4</v>
      </c>
      <c r="F669" s="5">
        <v>4</v>
      </c>
      <c r="G669" s="5">
        <v>4</v>
      </c>
      <c r="H669" s="5">
        <v>1027.9000000000001</v>
      </c>
      <c r="I669" s="5">
        <v>22560</v>
      </c>
      <c r="J669" s="5">
        <v>1</v>
      </c>
      <c r="K669" s="5">
        <v>0</v>
      </c>
      <c r="L669" s="5">
        <v>0</v>
      </c>
      <c r="M669" s="5">
        <v>29.4</v>
      </c>
      <c r="N669">
        <v>54.5</v>
      </c>
      <c r="O669">
        <v>217.1</v>
      </c>
      <c r="P669">
        <v>15.2</v>
      </c>
      <c r="Q669" t="s">
        <v>250</v>
      </c>
      <c r="R669" s="54"/>
      <c r="T669" s="93">
        <f t="shared" si="27"/>
        <v>15.2</v>
      </c>
      <c r="U669" s="96">
        <f t="shared" si="30"/>
        <v>2.7999999999999989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9.4</v>
      </c>
      <c r="AM669" s="5">
        <v>94</v>
      </c>
      <c r="AN669" s="5">
        <v>8.4</v>
      </c>
      <c r="AO669" s="5">
        <v>9.4</v>
      </c>
      <c r="AP669" s="5">
        <v>4</v>
      </c>
      <c r="AQ669" s="5">
        <v>4</v>
      </c>
      <c r="AR669" s="5">
        <v>1027.9000000000001</v>
      </c>
      <c r="AS669" s="5">
        <v>22560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15.2</v>
      </c>
      <c r="BA669" t="s">
        <v>250</v>
      </c>
      <c r="BB669" s="55">
        <v>0.45833333333333298</v>
      </c>
    </row>
    <row r="670" spans="2:54" x14ac:dyDescent="0.25">
      <c r="B670" s="5">
        <v>9.5</v>
      </c>
      <c r="C670" s="5">
        <v>94</v>
      </c>
      <c r="D670" s="5">
        <v>8.5</v>
      </c>
      <c r="E670" s="5">
        <v>8.6999999999999993</v>
      </c>
      <c r="F670" s="5">
        <v>6.8</v>
      </c>
      <c r="G670" s="5">
        <v>7.6</v>
      </c>
      <c r="H670" s="5">
        <v>1028.0999999999999</v>
      </c>
      <c r="I670" s="5">
        <v>23200</v>
      </c>
      <c r="J670" s="5">
        <v>1</v>
      </c>
      <c r="K670" s="5">
        <v>0</v>
      </c>
      <c r="L670" s="5">
        <v>0</v>
      </c>
      <c r="M670" s="5">
        <v>29.4</v>
      </c>
      <c r="N670">
        <v>54.5</v>
      </c>
      <c r="O670">
        <v>217.1</v>
      </c>
      <c r="P670">
        <v>15.2</v>
      </c>
      <c r="Q670" t="s">
        <v>250</v>
      </c>
      <c r="R670" s="54"/>
      <c r="T670" s="93">
        <f t="shared" si="27"/>
        <v>15.2</v>
      </c>
      <c r="U670" s="96">
        <f t="shared" si="30"/>
        <v>2.6999999999999993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9.5</v>
      </c>
      <c r="AM670" s="5">
        <v>94</v>
      </c>
      <c r="AN670" s="5">
        <v>8.5</v>
      </c>
      <c r="AO670" s="5">
        <v>8.6999999999999993</v>
      </c>
      <c r="AP670" s="5">
        <v>6.8</v>
      </c>
      <c r="AQ670" s="5">
        <v>7.6</v>
      </c>
      <c r="AR670" s="5">
        <v>1028.0999999999999</v>
      </c>
      <c r="AS670" s="5">
        <v>23200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15.2</v>
      </c>
      <c r="BA670" t="s">
        <v>250</v>
      </c>
      <c r="BB670" s="55">
        <v>0.45902777777777798</v>
      </c>
    </row>
    <row r="671" spans="2:54" x14ac:dyDescent="0.25">
      <c r="B671" s="5">
        <v>9.4</v>
      </c>
      <c r="C671" s="5">
        <v>94</v>
      </c>
      <c r="D671" s="5">
        <v>8.4</v>
      </c>
      <c r="E671" s="5">
        <v>9.1</v>
      </c>
      <c r="F671" s="5">
        <v>5</v>
      </c>
      <c r="G671" s="5">
        <v>8.6</v>
      </c>
      <c r="H671" s="5">
        <v>1028</v>
      </c>
      <c r="I671" s="5">
        <v>20220</v>
      </c>
      <c r="J671" s="5">
        <v>1</v>
      </c>
      <c r="K671" s="5">
        <v>0</v>
      </c>
      <c r="L671" s="5">
        <v>0</v>
      </c>
      <c r="M671" s="5">
        <v>29.4</v>
      </c>
      <c r="N671">
        <v>54.5</v>
      </c>
      <c r="O671">
        <v>217.1</v>
      </c>
      <c r="P671">
        <v>15.3</v>
      </c>
      <c r="Q671" t="s">
        <v>250</v>
      </c>
      <c r="R671" s="54"/>
      <c r="T671" s="93">
        <f t="shared" si="27"/>
        <v>15.3</v>
      </c>
      <c r="U671" s="96">
        <f t="shared" si="30"/>
        <v>2.9000000000000004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9.4</v>
      </c>
      <c r="AM671" s="5">
        <v>94</v>
      </c>
      <c r="AN671" s="5">
        <v>8.4</v>
      </c>
      <c r="AO671" s="5">
        <v>9.1</v>
      </c>
      <c r="AP671" s="5">
        <v>5</v>
      </c>
      <c r="AQ671" s="5">
        <v>8.6</v>
      </c>
      <c r="AR671" s="5">
        <v>1028</v>
      </c>
      <c r="AS671" s="5">
        <v>20220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15.3</v>
      </c>
      <c r="BA671" t="s">
        <v>250</v>
      </c>
      <c r="BB671" s="55">
        <v>0.45972222222222198</v>
      </c>
    </row>
    <row r="672" spans="2:54" x14ac:dyDescent="0.25">
      <c r="B672" s="5">
        <v>9.4</v>
      </c>
      <c r="C672" s="5">
        <v>94</v>
      </c>
      <c r="D672" s="5">
        <v>8.4</v>
      </c>
      <c r="E672" s="5">
        <v>8.6</v>
      </c>
      <c r="F672" s="5">
        <v>6.5</v>
      </c>
      <c r="G672" s="5">
        <v>6.8</v>
      </c>
      <c r="H672" s="5">
        <v>1028.2</v>
      </c>
      <c r="I672" s="5">
        <v>21830</v>
      </c>
      <c r="J672" s="5">
        <v>1</v>
      </c>
      <c r="K672" s="5">
        <v>0</v>
      </c>
      <c r="L672" s="5">
        <v>0</v>
      </c>
      <c r="M672" s="5">
        <v>29.4</v>
      </c>
      <c r="N672">
        <v>54.5</v>
      </c>
      <c r="O672">
        <v>217.1</v>
      </c>
      <c r="P672">
        <v>15.3</v>
      </c>
      <c r="Q672" t="s">
        <v>250</v>
      </c>
      <c r="R672" s="54"/>
      <c r="T672" s="93">
        <f t="shared" si="27"/>
        <v>15.3</v>
      </c>
      <c r="U672" s="96">
        <f t="shared" si="30"/>
        <v>2.9000000000000004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9.4</v>
      </c>
      <c r="AM672" s="5">
        <v>94</v>
      </c>
      <c r="AN672" s="5">
        <v>8.4</v>
      </c>
      <c r="AO672" s="5">
        <v>8.6</v>
      </c>
      <c r="AP672" s="5">
        <v>6.5</v>
      </c>
      <c r="AQ672" s="5">
        <v>6.8</v>
      </c>
      <c r="AR672" s="5">
        <v>1028.2</v>
      </c>
      <c r="AS672" s="5">
        <v>21830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15.3</v>
      </c>
      <c r="BA672" t="s">
        <v>250</v>
      </c>
      <c r="BB672" s="55">
        <v>0.46041666666666697</v>
      </c>
    </row>
    <row r="673" spans="2:54" x14ac:dyDescent="0.25">
      <c r="B673" s="5">
        <v>9.4</v>
      </c>
      <c r="C673" s="5">
        <v>94</v>
      </c>
      <c r="D673" s="5">
        <v>8.4</v>
      </c>
      <c r="E673" s="5">
        <v>8.5</v>
      </c>
      <c r="F673" s="5">
        <v>7.2</v>
      </c>
      <c r="G673" s="5">
        <v>7.2</v>
      </c>
      <c r="H673" s="5">
        <v>1027.9000000000001</v>
      </c>
      <c r="I673" s="5">
        <v>22260</v>
      </c>
      <c r="J673" s="5">
        <v>1</v>
      </c>
      <c r="K673" s="5">
        <v>0</v>
      </c>
      <c r="L673" s="5">
        <v>0</v>
      </c>
      <c r="M673" s="5">
        <v>29.4</v>
      </c>
      <c r="N673">
        <v>54.5</v>
      </c>
      <c r="O673">
        <v>217.1</v>
      </c>
      <c r="P673">
        <v>15.3</v>
      </c>
      <c r="Q673" t="s">
        <v>250</v>
      </c>
      <c r="R673" s="54"/>
      <c r="T673" s="93">
        <f t="shared" si="27"/>
        <v>15.3</v>
      </c>
      <c r="U673" s="96">
        <f t="shared" si="30"/>
        <v>2.9000000000000004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9.4</v>
      </c>
      <c r="AM673" s="5">
        <v>94</v>
      </c>
      <c r="AN673" s="5">
        <v>8.4</v>
      </c>
      <c r="AO673" s="5">
        <v>8.5</v>
      </c>
      <c r="AP673" s="5">
        <v>7.2</v>
      </c>
      <c r="AQ673" s="5">
        <v>7.2</v>
      </c>
      <c r="AR673" s="5">
        <v>1027.9000000000001</v>
      </c>
      <c r="AS673" s="5">
        <v>22260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15.3</v>
      </c>
      <c r="BA673" t="s">
        <v>250</v>
      </c>
      <c r="BB673" s="55">
        <v>0.46111111111111103</v>
      </c>
    </row>
    <row r="674" spans="2:54" x14ac:dyDescent="0.25">
      <c r="B674" s="5">
        <v>9.4</v>
      </c>
      <c r="C674" s="5">
        <v>94</v>
      </c>
      <c r="D674" s="5">
        <v>8.4</v>
      </c>
      <c r="E674" s="5">
        <v>8.5</v>
      </c>
      <c r="F674" s="5">
        <v>6.8</v>
      </c>
      <c r="G674" s="5">
        <v>10.1</v>
      </c>
      <c r="H674" s="5">
        <v>1028.0999999999999</v>
      </c>
      <c r="I674" s="5">
        <v>21030</v>
      </c>
      <c r="J674" s="5">
        <v>1</v>
      </c>
      <c r="K674" s="5">
        <v>0</v>
      </c>
      <c r="L674" s="5">
        <v>0</v>
      </c>
      <c r="M674" s="5">
        <v>29.4</v>
      </c>
      <c r="N674">
        <v>54.5</v>
      </c>
      <c r="O674">
        <v>217.1</v>
      </c>
      <c r="P674">
        <v>15.3</v>
      </c>
      <c r="Q674" t="s">
        <v>250</v>
      </c>
      <c r="R674" s="54"/>
      <c r="T674" s="93">
        <f t="shared" si="27"/>
        <v>15.3</v>
      </c>
      <c r="U674" s="96">
        <f t="shared" si="30"/>
        <v>2.9000000000000004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9.4</v>
      </c>
      <c r="AM674" s="5">
        <v>94</v>
      </c>
      <c r="AN674" s="5">
        <v>8.4</v>
      </c>
      <c r="AO674" s="5">
        <v>8.5</v>
      </c>
      <c r="AP674" s="5">
        <v>6.8</v>
      </c>
      <c r="AQ674" s="5">
        <v>10.1</v>
      </c>
      <c r="AR674" s="5">
        <v>1028.0999999999999</v>
      </c>
      <c r="AS674" s="5">
        <v>21030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15.3</v>
      </c>
      <c r="BA674" t="s">
        <v>250</v>
      </c>
      <c r="BB674" s="55">
        <v>0.46180555555555602</v>
      </c>
    </row>
    <row r="675" spans="2:54" x14ac:dyDescent="0.25">
      <c r="B675" s="5">
        <v>9.4</v>
      </c>
      <c r="C675" s="5">
        <v>94</v>
      </c>
      <c r="D675" s="5">
        <v>8.4</v>
      </c>
      <c r="E675" s="5">
        <v>9.4</v>
      </c>
      <c r="F675" s="5">
        <v>1.8</v>
      </c>
      <c r="G675" s="5">
        <v>3.2</v>
      </c>
      <c r="H675" s="5">
        <v>1028.0999999999999</v>
      </c>
      <c r="I675" s="5">
        <v>22750</v>
      </c>
      <c r="J675" s="5">
        <v>1</v>
      </c>
      <c r="K675" s="5">
        <v>0</v>
      </c>
      <c r="L675" s="5">
        <v>0</v>
      </c>
      <c r="M675" s="5">
        <v>29.4</v>
      </c>
      <c r="N675">
        <v>54.5</v>
      </c>
      <c r="O675">
        <v>217.1</v>
      </c>
      <c r="P675">
        <v>15.3</v>
      </c>
      <c r="Q675" t="s">
        <v>250</v>
      </c>
      <c r="R675" s="54"/>
      <c r="T675" s="93">
        <f t="shared" si="27"/>
        <v>15.3</v>
      </c>
      <c r="U675" s="96">
        <f t="shared" si="30"/>
        <v>2.9000000000000004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9.4</v>
      </c>
      <c r="AM675" s="5">
        <v>94</v>
      </c>
      <c r="AN675" s="5">
        <v>8.4</v>
      </c>
      <c r="AO675" s="5">
        <v>9.4</v>
      </c>
      <c r="AP675" s="5">
        <v>1.8</v>
      </c>
      <c r="AQ675" s="5">
        <v>3.2</v>
      </c>
      <c r="AR675" s="5">
        <v>1028.0999999999999</v>
      </c>
      <c r="AS675" s="5">
        <v>22750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15.3</v>
      </c>
      <c r="BA675" t="s">
        <v>250</v>
      </c>
      <c r="BB675" s="55">
        <v>0.46250000000000002</v>
      </c>
    </row>
    <row r="676" spans="2:54" x14ac:dyDescent="0.25">
      <c r="B676" s="5">
        <v>9.4</v>
      </c>
      <c r="C676" s="5">
        <v>94</v>
      </c>
      <c r="D676" s="5">
        <v>8.4</v>
      </c>
      <c r="E676" s="5">
        <v>7.3</v>
      </c>
      <c r="F676" s="5">
        <v>14</v>
      </c>
      <c r="G676" s="5">
        <v>14.8</v>
      </c>
      <c r="H676" s="5">
        <v>1028.0999999999999</v>
      </c>
      <c r="I676" s="5">
        <v>23970</v>
      </c>
      <c r="J676" s="5">
        <v>1</v>
      </c>
      <c r="K676" s="5">
        <v>0</v>
      </c>
      <c r="L676" s="5">
        <v>0</v>
      </c>
      <c r="M676" s="5">
        <v>29.4</v>
      </c>
      <c r="N676">
        <v>54.5</v>
      </c>
      <c r="O676">
        <v>217.1</v>
      </c>
      <c r="P676">
        <v>15.4</v>
      </c>
      <c r="Q676" t="s">
        <v>250</v>
      </c>
      <c r="R676" s="54"/>
      <c r="T676" s="93">
        <f t="shared" si="27"/>
        <v>15.4</v>
      </c>
      <c r="U676" s="96">
        <f t="shared" si="30"/>
        <v>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7.3</v>
      </c>
      <c r="AP676" s="5">
        <v>14</v>
      </c>
      <c r="AQ676" s="5">
        <v>14.8</v>
      </c>
      <c r="AR676" s="5">
        <v>1028.0999999999999</v>
      </c>
      <c r="AS676" s="5">
        <v>23970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15.4</v>
      </c>
      <c r="BA676" t="s">
        <v>250</v>
      </c>
      <c r="BB676" s="55">
        <v>0.46319444444444402</v>
      </c>
    </row>
    <row r="677" spans="2:54" x14ac:dyDescent="0.25">
      <c r="B677" s="5">
        <v>9.4</v>
      </c>
      <c r="C677" s="5">
        <v>94</v>
      </c>
      <c r="D677" s="5">
        <v>8.4</v>
      </c>
      <c r="E677" s="5">
        <v>8.6</v>
      </c>
      <c r="F677" s="5">
        <v>6.5</v>
      </c>
      <c r="G677" s="5">
        <v>7.2</v>
      </c>
      <c r="H677" s="5">
        <v>1028.0999999999999</v>
      </c>
      <c r="I677" s="5">
        <v>23450</v>
      </c>
      <c r="J677" s="5">
        <v>1</v>
      </c>
      <c r="K677" s="5">
        <v>0</v>
      </c>
      <c r="L677" s="5">
        <v>0</v>
      </c>
      <c r="M677" s="5">
        <v>29.4</v>
      </c>
      <c r="N677">
        <v>54.5</v>
      </c>
      <c r="O677">
        <v>217.1</v>
      </c>
      <c r="P677">
        <v>15.3</v>
      </c>
      <c r="Q677" t="s">
        <v>250</v>
      </c>
      <c r="R677" s="54"/>
      <c r="T677" s="93">
        <f t="shared" si="27"/>
        <v>15.3</v>
      </c>
      <c r="U677" s="96">
        <f t="shared" si="30"/>
        <v>2.9000000000000004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8.6</v>
      </c>
      <c r="AP677" s="5">
        <v>6.5</v>
      </c>
      <c r="AQ677" s="5">
        <v>7.2</v>
      </c>
      <c r="AR677" s="5">
        <v>1028.0999999999999</v>
      </c>
      <c r="AS677" s="5">
        <v>23450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15.3</v>
      </c>
      <c r="BA677" t="s">
        <v>250</v>
      </c>
      <c r="BB677" s="55">
        <v>0.46388888888888902</v>
      </c>
    </row>
    <row r="678" spans="2:54" x14ac:dyDescent="0.25">
      <c r="B678" s="5">
        <v>9.4</v>
      </c>
      <c r="C678" s="5">
        <v>94</v>
      </c>
      <c r="D678" s="5">
        <v>8.4</v>
      </c>
      <c r="E678" s="5">
        <v>8</v>
      </c>
      <c r="F678" s="5">
        <v>9.6999999999999993</v>
      </c>
      <c r="G678" s="5">
        <v>13.7</v>
      </c>
      <c r="H678" s="5">
        <v>1028.0999999999999</v>
      </c>
      <c r="I678" s="5">
        <v>24940</v>
      </c>
      <c r="J678" s="5">
        <v>1</v>
      </c>
      <c r="K678" s="5">
        <v>0</v>
      </c>
      <c r="L678" s="5">
        <v>0</v>
      </c>
      <c r="M678" s="5">
        <v>29.4</v>
      </c>
      <c r="N678">
        <v>54.5</v>
      </c>
      <c r="O678">
        <v>217.1</v>
      </c>
      <c r="P678">
        <v>15.4</v>
      </c>
      <c r="Q678" t="s">
        <v>250</v>
      </c>
      <c r="R678" s="54"/>
      <c r="T678" s="93">
        <f t="shared" si="27"/>
        <v>15.4</v>
      </c>
      <c r="U678" s="96">
        <f t="shared" si="30"/>
        <v>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</v>
      </c>
      <c r="AP678" s="5">
        <v>9.6999999999999993</v>
      </c>
      <c r="AQ678" s="5">
        <v>13.7</v>
      </c>
      <c r="AR678" s="5">
        <v>1028.0999999999999</v>
      </c>
      <c r="AS678" s="5">
        <v>24940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15.4</v>
      </c>
      <c r="BA678" t="s">
        <v>250</v>
      </c>
      <c r="BB678" s="55">
        <v>0.46458333333333302</v>
      </c>
    </row>
    <row r="679" spans="2:54" x14ac:dyDescent="0.25">
      <c r="B679" s="5">
        <v>9.4</v>
      </c>
      <c r="C679" s="5">
        <v>94</v>
      </c>
      <c r="D679" s="5">
        <v>8.4</v>
      </c>
      <c r="E679" s="5">
        <v>8.4</v>
      </c>
      <c r="F679" s="5">
        <v>7.6</v>
      </c>
      <c r="G679" s="5">
        <v>9.4</v>
      </c>
      <c r="H679" s="5">
        <v>1028.0999999999999</v>
      </c>
      <c r="I679" s="5">
        <v>25650</v>
      </c>
      <c r="J679" s="5">
        <v>1</v>
      </c>
      <c r="K679" s="5">
        <v>0</v>
      </c>
      <c r="L679" s="5">
        <v>0</v>
      </c>
      <c r="M679" s="5">
        <v>29.4</v>
      </c>
      <c r="N679">
        <v>54.5</v>
      </c>
      <c r="O679">
        <v>217.1</v>
      </c>
      <c r="P679">
        <v>15.4</v>
      </c>
      <c r="Q679" t="s">
        <v>250</v>
      </c>
      <c r="R679" s="54"/>
      <c r="T679" s="93">
        <f t="shared" si="27"/>
        <v>15.4</v>
      </c>
      <c r="U679" s="96">
        <f t="shared" si="30"/>
        <v>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8.4</v>
      </c>
      <c r="AP679" s="5">
        <v>7.6</v>
      </c>
      <c r="AQ679" s="5">
        <v>9.4</v>
      </c>
      <c r="AR679" s="5">
        <v>1028.0999999999999</v>
      </c>
      <c r="AS679" s="5">
        <v>25650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15.4</v>
      </c>
      <c r="BA679" t="s">
        <v>250</v>
      </c>
      <c r="BB679" s="55">
        <v>0.46527777777777801</v>
      </c>
    </row>
    <row r="680" spans="2:54" x14ac:dyDescent="0.25">
      <c r="B680" s="5">
        <v>9.5</v>
      </c>
      <c r="C680" s="5">
        <v>94</v>
      </c>
      <c r="D680" s="5">
        <v>8.5</v>
      </c>
      <c r="E680" s="5">
        <v>9.5</v>
      </c>
      <c r="F680" s="5">
        <v>2.9</v>
      </c>
      <c r="G680" s="5">
        <v>3.2</v>
      </c>
      <c r="H680" s="5">
        <v>1028.0999999999999</v>
      </c>
      <c r="I680" s="5">
        <v>22710</v>
      </c>
      <c r="J680" s="5">
        <v>1</v>
      </c>
      <c r="K680" s="5">
        <v>0</v>
      </c>
      <c r="L680" s="5">
        <v>0</v>
      </c>
      <c r="M680" s="5">
        <v>29.4</v>
      </c>
      <c r="N680">
        <v>54.5</v>
      </c>
      <c r="O680">
        <v>217.1</v>
      </c>
      <c r="P680">
        <v>15.4</v>
      </c>
      <c r="Q680" t="s">
        <v>250</v>
      </c>
      <c r="R680" s="54"/>
      <c r="T680" s="93">
        <f t="shared" si="27"/>
        <v>15.4</v>
      </c>
      <c r="U680" s="96">
        <f t="shared" si="30"/>
        <v>2.9000000000000004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9.5</v>
      </c>
      <c r="AP680" s="5">
        <v>2.9</v>
      </c>
      <c r="AQ680" s="5">
        <v>3.2</v>
      </c>
      <c r="AR680" s="5">
        <v>1028.0999999999999</v>
      </c>
      <c r="AS680" s="5">
        <v>22710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15.4</v>
      </c>
      <c r="BA680" t="s">
        <v>250</v>
      </c>
      <c r="BB680" s="55">
        <v>0.46597222222222201</v>
      </c>
    </row>
    <row r="681" spans="2:54" x14ac:dyDescent="0.25">
      <c r="B681" s="5">
        <v>9.6</v>
      </c>
      <c r="C681" s="5">
        <v>94</v>
      </c>
      <c r="D681" s="5">
        <v>8.6</v>
      </c>
      <c r="E681" s="5">
        <v>9</v>
      </c>
      <c r="F681" s="5">
        <v>6.1</v>
      </c>
      <c r="G681" s="5">
        <v>6.1</v>
      </c>
      <c r="H681" s="5">
        <v>1028.0999999999999</v>
      </c>
      <c r="I681" s="5">
        <v>24270</v>
      </c>
      <c r="J681" s="5">
        <v>1</v>
      </c>
      <c r="K681" s="5">
        <v>0</v>
      </c>
      <c r="L681" s="5">
        <v>0</v>
      </c>
      <c r="M681" s="5">
        <v>29.4</v>
      </c>
      <c r="N681">
        <v>54.5</v>
      </c>
      <c r="O681">
        <v>217.1</v>
      </c>
      <c r="P681">
        <v>15.5</v>
      </c>
      <c r="Q681" t="s">
        <v>250</v>
      </c>
      <c r="R681" s="54"/>
      <c r="T681" s="93">
        <f t="shared" si="27"/>
        <v>15.5</v>
      </c>
      <c r="U681" s="96">
        <f t="shared" si="30"/>
        <v>2.9000000000000004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9.6</v>
      </c>
      <c r="AM681" s="5">
        <v>94</v>
      </c>
      <c r="AN681" s="5">
        <v>8.6</v>
      </c>
      <c r="AO681" s="5">
        <v>9</v>
      </c>
      <c r="AP681" s="5">
        <v>6.1</v>
      </c>
      <c r="AQ681" s="5">
        <v>6.1</v>
      </c>
      <c r="AR681" s="5">
        <v>1028.0999999999999</v>
      </c>
      <c r="AS681" s="5">
        <v>24270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15.5</v>
      </c>
      <c r="BA681" t="s">
        <v>250</v>
      </c>
      <c r="BB681" s="55">
        <v>0.46666666666666701</v>
      </c>
    </row>
    <row r="682" spans="2:54" x14ac:dyDescent="0.25">
      <c r="B682" s="5">
        <v>9.6</v>
      </c>
      <c r="C682" s="5">
        <v>94</v>
      </c>
      <c r="D682" s="5">
        <v>8.6</v>
      </c>
      <c r="E682" s="5">
        <v>9</v>
      </c>
      <c r="F682" s="5">
        <v>6.1</v>
      </c>
      <c r="G682" s="5">
        <v>6.5</v>
      </c>
      <c r="H682" s="5">
        <v>1028.0999999999999</v>
      </c>
      <c r="I682" s="5">
        <v>27320</v>
      </c>
      <c r="J682" s="5">
        <v>2</v>
      </c>
      <c r="K682" s="5">
        <v>0</v>
      </c>
      <c r="L682" s="5">
        <v>0</v>
      </c>
      <c r="M682" s="5">
        <v>29.4</v>
      </c>
      <c r="N682">
        <v>54.5</v>
      </c>
      <c r="O682">
        <v>217.1</v>
      </c>
      <c r="P682">
        <v>15.5</v>
      </c>
      <c r="Q682" t="s">
        <v>250</v>
      </c>
      <c r="R682" s="54"/>
      <c r="T682" s="93">
        <f t="shared" si="27"/>
        <v>15.5</v>
      </c>
      <c r="U682" s="96">
        <f t="shared" si="30"/>
        <v>2.9000000000000004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9.6</v>
      </c>
      <c r="AM682" s="5">
        <v>94</v>
      </c>
      <c r="AN682" s="5">
        <v>8.6</v>
      </c>
      <c r="AO682" s="5">
        <v>9</v>
      </c>
      <c r="AP682" s="5">
        <v>6.1</v>
      </c>
      <c r="AQ682" s="5">
        <v>6.5</v>
      </c>
      <c r="AR682" s="5">
        <v>1028.0999999999999</v>
      </c>
      <c r="AS682" s="5">
        <v>27320</v>
      </c>
      <c r="AT682" s="5">
        <v>2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15.5</v>
      </c>
      <c r="BA682" t="s">
        <v>250</v>
      </c>
      <c r="BB682" s="55">
        <v>0.46736111111111101</v>
      </c>
    </row>
    <row r="683" spans="2:54" x14ac:dyDescent="0.25">
      <c r="B683" s="5">
        <v>9.5</v>
      </c>
      <c r="C683" s="5">
        <v>94</v>
      </c>
      <c r="D683" s="5">
        <v>8.5</v>
      </c>
      <c r="E683" s="5">
        <v>9.5</v>
      </c>
      <c r="F683" s="5">
        <v>4.7</v>
      </c>
      <c r="G683" s="5">
        <v>8.3000000000000007</v>
      </c>
      <c r="H683" s="5">
        <v>1028.0999999999999</v>
      </c>
      <c r="I683" s="5">
        <v>26950</v>
      </c>
      <c r="J683" s="5">
        <v>1</v>
      </c>
      <c r="K683" s="5">
        <v>0</v>
      </c>
      <c r="L683" s="5">
        <v>0</v>
      </c>
      <c r="M683" s="5">
        <v>29.4</v>
      </c>
      <c r="N683">
        <v>54.5</v>
      </c>
      <c r="O683">
        <v>217.1</v>
      </c>
      <c r="P683">
        <v>15.6</v>
      </c>
      <c r="Q683" t="s">
        <v>250</v>
      </c>
      <c r="R683" s="54"/>
      <c r="T683" s="93">
        <f t="shared" si="27"/>
        <v>15.6</v>
      </c>
      <c r="U683" s="96">
        <f t="shared" si="30"/>
        <v>3.0999999999999996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9.5</v>
      </c>
      <c r="AM683" s="5">
        <v>94</v>
      </c>
      <c r="AN683" s="5">
        <v>8.5</v>
      </c>
      <c r="AO683" s="5">
        <v>9.5</v>
      </c>
      <c r="AP683" s="5">
        <v>4.7</v>
      </c>
      <c r="AQ683" s="5">
        <v>8.3000000000000007</v>
      </c>
      <c r="AR683" s="5">
        <v>1028.0999999999999</v>
      </c>
      <c r="AS683" s="5">
        <v>26950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15.6</v>
      </c>
      <c r="BA683" t="s">
        <v>250</v>
      </c>
      <c r="BB683" s="55">
        <v>0.468055555555556</v>
      </c>
    </row>
    <row r="684" spans="2:54" x14ac:dyDescent="0.25">
      <c r="B684" s="5">
        <v>9.5</v>
      </c>
      <c r="C684" s="5">
        <v>94</v>
      </c>
      <c r="D684" s="5">
        <v>8.5</v>
      </c>
      <c r="E684" s="5">
        <v>8.9</v>
      </c>
      <c r="F684" s="5">
        <v>6.1</v>
      </c>
      <c r="G684" s="5">
        <v>7.9</v>
      </c>
      <c r="H684" s="5">
        <v>1028.0999999999999</v>
      </c>
      <c r="I684" s="5">
        <v>24710</v>
      </c>
      <c r="J684" s="5">
        <v>1</v>
      </c>
      <c r="K684" s="5">
        <v>0</v>
      </c>
      <c r="L684" s="5">
        <v>0</v>
      </c>
      <c r="M684" s="5">
        <v>29.4</v>
      </c>
      <c r="N684">
        <v>54.5</v>
      </c>
      <c r="O684">
        <v>217.1</v>
      </c>
      <c r="P684">
        <v>15.7</v>
      </c>
      <c r="Q684" t="s">
        <v>250</v>
      </c>
      <c r="R684" s="54"/>
      <c r="T684" s="93">
        <f t="shared" si="27"/>
        <v>15.7</v>
      </c>
      <c r="U684" s="96">
        <f t="shared" si="30"/>
        <v>3.1999999999999993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9.5</v>
      </c>
      <c r="AM684" s="5">
        <v>94</v>
      </c>
      <c r="AN684" s="5">
        <v>8.5</v>
      </c>
      <c r="AO684" s="5">
        <v>8.9</v>
      </c>
      <c r="AP684" s="5">
        <v>6.1</v>
      </c>
      <c r="AQ684" s="5">
        <v>7.9</v>
      </c>
      <c r="AR684" s="5">
        <v>1028.0999999999999</v>
      </c>
      <c r="AS684" s="5">
        <v>24710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15.7</v>
      </c>
      <c r="BA684" t="s">
        <v>250</v>
      </c>
      <c r="BB684" s="55">
        <v>0.46875</v>
      </c>
    </row>
    <row r="685" spans="2:54" x14ac:dyDescent="0.25">
      <c r="B685" s="5">
        <v>9.6</v>
      </c>
      <c r="C685" s="5">
        <v>94</v>
      </c>
      <c r="D685" s="5">
        <v>8.6</v>
      </c>
      <c r="E685" s="5">
        <v>9.6</v>
      </c>
      <c r="F685" s="5">
        <v>4.7</v>
      </c>
      <c r="G685" s="5">
        <v>4.7</v>
      </c>
      <c r="H685" s="5">
        <v>1028.0999999999999</v>
      </c>
      <c r="I685" s="5">
        <v>24990</v>
      </c>
      <c r="J685" s="5">
        <v>1</v>
      </c>
      <c r="K685" s="5">
        <v>0</v>
      </c>
      <c r="L685" s="5">
        <v>0</v>
      </c>
      <c r="M685" s="5">
        <v>29.4</v>
      </c>
      <c r="N685">
        <v>54.5</v>
      </c>
      <c r="O685">
        <v>217.1</v>
      </c>
      <c r="P685">
        <v>15.8</v>
      </c>
      <c r="Q685" t="s">
        <v>250</v>
      </c>
      <c r="R685" s="54"/>
      <c r="T685" s="93">
        <f t="shared" si="27"/>
        <v>15.8</v>
      </c>
      <c r="U685" s="96">
        <f t="shared" si="30"/>
        <v>3.2000000000000011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9.6</v>
      </c>
      <c r="AM685" s="5">
        <v>94</v>
      </c>
      <c r="AN685" s="5">
        <v>8.6</v>
      </c>
      <c r="AO685" s="5">
        <v>9.6</v>
      </c>
      <c r="AP685" s="5">
        <v>4.7</v>
      </c>
      <c r="AQ685" s="5">
        <v>4.7</v>
      </c>
      <c r="AR685" s="5">
        <v>1028.0999999999999</v>
      </c>
      <c r="AS685" s="5">
        <v>24990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15.8</v>
      </c>
      <c r="BA685" t="s">
        <v>250</v>
      </c>
      <c r="BB685" s="55">
        <v>0.469444444444444</v>
      </c>
    </row>
    <row r="686" spans="2:54" x14ac:dyDescent="0.25">
      <c r="B686" s="5">
        <v>9.6</v>
      </c>
      <c r="C686" s="5">
        <v>94</v>
      </c>
      <c r="D686" s="5">
        <v>8.6</v>
      </c>
      <c r="E686" s="5">
        <v>9.3000000000000007</v>
      </c>
      <c r="F686" s="5">
        <v>5</v>
      </c>
      <c r="G686" s="5">
        <v>7.2</v>
      </c>
      <c r="H686" s="5">
        <v>1028.0999999999999</v>
      </c>
      <c r="I686" s="5">
        <v>25180</v>
      </c>
      <c r="J686" s="5">
        <v>1</v>
      </c>
      <c r="K686" s="5">
        <v>0</v>
      </c>
      <c r="L686" s="5">
        <v>0</v>
      </c>
      <c r="M686" s="5">
        <v>29.4</v>
      </c>
      <c r="N686">
        <v>54.5</v>
      </c>
      <c r="O686">
        <v>217.1</v>
      </c>
      <c r="P686">
        <v>15.9</v>
      </c>
      <c r="Q686" t="s">
        <v>250</v>
      </c>
      <c r="R686" s="54"/>
      <c r="T686" s="93">
        <f t="shared" si="27"/>
        <v>15.9</v>
      </c>
      <c r="U686" s="96">
        <f t="shared" si="30"/>
        <v>3.3000000000000007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9.6</v>
      </c>
      <c r="AM686" s="5">
        <v>94</v>
      </c>
      <c r="AN686" s="5">
        <v>8.6</v>
      </c>
      <c r="AO686" s="5">
        <v>9.3000000000000007</v>
      </c>
      <c r="AP686" s="5">
        <v>5</v>
      </c>
      <c r="AQ686" s="5">
        <v>7.2</v>
      </c>
      <c r="AR686" s="5">
        <v>1028.0999999999999</v>
      </c>
      <c r="AS686" s="5">
        <v>25180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15.9</v>
      </c>
      <c r="BA686" t="s">
        <v>250</v>
      </c>
      <c r="BB686" s="55">
        <v>0.47013888888888899</v>
      </c>
    </row>
    <row r="687" spans="2:54" x14ac:dyDescent="0.25">
      <c r="B687" s="5">
        <v>9.5</v>
      </c>
      <c r="C687" s="5">
        <v>94</v>
      </c>
      <c r="D687" s="5">
        <v>8.5</v>
      </c>
      <c r="E687" s="5">
        <v>8.3000000000000007</v>
      </c>
      <c r="F687" s="5">
        <v>9</v>
      </c>
      <c r="G687" s="5">
        <v>9</v>
      </c>
      <c r="H687" s="5">
        <v>1028.0999999999999</v>
      </c>
      <c r="I687" s="5">
        <v>25100</v>
      </c>
      <c r="J687" s="5">
        <v>1</v>
      </c>
      <c r="K687" s="5">
        <v>0</v>
      </c>
      <c r="L687" s="5">
        <v>0</v>
      </c>
      <c r="M687" s="5">
        <v>29.4</v>
      </c>
      <c r="N687">
        <v>54.5</v>
      </c>
      <c r="O687">
        <v>217.1</v>
      </c>
      <c r="P687">
        <v>16</v>
      </c>
      <c r="Q687" t="s">
        <v>250</v>
      </c>
      <c r="R687" s="54"/>
      <c r="T687" s="93">
        <f t="shared" si="27"/>
        <v>16</v>
      </c>
      <c r="U687" s="96">
        <f t="shared" si="30"/>
        <v>3.5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9.5</v>
      </c>
      <c r="AM687" s="5">
        <v>94</v>
      </c>
      <c r="AN687" s="5">
        <v>8.5</v>
      </c>
      <c r="AO687" s="5">
        <v>8.3000000000000007</v>
      </c>
      <c r="AP687" s="5">
        <v>9</v>
      </c>
      <c r="AQ687" s="5">
        <v>9</v>
      </c>
      <c r="AR687" s="5">
        <v>1028.0999999999999</v>
      </c>
      <c r="AS687" s="5">
        <v>25100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16</v>
      </c>
      <c r="BA687" t="s">
        <v>250</v>
      </c>
      <c r="BB687" s="55">
        <v>0.47083333333333299</v>
      </c>
    </row>
    <row r="688" spans="2:54" x14ac:dyDescent="0.25">
      <c r="B688" s="5">
        <v>9.6</v>
      </c>
      <c r="C688" s="5">
        <v>94</v>
      </c>
      <c r="D688" s="5">
        <v>8.6</v>
      </c>
      <c r="E688" s="5">
        <v>9</v>
      </c>
      <c r="F688" s="5">
        <v>6.1</v>
      </c>
      <c r="G688" s="5">
        <v>6.1</v>
      </c>
      <c r="H688" s="5">
        <v>1028.0999999999999</v>
      </c>
      <c r="I688" s="5">
        <v>22910</v>
      </c>
      <c r="J688" s="5">
        <v>1</v>
      </c>
      <c r="K688" s="5">
        <v>0</v>
      </c>
      <c r="L688" s="5">
        <v>0</v>
      </c>
      <c r="M688" s="5">
        <v>29.4</v>
      </c>
      <c r="N688">
        <v>54.5</v>
      </c>
      <c r="O688">
        <v>217.1</v>
      </c>
      <c r="P688">
        <v>16.100000000000001</v>
      </c>
      <c r="Q688" t="s">
        <v>250</v>
      </c>
      <c r="R688" s="54"/>
      <c r="T688" s="93">
        <f t="shared" si="27"/>
        <v>16.100000000000001</v>
      </c>
      <c r="U688" s="96">
        <f t="shared" si="30"/>
        <v>3.5000000000000018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9.6</v>
      </c>
      <c r="AM688" s="5">
        <v>94</v>
      </c>
      <c r="AN688" s="5">
        <v>8.6</v>
      </c>
      <c r="AO688" s="5">
        <v>9</v>
      </c>
      <c r="AP688" s="5">
        <v>6.1</v>
      </c>
      <c r="AQ688" s="5">
        <v>6.1</v>
      </c>
      <c r="AR688" s="5">
        <v>1028.0999999999999</v>
      </c>
      <c r="AS688" s="5">
        <v>22910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16.100000000000001</v>
      </c>
      <c r="BA688" t="s">
        <v>250</v>
      </c>
      <c r="BB688" s="55">
        <v>0.47152777777777799</v>
      </c>
    </row>
    <row r="689" spans="2:54" x14ac:dyDescent="0.25">
      <c r="B689" s="5">
        <v>9.6</v>
      </c>
      <c r="C689" s="5">
        <v>94</v>
      </c>
      <c r="D689" s="5">
        <v>8.6</v>
      </c>
      <c r="E689" s="5">
        <v>7.9</v>
      </c>
      <c r="F689" s="5">
        <v>11.5</v>
      </c>
      <c r="G689" s="5">
        <v>12.2</v>
      </c>
      <c r="H689" s="5">
        <v>1028.0999999999999</v>
      </c>
      <c r="I689" s="5">
        <v>20940</v>
      </c>
      <c r="J689" s="5">
        <v>1</v>
      </c>
      <c r="K689" s="5">
        <v>0</v>
      </c>
      <c r="L689" s="5">
        <v>0</v>
      </c>
      <c r="M689" s="5">
        <v>29.4</v>
      </c>
      <c r="N689">
        <v>54.5</v>
      </c>
      <c r="O689">
        <v>217.1</v>
      </c>
      <c r="P689">
        <v>16.2</v>
      </c>
      <c r="Q689" t="s">
        <v>250</v>
      </c>
      <c r="R689" s="54"/>
      <c r="T689" s="93">
        <f t="shared" si="27"/>
        <v>16.2</v>
      </c>
      <c r="U689" s="96">
        <f t="shared" si="30"/>
        <v>3.5999999999999996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9.6</v>
      </c>
      <c r="AM689" s="5">
        <v>94</v>
      </c>
      <c r="AN689" s="5">
        <v>8.6</v>
      </c>
      <c r="AO689" s="5">
        <v>7.9</v>
      </c>
      <c r="AP689" s="5">
        <v>11.5</v>
      </c>
      <c r="AQ689" s="5">
        <v>12.2</v>
      </c>
      <c r="AR689" s="5">
        <v>1028.0999999999999</v>
      </c>
      <c r="AS689" s="5">
        <v>20940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16.2</v>
      </c>
      <c r="BA689" t="s">
        <v>250</v>
      </c>
      <c r="BB689" s="55">
        <v>0.47222222222222199</v>
      </c>
    </row>
    <row r="690" spans="2:54" x14ac:dyDescent="0.25">
      <c r="B690" s="5">
        <v>9.5</v>
      </c>
      <c r="C690" s="5">
        <v>94</v>
      </c>
      <c r="D690" s="5">
        <v>8.5</v>
      </c>
      <c r="E690" s="5">
        <v>8.4</v>
      </c>
      <c r="F690" s="5">
        <v>7.9</v>
      </c>
      <c r="G690" s="5">
        <v>7.9</v>
      </c>
      <c r="H690" s="5">
        <v>1028.0999999999999</v>
      </c>
      <c r="I690" s="5">
        <v>19310</v>
      </c>
      <c r="J690" s="5">
        <v>1</v>
      </c>
      <c r="K690" s="5">
        <v>0</v>
      </c>
      <c r="L690" s="5">
        <v>0</v>
      </c>
      <c r="M690" s="5">
        <v>29.4</v>
      </c>
      <c r="N690">
        <v>54.5</v>
      </c>
      <c r="O690">
        <v>217.1</v>
      </c>
      <c r="P690">
        <v>16.2</v>
      </c>
      <c r="Q690" t="s">
        <v>250</v>
      </c>
      <c r="R690" s="54"/>
      <c r="T690" s="93">
        <f t="shared" ref="T690:T753" si="31">MAX($P690,$Q690)</f>
        <v>16.2</v>
      </c>
      <c r="U690" s="96">
        <f t="shared" si="30"/>
        <v>3.6999999999999993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8.4</v>
      </c>
      <c r="AP690" s="5">
        <v>7.9</v>
      </c>
      <c r="AQ690" s="5">
        <v>7.9</v>
      </c>
      <c r="AR690" s="5">
        <v>1028.0999999999999</v>
      </c>
      <c r="AS690" s="5">
        <v>19310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16.2</v>
      </c>
      <c r="BA690" t="s">
        <v>250</v>
      </c>
      <c r="BB690" s="55">
        <v>0.472916666666787</v>
      </c>
    </row>
    <row r="691" spans="2:54" x14ac:dyDescent="0.25">
      <c r="B691" s="5">
        <v>9.5</v>
      </c>
      <c r="C691" s="5">
        <v>94</v>
      </c>
      <c r="D691" s="5">
        <v>8.5</v>
      </c>
      <c r="E691" s="5">
        <v>8.9</v>
      </c>
      <c r="F691" s="5">
        <v>5.8</v>
      </c>
      <c r="G691" s="5">
        <v>11.2</v>
      </c>
      <c r="H691" s="5">
        <v>1028.0999999999999</v>
      </c>
      <c r="I691" s="5">
        <v>19910</v>
      </c>
      <c r="J691" s="5">
        <v>1</v>
      </c>
      <c r="K691" s="5">
        <v>0</v>
      </c>
      <c r="L691" s="5">
        <v>0</v>
      </c>
      <c r="M691" s="5">
        <v>29.4</v>
      </c>
      <c r="N691">
        <v>54.5</v>
      </c>
      <c r="O691">
        <v>217.1</v>
      </c>
      <c r="P691">
        <v>16.2</v>
      </c>
      <c r="Q691" t="s">
        <v>250</v>
      </c>
      <c r="R691" s="54"/>
      <c r="T691" s="93">
        <f t="shared" si="31"/>
        <v>16.2</v>
      </c>
      <c r="U691" s="96">
        <f t="shared" si="30"/>
        <v>3.6999999999999993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>
        <v>9.5</v>
      </c>
      <c r="AM691" s="5">
        <v>94</v>
      </c>
      <c r="AN691" s="5">
        <v>8.5</v>
      </c>
      <c r="AO691" s="5">
        <v>8.9</v>
      </c>
      <c r="AP691" s="5">
        <v>5.8</v>
      </c>
      <c r="AQ691" s="5">
        <v>11.2</v>
      </c>
      <c r="AR691" s="5">
        <v>1028.0999999999999</v>
      </c>
      <c r="AS691" s="5">
        <v>19910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16.2</v>
      </c>
      <c r="BA691" t="s">
        <v>250</v>
      </c>
      <c r="BB691" s="55">
        <v>0.473611111111232</v>
      </c>
    </row>
    <row r="692" spans="2:54" x14ac:dyDescent="0.25">
      <c r="B692" s="5">
        <v>9.5</v>
      </c>
      <c r="C692" s="5">
        <v>94</v>
      </c>
      <c r="D692" s="5">
        <v>8.5</v>
      </c>
      <c r="E692" s="5">
        <v>8.9</v>
      </c>
      <c r="F692" s="5">
        <v>6.1</v>
      </c>
      <c r="G692" s="5">
        <v>8.3000000000000007</v>
      </c>
      <c r="H692" s="5">
        <v>1028.0999999999999</v>
      </c>
      <c r="I692" s="5">
        <v>23190</v>
      </c>
      <c r="J692" s="5">
        <v>1</v>
      </c>
      <c r="K692" s="5">
        <v>0</v>
      </c>
      <c r="L692" s="5">
        <v>0</v>
      </c>
      <c r="M692" s="5">
        <v>29.4</v>
      </c>
      <c r="N692">
        <v>54.5</v>
      </c>
      <c r="O692">
        <v>217.1</v>
      </c>
      <c r="P692">
        <v>16.2</v>
      </c>
      <c r="Q692" t="s">
        <v>250</v>
      </c>
      <c r="R692" s="54"/>
      <c r="T692" s="93">
        <f t="shared" si="31"/>
        <v>16.2</v>
      </c>
      <c r="U692" s="96">
        <f t="shared" si="30"/>
        <v>3.6999999999999993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>
        <v>9.5</v>
      </c>
      <c r="AM692" s="5">
        <v>94</v>
      </c>
      <c r="AN692" s="5">
        <v>8.5</v>
      </c>
      <c r="AO692" s="5">
        <v>8.9</v>
      </c>
      <c r="AP692" s="5">
        <v>6.1</v>
      </c>
      <c r="AQ692" s="5">
        <v>8.3000000000000007</v>
      </c>
      <c r="AR692" s="5">
        <v>1028.0999999999999</v>
      </c>
      <c r="AS692" s="5">
        <v>23190</v>
      </c>
      <c r="AT692" s="5">
        <v>1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16.2</v>
      </c>
      <c r="BA692" t="s">
        <v>250</v>
      </c>
      <c r="BB692" s="55">
        <v>0.47430555555567699</v>
      </c>
    </row>
    <row r="693" spans="2:54" x14ac:dyDescent="0.25">
      <c r="B693" s="5">
        <v>9.5</v>
      </c>
      <c r="C693" s="5">
        <v>94</v>
      </c>
      <c r="D693" s="5">
        <v>8.5</v>
      </c>
      <c r="E693" s="5">
        <v>8.9</v>
      </c>
      <c r="F693" s="5">
        <v>6.1</v>
      </c>
      <c r="G693" s="5">
        <v>8.3000000000000007</v>
      </c>
      <c r="H693" s="5">
        <v>1028.0999999999999</v>
      </c>
      <c r="I693" s="5">
        <v>29180</v>
      </c>
      <c r="J693" s="5">
        <v>2</v>
      </c>
      <c r="K693" s="5">
        <v>0</v>
      </c>
      <c r="L693" s="5">
        <v>0</v>
      </c>
      <c r="M693" s="5">
        <v>29.4</v>
      </c>
      <c r="N693">
        <v>54.5</v>
      </c>
      <c r="O693">
        <v>217.1</v>
      </c>
      <c r="P693">
        <v>16</v>
      </c>
      <c r="Q693" t="s">
        <v>250</v>
      </c>
      <c r="R693" s="54"/>
      <c r="T693" s="93">
        <f t="shared" si="31"/>
        <v>16</v>
      </c>
      <c r="U693" s="96">
        <f t="shared" si="30"/>
        <v>3.5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8.9</v>
      </c>
      <c r="AP693" s="5">
        <v>6.1</v>
      </c>
      <c r="AQ693" s="5">
        <v>8.3000000000000007</v>
      </c>
      <c r="AR693" s="5">
        <v>1028.0999999999999</v>
      </c>
      <c r="AS693" s="5">
        <v>29180</v>
      </c>
      <c r="AT693" s="5">
        <v>2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16</v>
      </c>
      <c r="BA693" t="s">
        <v>250</v>
      </c>
      <c r="BB693" s="55">
        <v>0.47500000000012199</v>
      </c>
    </row>
    <row r="694" spans="2:54" x14ac:dyDescent="0.25">
      <c r="B694" s="5">
        <v>9.6999999999999993</v>
      </c>
      <c r="C694" s="5">
        <v>94</v>
      </c>
      <c r="D694" s="5">
        <v>8.6999999999999993</v>
      </c>
      <c r="E694" s="5">
        <v>8.5</v>
      </c>
      <c r="F694" s="5">
        <v>8.6</v>
      </c>
      <c r="G694" s="5">
        <v>9.6999999999999993</v>
      </c>
      <c r="H694" s="5">
        <v>1028.0999999999999</v>
      </c>
      <c r="I694" s="5">
        <v>28960</v>
      </c>
      <c r="J694" s="5">
        <v>2</v>
      </c>
      <c r="K694" s="5">
        <v>0</v>
      </c>
      <c r="L694" s="5">
        <v>0</v>
      </c>
      <c r="M694" s="5">
        <v>29.4</v>
      </c>
      <c r="N694">
        <v>54.5</v>
      </c>
      <c r="O694">
        <v>217.1</v>
      </c>
      <c r="P694">
        <v>16</v>
      </c>
      <c r="Q694" t="s">
        <v>250</v>
      </c>
      <c r="R694" s="54"/>
      <c r="T694" s="93">
        <f t="shared" si="31"/>
        <v>16</v>
      </c>
      <c r="U694" s="96">
        <f t="shared" si="30"/>
        <v>3.3000000000000007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>
        <v>9.6999999999999993</v>
      </c>
      <c r="AM694" s="5">
        <v>94</v>
      </c>
      <c r="AN694" s="5">
        <v>8.6999999999999993</v>
      </c>
      <c r="AO694" s="5">
        <v>8.5</v>
      </c>
      <c r="AP694" s="5">
        <v>8.6</v>
      </c>
      <c r="AQ694" s="5">
        <v>9.6999999999999993</v>
      </c>
      <c r="AR694" s="5">
        <v>1028.0999999999999</v>
      </c>
      <c r="AS694" s="5">
        <v>28960</v>
      </c>
      <c r="AT694" s="5">
        <v>2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16</v>
      </c>
      <c r="BA694" t="s">
        <v>250</v>
      </c>
      <c r="BB694" s="55">
        <v>0.47569444444456699</v>
      </c>
    </row>
    <row r="695" spans="2:54" x14ac:dyDescent="0.25">
      <c r="B695" s="5">
        <v>9.6</v>
      </c>
      <c r="C695" s="5">
        <v>94</v>
      </c>
      <c r="D695" s="5">
        <v>8.6</v>
      </c>
      <c r="E695" s="5">
        <v>9.3000000000000007</v>
      </c>
      <c r="F695" s="5">
        <v>5</v>
      </c>
      <c r="G695" s="5">
        <v>7.6</v>
      </c>
      <c r="H695" s="5">
        <v>1028.0999999999999</v>
      </c>
      <c r="I695" s="5">
        <v>24480</v>
      </c>
      <c r="J695" s="5">
        <v>1</v>
      </c>
      <c r="K695" s="5">
        <v>0</v>
      </c>
      <c r="L695" s="5">
        <v>0</v>
      </c>
      <c r="M695" s="5">
        <v>29.4</v>
      </c>
      <c r="N695">
        <v>54.5</v>
      </c>
      <c r="O695">
        <v>217.1</v>
      </c>
      <c r="P695">
        <v>16</v>
      </c>
      <c r="Q695" t="s">
        <v>250</v>
      </c>
      <c r="R695" s="54"/>
      <c r="T695" s="93">
        <f t="shared" si="31"/>
        <v>16</v>
      </c>
      <c r="U695" s="96">
        <f t="shared" si="30"/>
        <v>3.4000000000000004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9.3000000000000007</v>
      </c>
      <c r="AP695" s="5">
        <v>5</v>
      </c>
      <c r="AQ695" s="5">
        <v>7.6</v>
      </c>
      <c r="AR695" s="5">
        <v>1028.0999999999999</v>
      </c>
      <c r="AS695" s="5">
        <v>24480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16</v>
      </c>
      <c r="BA695" t="s">
        <v>250</v>
      </c>
      <c r="BB695" s="55">
        <v>0.47638888888901199</v>
      </c>
    </row>
    <row r="696" spans="2:54" x14ac:dyDescent="0.25">
      <c r="B696" s="5">
        <v>9.6</v>
      </c>
      <c r="C696" s="5">
        <v>94</v>
      </c>
      <c r="D696" s="5">
        <v>8.6</v>
      </c>
      <c r="E696" s="5">
        <v>8.4</v>
      </c>
      <c r="F696" s="5">
        <v>9</v>
      </c>
      <c r="G696" s="5">
        <v>9</v>
      </c>
      <c r="H696" s="5">
        <v>1028.0999999999999</v>
      </c>
      <c r="I696" s="5">
        <v>22630</v>
      </c>
      <c r="J696" s="5">
        <v>1</v>
      </c>
      <c r="K696" s="5">
        <v>0</v>
      </c>
      <c r="L696" s="5">
        <v>0</v>
      </c>
      <c r="M696" s="5">
        <v>29.4</v>
      </c>
      <c r="N696">
        <v>54.5</v>
      </c>
      <c r="O696">
        <v>217.1</v>
      </c>
      <c r="P696">
        <v>16.100000000000001</v>
      </c>
      <c r="Q696" t="s">
        <v>250</v>
      </c>
      <c r="R696" s="54"/>
      <c r="T696" s="93">
        <f t="shared" si="31"/>
        <v>16.100000000000001</v>
      </c>
      <c r="U696" s="96">
        <f t="shared" si="30"/>
        <v>3.5000000000000018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8.4</v>
      </c>
      <c r="AP696" s="5">
        <v>9</v>
      </c>
      <c r="AQ696" s="5">
        <v>9</v>
      </c>
      <c r="AR696" s="5">
        <v>1028.0999999999999</v>
      </c>
      <c r="AS696" s="5">
        <v>22630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16.100000000000001</v>
      </c>
      <c r="BA696" t="s">
        <v>250</v>
      </c>
      <c r="BB696" s="55">
        <v>0.47708333333345698</v>
      </c>
    </row>
    <row r="697" spans="2:54" x14ac:dyDescent="0.25">
      <c r="B697" s="5">
        <v>9.6</v>
      </c>
      <c r="C697" s="5">
        <v>94</v>
      </c>
      <c r="D697" s="5">
        <v>8.6</v>
      </c>
      <c r="E697" s="5">
        <v>9.3000000000000007</v>
      </c>
      <c r="F697" s="5">
        <v>5</v>
      </c>
      <c r="G697" s="5">
        <v>5</v>
      </c>
      <c r="H697" s="5">
        <v>1028.0999999999999</v>
      </c>
      <c r="I697" s="5">
        <v>20300</v>
      </c>
      <c r="J697" s="5">
        <v>1</v>
      </c>
      <c r="K697" s="5">
        <v>0</v>
      </c>
      <c r="L697" s="5">
        <v>0</v>
      </c>
      <c r="M697" s="5">
        <v>29.4</v>
      </c>
      <c r="N697">
        <v>54.5</v>
      </c>
      <c r="O697">
        <v>217.1</v>
      </c>
      <c r="P697">
        <v>16.2</v>
      </c>
      <c r="Q697" t="s">
        <v>250</v>
      </c>
      <c r="R697" s="54"/>
      <c r="T697" s="93">
        <f t="shared" si="31"/>
        <v>16.2</v>
      </c>
      <c r="U697" s="96">
        <f t="shared" si="30"/>
        <v>3.5999999999999996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>
        <v>9.6</v>
      </c>
      <c r="AM697" s="5">
        <v>94</v>
      </c>
      <c r="AN697" s="5">
        <v>8.6</v>
      </c>
      <c r="AO697" s="5">
        <v>9.3000000000000007</v>
      </c>
      <c r="AP697" s="5">
        <v>5</v>
      </c>
      <c r="AQ697" s="5">
        <v>5</v>
      </c>
      <c r="AR697" s="5">
        <v>1028.0999999999999</v>
      </c>
      <c r="AS697" s="5">
        <v>20300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16.2</v>
      </c>
      <c r="BA697" t="s">
        <v>250</v>
      </c>
      <c r="BB697" s="55">
        <v>0.47777777777790198</v>
      </c>
    </row>
    <row r="698" spans="2:54" x14ac:dyDescent="0.25">
      <c r="B698" s="5">
        <v>9.6</v>
      </c>
      <c r="C698" s="5">
        <v>94</v>
      </c>
      <c r="D698" s="5">
        <v>8.6</v>
      </c>
      <c r="E698" s="5">
        <v>8.3000000000000007</v>
      </c>
      <c r="F698" s="5">
        <v>9.4</v>
      </c>
      <c r="G698" s="5">
        <v>11.9</v>
      </c>
      <c r="H698" s="5">
        <v>1028.0999999999999</v>
      </c>
      <c r="I698" s="5">
        <v>23860</v>
      </c>
      <c r="J698" s="5">
        <v>1</v>
      </c>
      <c r="K698" s="5">
        <v>0</v>
      </c>
      <c r="L698" s="5">
        <v>0</v>
      </c>
      <c r="M698" s="5">
        <v>29.4</v>
      </c>
      <c r="N698">
        <v>54.5</v>
      </c>
      <c r="O698">
        <v>217.1</v>
      </c>
      <c r="P698">
        <v>16.2</v>
      </c>
      <c r="Q698" t="s">
        <v>250</v>
      </c>
      <c r="R698" s="54"/>
      <c r="T698" s="93">
        <f t="shared" si="31"/>
        <v>16.2</v>
      </c>
      <c r="U698" s="96">
        <f t="shared" si="30"/>
        <v>3.5999999999999996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8.3000000000000007</v>
      </c>
      <c r="AP698" s="5">
        <v>9.4</v>
      </c>
      <c r="AQ698" s="5">
        <v>11.9</v>
      </c>
      <c r="AR698" s="5">
        <v>1028.0999999999999</v>
      </c>
      <c r="AS698" s="5">
        <v>23860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16.2</v>
      </c>
      <c r="BA698" t="s">
        <v>250</v>
      </c>
      <c r="BB698" s="55">
        <v>0.47847222222234698</v>
      </c>
    </row>
    <row r="699" spans="2:54" x14ac:dyDescent="0.25">
      <c r="B699" s="5">
        <v>9.6</v>
      </c>
      <c r="C699" s="5">
        <v>94</v>
      </c>
      <c r="D699" s="5">
        <v>8.6</v>
      </c>
      <c r="E699" s="5">
        <v>9</v>
      </c>
      <c r="F699" s="5">
        <v>6.1</v>
      </c>
      <c r="G699" s="5">
        <v>6.1</v>
      </c>
      <c r="H699" s="5">
        <v>1028.0999999999999</v>
      </c>
      <c r="I699" s="5">
        <v>24440</v>
      </c>
      <c r="J699" s="5">
        <v>1</v>
      </c>
      <c r="K699" s="5">
        <v>0</v>
      </c>
      <c r="L699" s="5">
        <v>0</v>
      </c>
      <c r="M699" s="5">
        <v>29.4</v>
      </c>
      <c r="N699">
        <v>54.5</v>
      </c>
      <c r="O699">
        <v>217.1</v>
      </c>
      <c r="P699">
        <v>16.2</v>
      </c>
      <c r="Q699" t="s">
        <v>250</v>
      </c>
      <c r="R699" s="54"/>
      <c r="T699" s="93">
        <f t="shared" si="31"/>
        <v>16.2</v>
      </c>
      <c r="U699" s="96">
        <f t="shared" si="30"/>
        <v>3.5999999999999996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9</v>
      </c>
      <c r="AP699" s="5">
        <v>6.1</v>
      </c>
      <c r="AQ699" s="5">
        <v>6.1</v>
      </c>
      <c r="AR699" s="5">
        <v>1028.0999999999999</v>
      </c>
      <c r="AS699" s="5">
        <v>24440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250</v>
      </c>
      <c r="BB699" s="55">
        <v>0.47916666666679197</v>
      </c>
    </row>
    <row r="700" spans="2:54" x14ac:dyDescent="0.25">
      <c r="B700" s="5">
        <v>9.6</v>
      </c>
      <c r="C700" s="5">
        <v>94</v>
      </c>
      <c r="D700" s="5">
        <v>8.6</v>
      </c>
      <c r="E700" s="5">
        <v>8.5</v>
      </c>
      <c r="F700" s="5">
        <v>8.3000000000000007</v>
      </c>
      <c r="G700" s="5">
        <v>8.3000000000000007</v>
      </c>
      <c r="H700" s="5">
        <v>1028.0999999999999</v>
      </c>
      <c r="I700" s="5">
        <v>24460</v>
      </c>
      <c r="J700" s="5">
        <v>1</v>
      </c>
      <c r="K700" s="5">
        <v>0</v>
      </c>
      <c r="L700" s="5">
        <v>0</v>
      </c>
      <c r="M700" s="5">
        <v>29.4</v>
      </c>
      <c r="N700">
        <v>54.5</v>
      </c>
      <c r="O700">
        <v>217.1</v>
      </c>
      <c r="P700">
        <v>16.2</v>
      </c>
      <c r="Q700" t="s">
        <v>250</v>
      </c>
      <c r="R700" s="54"/>
      <c r="T700" s="93">
        <f t="shared" si="31"/>
        <v>16.2</v>
      </c>
      <c r="U700" s="96">
        <f t="shared" si="30"/>
        <v>3.5999999999999996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>
        <v>9.6</v>
      </c>
      <c r="AM700" s="5">
        <v>94</v>
      </c>
      <c r="AN700" s="5">
        <v>8.6</v>
      </c>
      <c r="AO700" s="5">
        <v>8.5</v>
      </c>
      <c r="AP700" s="5">
        <v>8.3000000000000007</v>
      </c>
      <c r="AQ700" s="5">
        <v>8.3000000000000007</v>
      </c>
      <c r="AR700" s="5">
        <v>1028.0999999999999</v>
      </c>
      <c r="AS700" s="5">
        <v>24460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250</v>
      </c>
      <c r="BB700" s="55">
        <v>0.47986111111123703</v>
      </c>
    </row>
    <row r="701" spans="2:54" x14ac:dyDescent="0.25">
      <c r="B701" s="5">
        <v>9.6</v>
      </c>
      <c r="C701" s="5">
        <v>94</v>
      </c>
      <c r="D701" s="5">
        <v>8.6</v>
      </c>
      <c r="E701" s="5">
        <v>9.3000000000000007</v>
      </c>
      <c r="F701" s="5">
        <v>5</v>
      </c>
      <c r="G701" s="5">
        <v>5.8</v>
      </c>
      <c r="H701" s="5">
        <v>1028.0999999999999</v>
      </c>
      <c r="I701" s="5">
        <v>22020</v>
      </c>
      <c r="J701" s="5">
        <v>1</v>
      </c>
      <c r="K701" s="5">
        <v>0</v>
      </c>
      <c r="L701" s="5">
        <v>0</v>
      </c>
      <c r="M701" s="5">
        <v>29.4</v>
      </c>
      <c r="N701">
        <v>54.5</v>
      </c>
      <c r="O701">
        <v>217.1</v>
      </c>
      <c r="P701">
        <v>16.2</v>
      </c>
      <c r="Q701" t="s">
        <v>250</v>
      </c>
      <c r="R701" s="54"/>
      <c r="T701" s="93">
        <f t="shared" si="31"/>
        <v>16.2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>
        <v>9.6</v>
      </c>
      <c r="AM701" s="5">
        <v>94</v>
      </c>
      <c r="AN701" s="5">
        <v>8.6</v>
      </c>
      <c r="AO701" s="5">
        <v>9.3000000000000007</v>
      </c>
      <c r="AP701" s="5">
        <v>5</v>
      </c>
      <c r="AQ701" s="5">
        <v>5.8</v>
      </c>
      <c r="AR701" s="5">
        <v>1028.0999999999999</v>
      </c>
      <c r="AS701" s="5">
        <v>22020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250</v>
      </c>
      <c r="BB701" s="55">
        <v>0.48055555555568202</v>
      </c>
    </row>
    <row r="702" spans="2:54" x14ac:dyDescent="0.25">
      <c r="B702" s="5">
        <v>9.6</v>
      </c>
      <c r="C702" s="5">
        <v>94</v>
      </c>
      <c r="D702" s="5">
        <v>8.6</v>
      </c>
      <c r="E702" s="5">
        <v>8.4</v>
      </c>
      <c r="F702" s="5">
        <v>9</v>
      </c>
      <c r="G702" s="5">
        <v>9</v>
      </c>
      <c r="H702" s="5">
        <v>1028.0999999999999</v>
      </c>
      <c r="I702" s="5">
        <v>22050</v>
      </c>
      <c r="J702" s="5">
        <v>1</v>
      </c>
      <c r="K702" s="5">
        <v>0</v>
      </c>
      <c r="L702" s="5">
        <v>0</v>
      </c>
      <c r="M702" s="5">
        <v>29.4</v>
      </c>
      <c r="N702">
        <v>54.5</v>
      </c>
      <c r="O702">
        <v>217.1</v>
      </c>
      <c r="P702">
        <v>16.2</v>
      </c>
      <c r="Q702" t="s">
        <v>250</v>
      </c>
      <c r="R702" s="54"/>
      <c r="T702" s="93">
        <f t="shared" si="31"/>
        <v>16.2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>
        <v>9.6</v>
      </c>
      <c r="AM702" s="5">
        <v>94</v>
      </c>
      <c r="AN702" s="5">
        <v>8.6</v>
      </c>
      <c r="AO702" s="5">
        <v>8.4</v>
      </c>
      <c r="AP702" s="5">
        <v>9</v>
      </c>
      <c r="AQ702" s="5">
        <v>9</v>
      </c>
      <c r="AR702" s="5">
        <v>1028.0999999999999</v>
      </c>
      <c r="AS702" s="5">
        <v>22050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250</v>
      </c>
      <c r="BB702" s="55">
        <v>0.48125000000012702</v>
      </c>
    </row>
    <row r="703" spans="2:54" x14ac:dyDescent="0.25">
      <c r="B703" s="5">
        <v>9.6</v>
      </c>
      <c r="C703" s="5">
        <v>94</v>
      </c>
      <c r="D703" s="5">
        <v>8.6</v>
      </c>
      <c r="E703" s="5">
        <v>9.3000000000000007</v>
      </c>
      <c r="F703" s="5">
        <v>5</v>
      </c>
      <c r="G703" s="5">
        <v>5.4</v>
      </c>
      <c r="H703" s="5">
        <v>1028.0999999999999</v>
      </c>
      <c r="I703" s="5">
        <v>23090</v>
      </c>
      <c r="J703" s="5">
        <v>1</v>
      </c>
      <c r="K703" s="5">
        <v>0</v>
      </c>
      <c r="L703" s="5">
        <v>0</v>
      </c>
      <c r="M703" s="5">
        <v>29.4</v>
      </c>
      <c r="N703">
        <v>54.5</v>
      </c>
      <c r="O703">
        <v>217.1</v>
      </c>
      <c r="P703">
        <v>16.2</v>
      </c>
      <c r="Q703" t="s">
        <v>250</v>
      </c>
      <c r="R703" s="54"/>
      <c r="T703" s="93">
        <f t="shared" si="31"/>
        <v>16.2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>
        <v>9.6</v>
      </c>
      <c r="AM703" s="5">
        <v>94</v>
      </c>
      <c r="AN703" s="5">
        <v>8.6</v>
      </c>
      <c r="AO703" s="5">
        <v>9.3000000000000007</v>
      </c>
      <c r="AP703" s="5">
        <v>5</v>
      </c>
      <c r="AQ703" s="5">
        <v>5.4</v>
      </c>
      <c r="AR703" s="5">
        <v>1028.0999999999999</v>
      </c>
      <c r="AS703" s="5">
        <v>23090</v>
      </c>
      <c r="AT703" s="5">
        <v>1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16.2</v>
      </c>
      <c r="BA703" t="s">
        <v>250</v>
      </c>
      <c r="BB703" s="55">
        <v>0.48194444444457202</v>
      </c>
    </row>
    <row r="704" spans="2:54" x14ac:dyDescent="0.25">
      <c r="B704" s="5">
        <v>9.6</v>
      </c>
      <c r="C704" s="5">
        <v>94</v>
      </c>
      <c r="D704" s="5">
        <v>8.6</v>
      </c>
      <c r="E704" s="5">
        <v>8.3000000000000007</v>
      </c>
      <c r="F704" s="5">
        <v>9.4</v>
      </c>
      <c r="G704" s="5">
        <v>9.6999999999999993</v>
      </c>
      <c r="H704" s="5">
        <v>1028.0999999999999</v>
      </c>
      <c r="I704" s="5">
        <v>20230</v>
      </c>
      <c r="J704" s="5">
        <v>1</v>
      </c>
      <c r="K704" s="5">
        <v>0</v>
      </c>
      <c r="L704" s="5">
        <v>0</v>
      </c>
      <c r="M704" s="5">
        <v>29.4</v>
      </c>
      <c r="N704">
        <v>54.5</v>
      </c>
      <c r="O704">
        <v>217.1</v>
      </c>
      <c r="P704">
        <v>16.2</v>
      </c>
      <c r="Q704" t="s">
        <v>250</v>
      </c>
      <c r="R704" s="54"/>
      <c r="T704" s="93">
        <f t="shared" si="31"/>
        <v>16.2</v>
      </c>
      <c r="U704" s="96">
        <f t="shared" si="30"/>
        <v>3.5999999999999996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>
        <v>9.6</v>
      </c>
      <c r="AM704" s="5">
        <v>94</v>
      </c>
      <c r="AN704" s="5">
        <v>8.6</v>
      </c>
      <c r="AO704" s="5">
        <v>8.3000000000000007</v>
      </c>
      <c r="AP704" s="5">
        <v>9.4</v>
      </c>
      <c r="AQ704" s="5">
        <v>9.6999999999999993</v>
      </c>
      <c r="AR704" s="5">
        <v>1028.0999999999999</v>
      </c>
      <c r="AS704" s="5">
        <v>20230</v>
      </c>
      <c r="AT704" s="5">
        <v>1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16.2</v>
      </c>
      <c r="BA704" t="s">
        <v>250</v>
      </c>
      <c r="BB704" s="55">
        <v>0.48263888888901701</v>
      </c>
    </row>
    <row r="705" spans="2:54" x14ac:dyDescent="0.25">
      <c r="B705" s="5">
        <v>9.6</v>
      </c>
      <c r="C705" s="5">
        <v>94</v>
      </c>
      <c r="D705" s="5">
        <v>8.6</v>
      </c>
      <c r="E705" s="5">
        <v>9.6</v>
      </c>
      <c r="F705" s="5">
        <v>4.3</v>
      </c>
      <c r="G705" s="5">
        <v>7.2</v>
      </c>
      <c r="H705" s="5">
        <v>1028.0999999999999</v>
      </c>
      <c r="I705" s="5">
        <v>20780</v>
      </c>
      <c r="J705" s="5">
        <v>1</v>
      </c>
      <c r="K705" s="5">
        <v>0</v>
      </c>
      <c r="L705" s="5">
        <v>0</v>
      </c>
      <c r="M705" s="5">
        <v>29.4</v>
      </c>
      <c r="N705">
        <v>54.5</v>
      </c>
      <c r="O705">
        <v>217.1</v>
      </c>
      <c r="P705">
        <v>16.2</v>
      </c>
      <c r="Q705" t="s">
        <v>250</v>
      </c>
      <c r="R705" s="54"/>
      <c r="T705" s="93">
        <f t="shared" si="31"/>
        <v>16.2</v>
      </c>
      <c r="U705" s="96">
        <f t="shared" si="30"/>
        <v>3.5999999999999996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9.6</v>
      </c>
      <c r="AP705" s="5">
        <v>4.3</v>
      </c>
      <c r="AQ705" s="5">
        <v>7.2</v>
      </c>
      <c r="AR705" s="5">
        <v>1028.0999999999999</v>
      </c>
      <c r="AS705" s="5">
        <v>20780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16.2</v>
      </c>
      <c r="BA705" t="s">
        <v>250</v>
      </c>
      <c r="BB705" s="55">
        <v>0.48333333333346201</v>
      </c>
    </row>
    <row r="706" spans="2:54" x14ac:dyDescent="0.25">
      <c r="B706" s="5">
        <v>9.6999999999999993</v>
      </c>
      <c r="C706" s="5">
        <v>94</v>
      </c>
      <c r="D706" s="5">
        <v>8.6999999999999993</v>
      </c>
      <c r="E706" s="5">
        <v>9</v>
      </c>
      <c r="F706" s="5">
        <v>6.5</v>
      </c>
      <c r="G706" s="5">
        <v>6.5</v>
      </c>
      <c r="H706" s="5">
        <v>1028.0999999999999</v>
      </c>
      <c r="I706" s="5">
        <v>22810</v>
      </c>
      <c r="J706" s="5">
        <v>1</v>
      </c>
      <c r="K706" s="5">
        <v>0</v>
      </c>
      <c r="L706" s="5">
        <v>0</v>
      </c>
      <c r="M706" s="5">
        <v>29.4</v>
      </c>
      <c r="N706">
        <v>54.5</v>
      </c>
      <c r="O706">
        <v>217.1</v>
      </c>
      <c r="P706">
        <v>16.2</v>
      </c>
      <c r="Q706" t="s">
        <v>250</v>
      </c>
      <c r="R706" s="54"/>
      <c r="T706" s="93">
        <f t="shared" si="31"/>
        <v>16.2</v>
      </c>
      <c r="U706" s="96">
        <f t="shared" si="30"/>
        <v>3.5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>
        <v>9.6999999999999993</v>
      </c>
      <c r="AM706" s="5">
        <v>94</v>
      </c>
      <c r="AN706" s="5">
        <v>8.6999999999999993</v>
      </c>
      <c r="AO706" s="5">
        <v>9</v>
      </c>
      <c r="AP706" s="5">
        <v>6.5</v>
      </c>
      <c r="AQ706" s="5">
        <v>6.5</v>
      </c>
      <c r="AR706" s="5">
        <v>1028.0999999999999</v>
      </c>
      <c r="AS706" s="5">
        <v>22810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16.2</v>
      </c>
      <c r="BA706" t="s">
        <v>250</v>
      </c>
      <c r="BB706" s="55">
        <v>0.48402777777790701</v>
      </c>
    </row>
    <row r="707" spans="2:54" x14ac:dyDescent="0.25">
      <c r="B707" s="5">
        <v>9.6</v>
      </c>
      <c r="C707" s="5">
        <v>94</v>
      </c>
      <c r="D707" s="5">
        <v>8.6</v>
      </c>
      <c r="E707" s="5">
        <v>9</v>
      </c>
      <c r="F707" s="5">
        <v>6.1</v>
      </c>
      <c r="G707" s="5">
        <v>13.7</v>
      </c>
      <c r="H707" s="5">
        <v>1028.0999999999999</v>
      </c>
      <c r="I707" s="5">
        <v>23870</v>
      </c>
      <c r="J707" s="5">
        <v>1</v>
      </c>
      <c r="K707" s="5">
        <v>0</v>
      </c>
      <c r="L707" s="5">
        <v>0</v>
      </c>
      <c r="M707" s="5">
        <v>29.4</v>
      </c>
      <c r="N707">
        <v>54.5</v>
      </c>
      <c r="O707">
        <v>217.1</v>
      </c>
      <c r="P707">
        <v>16.2</v>
      </c>
      <c r="Q707" t="s">
        <v>250</v>
      </c>
      <c r="R707" s="54"/>
      <c r="T707" s="93">
        <f t="shared" si="31"/>
        <v>16.2</v>
      </c>
      <c r="U707" s="96">
        <f t="shared" si="30"/>
        <v>3.5999999999999996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</v>
      </c>
      <c r="AP707" s="5">
        <v>6.1</v>
      </c>
      <c r="AQ707" s="5">
        <v>13.7</v>
      </c>
      <c r="AR707" s="5">
        <v>1028.0999999999999</v>
      </c>
      <c r="AS707" s="5">
        <v>23870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250</v>
      </c>
      <c r="BB707" s="55">
        <v>0.48472222222235201</v>
      </c>
    </row>
    <row r="708" spans="2:54" x14ac:dyDescent="0.25">
      <c r="B708" s="5">
        <v>9.6</v>
      </c>
      <c r="C708" s="5">
        <v>94</v>
      </c>
      <c r="D708" s="5">
        <v>8.6</v>
      </c>
      <c r="E708" s="5">
        <v>8.3000000000000007</v>
      </c>
      <c r="F708" s="5">
        <v>9.4</v>
      </c>
      <c r="G708" s="5">
        <v>13.3</v>
      </c>
      <c r="H708" s="5">
        <v>1028.0999999999999</v>
      </c>
      <c r="I708" s="5">
        <v>23870</v>
      </c>
      <c r="J708" s="5">
        <v>1</v>
      </c>
      <c r="K708" s="5">
        <v>0</v>
      </c>
      <c r="L708" s="5">
        <v>0</v>
      </c>
      <c r="M708" s="5">
        <v>29.4</v>
      </c>
      <c r="N708">
        <v>54.5</v>
      </c>
      <c r="O708">
        <v>217.1</v>
      </c>
      <c r="P708">
        <v>16.2</v>
      </c>
      <c r="Q708" t="s">
        <v>250</v>
      </c>
      <c r="R708" s="54"/>
      <c r="T708" s="93">
        <f t="shared" si="31"/>
        <v>16.2</v>
      </c>
      <c r="U708" s="96">
        <f t="shared" si="30"/>
        <v>3.5999999999999996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13.3</v>
      </c>
      <c r="AR708" s="5">
        <v>1028.0999999999999</v>
      </c>
      <c r="AS708" s="5">
        <v>23870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250</v>
      </c>
      <c r="BB708" s="55">
        <v>0.485416666666797</v>
      </c>
    </row>
    <row r="709" spans="2:54" x14ac:dyDescent="0.25">
      <c r="B709" s="5">
        <v>9.6</v>
      </c>
      <c r="C709" s="5">
        <v>94</v>
      </c>
      <c r="D709" s="5">
        <v>8.6</v>
      </c>
      <c r="E709" s="5">
        <v>8.8000000000000007</v>
      </c>
      <c r="F709" s="5">
        <v>6.8</v>
      </c>
      <c r="G709" s="5">
        <v>9.4</v>
      </c>
      <c r="H709" s="5">
        <v>1028.0999999999999</v>
      </c>
      <c r="I709" s="5">
        <v>27200</v>
      </c>
      <c r="J709" s="5">
        <v>1</v>
      </c>
      <c r="K709" s="5">
        <v>0</v>
      </c>
      <c r="L709" s="5">
        <v>0</v>
      </c>
      <c r="M709" s="5">
        <v>29.4</v>
      </c>
      <c r="N709">
        <v>54.5</v>
      </c>
      <c r="O709">
        <v>217.1</v>
      </c>
      <c r="P709">
        <v>16.100000000000001</v>
      </c>
      <c r="Q709" t="s">
        <v>250</v>
      </c>
      <c r="R709" s="54"/>
      <c r="T709" s="93">
        <f t="shared" si="31"/>
        <v>16.100000000000001</v>
      </c>
      <c r="U709" s="96">
        <f t="shared" si="30"/>
        <v>3.5000000000000018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8.8000000000000007</v>
      </c>
      <c r="AP709" s="5">
        <v>6.8</v>
      </c>
      <c r="AQ709" s="5">
        <v>9.4</v>
      </c>
      <c r="AR709" s="5">
        <v>1028.0999999999999</v>
      </c>
      <c r="AS709" s="5">
        <v>27200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16.100000000000001</v>
      </c>
      <c r="BA709" t="s">
        <v>250</v>
      </c>
      <c r="BB709" s="55">
        <v>0.486111111111242</v>
      </c>
    </row>
    <row r="710" spans="2:54" x14ac:dyDescent="0.25">
      <c r="B710" s="5">
        <v>9.6</v>
      </c>
      <c r="C710" s="5">
        <v>94</v>
      </c>
      <c r="D710" s="5">
        <v>8.6</v>
      </c>
      <c r="E710" s="5">
        <v>7.8</v>
      </c>
      <c r="F710" s="5">
        <v>12.2</v>
      </c>
      <c r="G710" s="5">
        <v>14.4</v>
      </c>
      <c r="H710" s="5">
        <v>1028.0999999999999</v>
      </c>
      <c r="I710" s="5">
        <v>25530</v>
      </c>
      <c r="J710" s="5">
        <v>1</v>
      </c>
      <c r="K710" s="5">
        <v>0</v>
      </c>
      <c r="L710" s="5">
        <v>0</v>
      </c>
      <c r="M710" s="5">
        <v>29.4</v>
      </c>
      <c r="N710">
        <v>54.5</v>
      </c>
      <c r="O710">
        <v>217.1</v>
      </c>
      <c r="P710">
        <v>16.100000000000001</v>
      </c>
      <c r="Q710" t="s">
        <v>250</v>
      </c>
      <c r="R710" s="54"/>
      <c r="T710" s="93">
        <f t="shared" si="31"/>
        <v>16.100000000000001</v>
      </c>
      <c r="U710" s="96">
        <f t="shared" si="30"/>
        <v>3.5000000000000018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7.8</v>
      </c>
      <c r="AP710" s="5">
        <v>12.2</v>
      </c>
      <c r="AQ710" s="5">
        <v>14.4</v>
      </c>
      <c r="AR710" s="5">
        <v>1028.0999999999999</v>
      </c>
      <c r="AS710" s="5">
        <v>25530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16.100000000000001</v>
      </c>
      <c r="BA710" t="s">
        <v>250</v>
      </c>
      <c r="BB710" s="55">
        <v>0.486805555555687</v>
      </c>
    </row>
    <row r="711" spans="2:54" x14ac:dyDescent="0.25">
      <c r="B711" s="5">
        <v>9.6</v>
      </c>
      <c r="C711" s="5">
        <v>94</v>
      </c>
      <c r="D711" s="5">
        <v>8.6</v>
      </c>
      <c r="E711" s="5">
        <v>8.6999999999999993</v>
      </c>
      <c r="F711" s="5">
        <v>7.2</v>
      </c>
      <c r="G711" s="5">
        <v>7.2</v>
      </c>
      <c r="H711" s="5">
        <v>1028.0999999999999</v>
      </c>
      <c r="I711" s="5">
        <v>23740</v>
      </c>
      <c r="J711" s="5">
        <v>1</v>
      </c>
      <c r="K711" s="5">
        <v>0</v>
      </c>
      <c r="L711" s="5">
        <v>0</v>
      </c>
      <c r="M711" s="5">
        <v>29.4</v>
      </c>
      <c r="N711">
        <v>54.5</v>
      </c>
      <c r="O711">
        <v>217.1</v>
      </c>
      <c r="P711">
        <v>16.100000000000001</v>
      </c>
      <c r="Q711" t="s">
        <v>250</v>
      </c>
      <c r="R711" s="54"/>
      <c r="T711" s="93">
        <f t="shared" si="31"/>
        <v>16.100000000000001</v>
      </c>
      <c r="U711" s="96">
        <f t="shared" si="30"/>
        <v>3.5000000000000018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8.6999999999999993</v>
      </c>
      <c r="AP711" s="5">
        <v>7.2</v>
      </c>
      <c r="AQ711" s="5">
        <v>7.2</v>
      </c>
      <c r="AR711" s="5">
        <v>1028.0999999999999</v>
      </c>
      <c r="AS711" s="5">
        <v>23740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16.100000000000001</v>
      </c>
      <c r="BA711" t="s">
        <v>250</v>
      </c>
      <c r="BB711" s="55">
        <v>0.48750000000013199</v>
      </c>
    </row>
    <row r="712" spans="2:54" x14ac:dyDescent="0.25">
      <c r="B712" s="5">
        <v>9.6</v>
      </c>
      <c r="C712" s="5">
        <v>94</v>
      </c>
      <c r="D712" s="5">
        <v>8.6</v>
      </c>
      <c r="E712" s="5">
        <v>8.8000000000000007</v>
      </c>
      <c r="F712" s="5">
        <v>6.8</v>
      </c>
      <c r="G712" s="5">
        <v>8.3000000000000007</v>
      </c>
      <c r="H712" s="5">
        <v>1028.0999999999999</v>
      </c>
      <c r="I712" s="5">
        <v>23730</v>
      </c>
      <c r="J712" s="5">
        <v>1</v>
      </c>
      <c r="K712" s="5">
        <v>0</v>
      </c>
      <c r="L712" s="5">
        <v>0</v>
      </c>
      <c r="M712" s="5">
        <v>29.4</v>
      </c>
      <c r="N712">
        <v>54.5</v>
      </c>
      <c r="O712">
        <v>217.1</v>
      </c>
      <c r="P712">
        <v>16.2</v>
      </c>
      <c r="Q712" t="s">
        <v>250</v>
      </c>
      <c r="R712" s="54"/>
      <c r="T712" s="93">
        <f t="shared" si="31"/>
        <v>16.2</v>
      </c>
      <c r="U712" s="96">
        <f t="shared" si="30"/>
        <v>3.5999999999999996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8.8000000000000007</v>
      </c>
      <c r="AP712" s="5">
        <v>6.8</v>
      </c>
      <c r="AQ712" s="5">
        <v>8.3000000000000007</v>
      </c>
      <c r="AR712" s="5">
        <v>1028.0999999999999</v>
      </c>
      <c r="AS712" s="5">
        <v>23730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250</v>
      </c>
      <c r="BB712" s="55">
        <v>0.48819444444457699</v>
      </c>
    </row>
    <row r="713" spans="2:54" x14ac:dyDescent="0.25">
      <c r="B713" s="5">
        <v>9.6</v>
      </c>
      <c r="C713" s="5">
        <v>94</v>
      </c>
      <c r="D713" s="5">
        <v>8.6</v>
      </c>
      <c r="E713" s="5">
        <v>8.5</v>
      </c>
      <c r="F713" s="5">
        <v>7.9</v>
      </c>
      <c r="G713" s="5">
        <v>11.9</v>
      </c>
      <c r="H713" s="5">
        <v>1028.0999999999999</v>
      </c>
      <c r="I713" s="5">
        <v>22920</v>
      </c>
      <c r="J713" s="5">
        <v>1</v>
      </c>
      <c r="K713" s="5">
        <v>0</v>
      </c>
      <c r="L713" s="5">
        <v>0</v>
      </c>
      <c r="M713" s="5">
        <v>29.4</v>
      </c>
      <c r="N713">
        <v>54.5</v>
      </c>
      <c r="O713">
        <v>217.1</v>
      </c>
      <c r="P713">
        <v>16.100000000000001</v>
      </c>
      <c r="Q713" t="s">
        <v>250</v>
      </c>
      <c r="R713" s="54"/>
      <c r="T713" s="93">
        <f t="shared" si="31"/>
        <v>16.100000000000001</v>
      </c>
      <c r="U713" s="96">
        <f t="shared" si="30"/>
        <v>3.5000000000000018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8.5</v>
      </c>
      <c r="AP713" s="5">
        <v>7.9</v>
      </c>
      <c r="AQ713" s="5">
        <v>11.9</v>
      </c>
      <c r="AR713" s="5">
        <v>1028.0999999999999</v>
      </c>
      <c r="AS713" s="5">
        <v>22920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16.100000000000001</v>
      </c>
      <c r="BA713" t="s">
        <v>250</v>
      </c>
      <c r="BB713" s="55">
        <v>0.48888888888902199</v>
      </c>
    </row>
    <row r="714" spans="2:54" x14ac:dyDescent="0.25">
      <c r="B714" s="5">
        <v>9.6</v>
      </c>
      <c r="C714" s="5">
        <v>94</v>
      </c>
      <c r="D714" s="5">
        <v>8.6</v>
      </c>
      <c r="E714" s="5">
        <v>8.4</v>
      </c>
      <c r="F714" s="5">
        <v>8.6</v>
      </c>
      <c r="G714" s="5">
        <v>12.2</v>
      </c>
      <c r="H714" s="5">
        <v>1028.0999999999999</v>
      </c>
      <c r="I714" s="5">
        <v>20920</v>
      </c>
      <c r="J714" s="5">
        <v>1</v>
      </c>
      <c r="K714" s="5">
        <v>0</v>
      </c>
      <c r="L714" s="5">
        <v>0</v>
      </c>
      <c r="M714" s="5">
        <v>29.4</v>
      </c>
      <c r="N714">
        <v>54.5</v>
      </c>
      <c r="O714">
        <v>217.1</v>
      </c>
      <c r="P714">
        <v>16.100000000000001</v>
      </c>
      <c r="Q714" t="s">
        <v>250</v>
      </c>
      <c r="R714" s="54"/>
      <c r="T714" s="93">
        <f t="shared" si="31"/>
        <v>16.100000000000001</v>
      </c>
      <c r="U714" s="96">
        <f t="shared" si="30"/>
        <v>3.5000000000000018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8.4</v>
      </c>
      <c r="AP714" s="5">
        <v>8.6</v>
      </c>
      <c r="AQ714" s="5">
        <v>12.2</v>
      </c>
      <c r="AR714" s="5">
        <v>1028.0999999999999</v>
      </c>
      <c r="AS714" s="5">
        <v>20920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16.100000000000001</v>
      </c>
      <c r="BA714" t="s">
        <v>250</v>
      </c>
      <c r="BB714" s="55">
        <v>0.48958333333346699</v>
      </c>
    </row>
    <row r="715" spans="2:54" x14ac:dyDescent="0.25">
      <c r="B715" s="5">
        <v>9.6</v>
      </c>
      <c r="C715" s="5">
        <v>94</v>
      </c>
      <c r="D715" s="5">
        <v>8.6</v>
      </c>
      <c r="E715" s="5">
        <v>9.1</v>
      </c>
      <c r="F715" s="5">
        <v>5.8</v>
      </c>
      <c r="G715" s="5">
        <v>6.1</v>
      </c>
      <c r="H715" s="5">
        <v>1028.0999999999999</v>
      </c>
      <c r="I715" s="5">
        <v>22750</v>
      </c>
      <c r="J715" s="5">
        <v>1</v>
      </c>
      <c r="K715" s="5">
        <v>0</v>
      </c>
      <c r="L715" s="5">
        <v>0</v>
      </c>
      <c r="M715" s="5">
        <v>29.4</v>
      </c>
      <c r="N715">
        <v>54.5</v>
      </c>
      <c r="O715">
        <v>217.1</v>
      </c>
      <c r="P715">
        <v>16.100000000000001</v>
      </c>
      <c r="Q715" t="s">
        <v>250</v>
      </c>
      <c r="R715" s="54"/>
      <c r="T715" s="93">
        <f t="shared" si="31"/>
        <v>16.100000000000001</v>
      </c>
      <c r="U715" s="96">
        <f t="shared" si="30"/>
        <v>3.5000000000000018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9.1</v>
      </c>
      <c r="AP715" s="5">
        <v>5.8</v>
      </c>
      <c r="AQ715" s="5">
        <v>6.1</v>
      </c>
      <c r="AR715" s="5">
        <v>1028.0999999999999</v>
      </c>
      <c r="AS715" s="5">
        <v>22750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16.100000000000001</v>
      </c>
      <c r="BA715" t="s">
        <v>250</v>
      </c>
      <c r="BB715" s="55">
        <v>0.49027777777791198</v>
      </c>
    </row>
    <row r="716" spans="2:54" x14ac:dyDescent="0.25">
      <c r="B716" s="5">
        <v>9.6999999999999993</v>
      </c>
      <c r="C716" s="5">
        <v>94</v>
      </c>
      <c r="D716" s="5">
        <v>8.6999999999999993</v>
      </c>
      <c r="E716" s="5">
        <v>9</v>
      </c>
      <c r="F716" s="5">
        <v>6.5</v>
      </c>
      <c r="G716" s="5">
        <v>7.6</v>
      </c>
      <c r="H716" s="5">
        <v>1028.0999999999999</v>
      </c>
      <c r="I716" s="5">
        <v>21930</v>
      </c>
      <c r="J716" s="5">
        <v>1</v>
      </c>
      <c r="K716" s="5">
        <v>0</v>
      </c>
      <c r="L716" s="5">
        <v>0</v>
      </c>
      <c r="M716" s="5">
        <v>29.4</v>
      </c>
      <c r="N716">
        <v>54.5</v>
      </c>
      <c r="O716">
        <v>217.1</v>
      </c>
      <c r="P716">
        <v>16.100000000000001</v>
      </c>
      <c r="Q716" t="s">
        <v>250</v>
      </c>
      <c r="R716" s="54"/>
      <c r="T716" s="93">
        <f t="shared" si="31"/>
        <v>16.100000000000001</v>
      </c>
      <c r="U716" s="96">
        <f t="shared" si="30"/>
        <v>3.4000000000000021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7.6</v>
      </c>
      <c r="AR716" s="5">
        <v>1028.0999999999999</v>
      </c>
      <c r="AS716" s="5">
        <v>21930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16.100000000000001</v>
      </c>
      <c r="BA716" t="s">
        <v>250</v>
      </c>
      <c r="BB716" s="55">
        <v>0.49097222222235698</v>
      </c>
    </row>
    <row r="717" spans="2:54" x14ac:dyDescent="0.25">
      <c r="B717" s="5">
        <v>9.6999999999999993</v>
      </c>
      <c r="C717" s="5">
        <v>94</v>
      </c>
      <c r="D717" s="5">
        <v>8.6999999999999993</v>
      </c>
      <c r="E717" s="5">
        <v>9.1</v>
      </c>
      <c r="F717" s="5">
        <v>6.1</v>
      </c>
      <c r="G717" s="5">
        <v>7.2</v>
      </c>
      <c r="H717" s="5">
        <v>1028.0999999999999</v>
      </c>
      <c r="I717" s="5">
        <v>22630</v>
      </c>
      <c r="J717" s="5">
        <v>1</v>
      </c>
      <c r="K717" s="5">
        <v>0</v>
      </c>
      <c r="L717" s="5">
        <v>0</v>
      </c>
      <c r="M717" s="5">
        <v>29.4</v>
      </c>
      <c r="N717">
        <v>54.5</v>
      </c>
      <c r="O717">
        <v>217.1</v>
      </c>
      <c r="P717">
        <v>16</v>
      </c>
      <c r="Q717" t="s">
        <v>250</v>
      </c>
      <c r="R717" s="54"/>
      <c r="T717" s="93">
        <f t="shared" si="31"/>
        <v>16</v>
      </c>
      <c r="U717" s="96">
        <f t="shared" si="30"/>
        <v>3.3000000000000007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>
        <v>9.6999999999999993</v>
      </c>
      <c r="AM717" s="5">
        <v>94</v>
      </c>
      <c r="AN717" s="5">
        <v>8.6999999999999993</v>
      </c>
      <c r="AO717" s="5">
        <v>9.1</v>
      </c>
      <c r="AP717" s="5">
        <v>6.1</v>
      </c>
      <c r="AQ717" s="5">
        <v>7.2</v>
      </c>
      <c r="AR717" s="5">
        <v>1028.0999999999999</v>
      </c>
      <c r="AS717" s="5">
        <v>22630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</v>
      </c>
      <c r="BA717" t="s">
        <v>250</v>
      </c>
      <c r="BB717" s="55">
        <v>0.49166666666680198</v>
      </c>
    </row>
    <row r="718" spans="2:54" x14ac:dyDescent="0.25">
      <c r="B718" s="5">
        <v>9.6999999999999993</v>
      </c>
      <c r="C718" s="5">
        <v>94</v>
      </c>
      <c r="D718" s="5">
        <v>8.6999999999999993</v>
      </c>
      <c r="E718" s="5">
        <v>9</v>
      </c>
      <c r="F718" s="5">
        <v>6.5</v>
      </c>
      <c r="G718" s="5">
        <v>9.6999999999999993</v>
      </c>
      <c r="H718" s="5">
        <v>1028.0999999999999</v>
      </c>
      <c r="I718" s="5">
        <v>21630</v>
      </c>
      <c r="J718" s="5">
        <v>1</v>
      </c>
      <c r="K718" s="5">
        <v>0</v>
      </c>
      <c r="L718" s="5">
        <v>0</v>
      </c>
      <c r="M718" s="5">
        <v>29.4</v>
      </c>
      <c r="N718">
        <v>54.5</v>
      </c>
      <c r="O718">
        <v>217.1</v>
      </c>
      <c r="P718">
        <v>16</v>
      </c>
      <c r="Q718" t="s">
        <v>250</v>
      </c>
      <c r="R718" s="54"/>
      <c r="T718" s="93">
        <f t="shared" si="31"/>
        <v>16</v>
      </c>
      <c r="U718" s="96">
        <f t="shared" si="30"/>
        <v>3.3000000000000007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>
        <v>9.6999999999999993</v>
      </c>
      <c r="AM718" s="5">
        <v>94</v>
      </c>
      <c r="AN718" s="5">
        <v>8.6999999999999993</v>
      </c>
      <c r="AO718" s="5">
        <v>9</v>
      </c>
      <c r="AP718" s="5">
        <v>6.5</v>
      </c>
      <c r="AQ718" s="5">
        <v>9.6999999999999993</v>
      </c>
      <c r="AR718" s="5">
        <v>1028.0999999999999</v>
      </c>
      <c r="AS718" s="5">
        <v>21630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</v>
      </c>
      <c r="BA718" t="s">
        <v>250</v>
      </c>
      <c r="BB718" s="55">
        <v>0.49236111111124697</v>
      </c>
    </row>
    <row r="719" spans="2:54" x14ac:dyDescent="0.25">
      <c r="B719" s="5">
        <v>9.6999999999999993</v>
      </c>
      <c r="C719" s="5">
        <v>94</v>
      </c>
      <c r="D719" s="5">
        <v>8.6999999999999993</v>
      </c>
      <c r="E719" s="5">
        <v>9.6999999999999993</v>
      </c>
      <c r="F719" s="5">
        <v>4.3</v>
      </c>
      <c r="G719" s="5">
        <v>5.8</v>
      </c>
      <c r="H719" s="5">
        <v>1028.0999999999999</v>
      </c>
      <c r="I719" s="5">
        <v>20930</v>
      </c>
      <c r="J719" s="5">
        <v>1</v>
      </c>
      <c r="K719" s="5">
        <v>0</v>
      </c>
      <c r="L719" s="5">
        <v>0</v>
      </c>
      <c r="M719" s="5">
        <v>29.4</v>
      </c>
      <c r="N719">
        <v>54.5</v>
      </c>
      <c r="O719">
        <v>217.1</v>
      </c>
      <c r="P719">
        <v>16</v>
      </c>
      <c r="Q719" t="s">
        <v>250</v>
      </c>
      <c r="R719" s="54"/>
      <c r="T719" s="93">
        <f t="shared" si="31"/>
        <v>16</v>
      </c>
      <c r="U719" s="96">
        <f t="shared" si="30"/>
        <v>3.3000000000000007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>
        <v>9.6999999999999993</v>
      </c>
      <c r="AM719" s="5">
        <v>94</v>
      </c>
      <c r="AN719" s="5">
        <v>8.6999999999999993</v>
      </c>
      <c r="AO719" s="5">
        <v>9.6999999999999993</v>
      </c>
      <c r="AP719" s="5">
        <v>4.3</v>
      </c>
      <c r="AQ719" s="5">
        <v>5.8</v>
      </c>
      <c r="AR719" s="5">
        <v>1028.0999999999999</v>
      </c>
      <c r="AS719" s="5">
        <v>20930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</v>
      </c>
      <c r="BA719" t="s">
        <v>250</v>
      </c>
      <c r="BB719" s="55">
        <v>0.49305555555569203</v>
      </c>
    </row>
    <row r="720" spans="2:54" x14ac:dyDescent="0.25">
      <c r="B720" s="5">
        <v>9.8000000000000007</v>
      </c>
      <c r="C720" s="5">
        <v>94</v>
      </c>
      <c r="D720" s="5">
        <v>8.8000000000000007</v>
      </c>
      <c r="E720" s="5">
        <v>9.3000000000000007</v>
      </c>
      <c r="F720" s="5">
        <v>5.8</v>
      </c>
      <c r="G720" s="5">
        <v>8.3000000000000007</v>
      </c>
      <c r="H720" s="5">
        <v>1028.0999999999999</v>
      </c>
      <c r="I720" s="5">
        <v>20350</v>
      </c>
      <c r="J720" s="5">
        <v>1</v>
      </c>
      <c r="K720" s="5">
        <v>0</v>
      </c>
      <c r="L720" s="5">
        <v>0</v>
      </c>
      <c r="M720" s="5">
        <v>29.4</v>
      </c>
      <c r="N720">
        <v>54.5</v>
      </c>
      <c r="O720">
        <v>217.1</v>
      </c>
      <c r="P720">
        <v>16</v>
      </c>
      <c r="Q720" t="s">
        <v>250</v>
      </c>
      <c r="R720" s="54"/>
      <c r="T720" s="93">
        <f t="shared" si="31"/>
        <v>16</v>
      </c>
      <c r="U720" s="96">
        <f t="shared" ref="U720:U783" si="34">(T720-B720)-3</f>
        <v>3.1999999999999993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>
        <v>9.8000000000000007</v>
      </c>
      <c r="AM720" s="5">
        <v>94</v>
      </c>
      <c r="AN720" s="5">
        <v>8.8000000000000007</v>
      </c>
      <c r="AO720" s="5">
        <v>9.3000000000000007</v>
      </c>
      <c r="AP720" s="5">
        <v>5.8</v>
      </c>
      <c r="AQ720" s="5">
        <v>8.3000000000000007</v>
      </c>
      <c r="AR720" s="5">
        <v>1028.0999999999999</v>
      </c>
      <c r="AS720" s="5">
        <v>20350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</v>
      </c>
      <c r="BA720" t="s">
        <v>250</v>
      </c>
      <c r="BB720" s="55">
        <v>0.49375000000013702</v>
      </c>
    </row>
    <row r="721" spans="2:54" x14ac:dyDescent="0.25">
      <c r="B721" s="5">
        <v>9.6999999999999993</v>
      </c>
      <c r="C721" s="5">
        <v>94</v>
      </c>
      <c r="D721" s="5">
        <v>8.6999999999999993</v>
      </c>
      <c r="E721" s="5">
        <v>9.1</v>
      </c>
      <c r="F721" s="5">
        <v>6.1</v>
      </c>
      <c r="G721" s="5">
        <v>7.9</v>
      </c>
      <c r="H721" s="5">
        <v>1028.0999999999999</v>
      </c>
      <c r="I721" s="5">
        <v>21570</v>
      </c>
      <c r="J721" s="5">
        <v>1</v>
      </c>
      <c r="K721" s="5">
        <v>0</v>
      </c>
      <c r="L721" s="5">
        <v>0</v>
      </c>
      <c r="M721" s="5">
        <v>29.4</v>
      </c>
      <c r="N721">
        <v>54.5</v>
      </c>
      <c r="O721">
        <v>217.1</v>
      </c>
      <c r="P721">
        <v>16.100000000000001</v>
      </c>
      <c r="Q721" t="s">
        <v>250</v>
      </c>
      <c r="R721" s="54"/>
      <c r="T721" s="93">
        <f t="shared" si="31"/>
        <v>16.100000000000001</v>
      </c>
      <c r="U721" s="96">
        <f t="shared" si="34"/>
        <v>3.4000000000000021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>
        <v>9.6999999999999993</v>
      </c>
      <c r="AM721" s="5">
        <v>94</v>
      </c>
      <c r="AN721" s="5">
        <v>8.6999999999999993</v>
      </c>
      <c r="AO721" s="5">
        <v>9.1</v>
      </c>
      <c r="AP721" s="5">
        <v>6.1</v>
      </c>
      <c r="AQ721" s="5">
        <v>7.9</v>
      </c>
      <c r="AR721" s="5">
        <v>1028.0999999999999</v>
      </c>
      <c r="AS721" s="5">
        <v>21570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250</v>
      </c>
      <c r="BB721" s="55">
        <v>0.49444444444458202</v>
      </c>
    </row>
    <row r="722" spans="2:54" x14ac:dyDescent="0.25">
      <c r="B722" s="5">
        <v>9.8000000000000007</v>
      </c>
      <c r="C722" s="5">
        <v>94</v>
      </c>
      <c r="D722" s="5">
        <v>8.8000000000000007</v>
      </c>
      <c r="E722" s="5">
        <v>8.8000000000000007</v>
      </c>
      <c r="F722" s="5">
        <v>7.6</v>
      </c>
      <c r="G722" s="5">
        <v>9</v>
      </c>
      <c r="H722" s="5">
        <v>1028.0999999999999</v>
      </c>
      <c r="I722" s="5">
        <v>21310</v>
      </c>
      <c r="J722" s="5">
        <v>1</v>
      </c>
      <c r="K722" s="5">
        <v>0</v>
      </c>
      <c r="L722" s="5">
        <v>0</v>
      </c>
      <c r="M722" s="5">
        <v>29.4</v>
      </c>
      <c r="N722">
        <v>54.5</v>
      </c>
      <c r="O722">
        <v>217.1</v>
      </c>
      <c r="P722">
        <v>16</v>
      </c>
      <c r="Q722" t="s">
        <v>250</v>
      </c>
      <c r="R722" s="54"/>
      <c r="T722" s="93">
        <f t="shared" si="31"/>
        <v>16</v>
      </c>
      <c r="U722" s="96">
        <f t="shared" si="34"/>
        <v>3.1999999999999993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>
        <v>9.8000000000000007</v>
      </c>
      <c r="AM722" s="5">
        <v>94</v>
      </c>
      <c r="AN722" s="5">
        <v>8.8000000000000007</v>
      </c>
      <c r="AO722" s="5">
        <v>8.8000000000000007</v>
      </c>
      <c r="AP722" s="5">
        <v>7.6</v>
      </c>
      <c r="AQ722" s="5">
        <v>9</v>
      </c>
      <c r="AR722" s="5">
        <v>1028.0999999999999</v>
      </c>
      <c r="AS722" s="5">
        <v>21310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</v>
      </c>
      <c r="BA722" t="s">
        <v>250</v>
      </c>
      <c r="BB722" s="55">
        <v>0.49513888888902702</v>
      </c>
    </row>
    <row r="723" spans="2:54" x14ac:dyDescent="0.25">
      <c r="B723" s="5">
        <v>9.8000000000000007</v>
      </c>
      <c r="C723" s="5">
        <v>94</v>
      </c>
      <c r="D723" s="5">
        <v>8.8000000000000007</v>
      </c>
      <c r="E723" s="5">
        <v>9.4</v>
      </c>
      <c r="F723" s="5">
        <v>5.4</v>
      </c>
      <c r="G723" s="5">
        <v>6.1</v>
      </c>
      <c r="H723" s="5">
        <v>1028.0999999999999</v>
      </c>
      <c r="I723" s="5">
        <v>21690</v>
      </c>
      <c r="J723" s="5">
        <v>1</v>
      </c>
      <c r="K723" s="5">
        <v>0</v>
      </c>
      <c r="L723" s="5">
        <v>0</v>
      </c>
      <c r="M723" s="5">
        <v>29.4</v>
      </c>
      <c r="N723">
        <v>54.5</v>
      </c>
      <c r="O723">
        <v>217.1</v>
      </c>
      <c r="P723">
        <v>16</v>
      </c>
      <c r="Q723" t="s">
        <v>250</v>
      </c>
      <c r="R723" s="54"/>
      <c r="T723" s="93">
        <f t="shared" si="31"/>
        <v>16</v>
      </c>
      <c r="U723" s="96">
        <f t="shared" si="34"/>
        <v>3.1999999999999993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>
        <v>9.8000000000000007</v>
      </c>
      <c r="AM723" s="5">
        <v>94</v>
      </c>
      <c r="AN723" s="5">
        <v>8.8000000000000007</v>
      </c>
      <c r="AO723" s="5">
        <v>9.4</v>
      </c>
      <c r="AP723" s="5">
        <v>5.4</v>
      </c>
      <c r="AQ723" s="5">
        <v>6.1</v>
      </c>
      <c r="AR723" s="5">
        <v>1028.0999999999999</v>
      </c>
      <c r="AS723" s="5">
        <v>21690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</v>
      </c>
      <c r="BA723" t="s">
        <v>250</v>
      </c>
      <c r="BB723" s="55">
        <v>0.49583333333347201</v>
      </c>
    </row>
    <row r="724" spans="2:54" x14ac:dyDescent="0.25">
      <c r="B724" s="5">
        <v>9.8000000000000007</v>
      </c>
      <c r="C724" s="5">
        <v>94</v>
      </c>
      <c r="D724" s="5">
        <v>8.8000000000000007</v>
      </c>
      <c r="E724" s="5">
        <v>9.1</v>
      </c>
      <c r="F724" s="5">
        <v>6.5</v>
      </c>
      <c r="G724" s="5">
        <v>10.1</v>
      </c>
      <c r="H724" s="5">
        <v>1028.0999999999999</v>
      </c>
      <c r="I724" s="5">
        <v>22610</v>
      </c>
      <c r="J724" s="5">
        <v>1</v>
      </c>
      <c r="K724" s="5">
        <v>0</v>
      </c>
      <c r="L724" s="5">
        <v>0</v>
      </c>
      <c r="M724" s="5">
        <v>29.4</v>
      </c>
      <c r="N724">
        <v>54.5</v>
      </c>
      <c r="O724">
        <v>217.1</v>
      </c>
      <c r="P724">
        <v>16</v>
      </c>
      <c r="Q724" t="s">
        <v>250</v>
      </c>
      <c r="R724" s="54"/>
      <c r="T724" s="93">
        <f t="shared" si="31"/>
        <v>16</v>
      </c>
      <c r="U724" s="96">
        <f t="shared" si="34"/>
        <v>3.1999999999999993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>
        <v>9.8000000000000007</v>
      </c>
      <c r="AM724" s="5">
        <v>94</v>
      </c>
      <c r="AN724" s="5">
        <v>8.8000000000000007</v>
      </c>
      <c r="AO724" s="5">
        <v>9.1</v>
      </c>
      <c r="AP724" s="5">
        <v>6.5</v>
      </c>
      <c r="AQ724" s="5">
        <v>10.1</v>
      </c>
      <c r="AR724" s="5">
        <v>1028.0999999999999</v>
      </c>
      <c r="AS724" s="5">
        <v>22610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</v>
      </c>
      <c r="BA724" t="s">
        <v>250</v>
      </c>
      <c r="BB724" s="55">
        <v>0.49652777777791701</v>
      </c>
    </row>
    <row r="725" spans="2:54" x14ac:dyDescent="0.25">
      <c r="B725" s="5">
        <v>9.8000000000000007</v>
      </c>
      <c r="C725" s="5">
        <v>94</v>
      </c>
      <c r="D725" s="5">
        <v>8.8000000000000007</v>
      </c>
      <c r="E725" s="5">
        <v>9.1999999999999993</v>
      </c>
      <c r="F725" s="5">
        <v>6.1</v>
      </c>
      <c r="G725" s="5">
        <v>8.6</v>
      </c>
      <c r="H725" s="5">
        <v>1028.0999999999999</v>
      </c>
      <c r="I725" s="5">
        <v>21410</v>
      </c>
      <c r="J725" s="5">
        <v>1</v>
      </c>
      <c r="K725" s="5">
        <v>0</v>
      </c>
      <c r="L725" s="5">
        <v>0</v>
      </c>
      <c r="M725" s="5">
        <v>29.4</v>
      </c>
      <c r="N725">
        <v>54.5</v>
      </c>
      <c r="O725">
        <v>217.1</v>
      </c>
      <c r="P725">
        <v>16</v>
      </c>
      <c r="Q725" t="s">
        <v>250</v>
      </c>
      <c r="R725" s="54"/>
      <c r="T725" s="93">
        <f t="shared" si="31"/>
        <v>16</v>
      </c>
      <c r="U725" s="96">
        <f t="shared" si="34"/>
        <v>3.1999999999999993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>
        <v>9.8000000000000007</v>
      </c>
      <c r="AM725" s="5">
        <v>94</v>
      </c>
      <c r="AN725" s="5">
        <v>8.8000000000000007</v>
      </c>
      <c r="AO725" s="5">
        <v>9.1999999999999993</v>
      </c>
      <c r="AP725" s="5">
        <v>6.1</v>
      </c>
      <c r="AQ725" s="5">
        <v>8.6</v>
      </c>
      <c r="AR725" s="5">
        <v>1028.0999999999999</v>
      </c>
      <c r="AS725" s="5">
        <v>21410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</v>
      </c>
      <c r="BA725" t="s">
        <v>250</v>
      </c>
      <c r="BB725" s="55">
        <v>0.49722222222236201</v>
      </c>
    </row>
    <row r="726" spans="2:54" x14ac:dyDescent="0.25">
      <c r="B726" s="5">
        <v>9.9</v>
      </c>
      <c r="C726" s="5">
        <v>94</v>
      </c>
      <c r="D726" s="5">
        <v>8.9</v>
      </c>
      <c r="E726" s="5">
        <v>9.1999999999999993</v>
      </c>
      <c r="F726" s="5">
        <v>6.5</v>
      </c>
      <c r="G726" s="5">
        <v>6.5</v>
      </c>
      <c r="H726" s="5">
        <v>1028.0999999999999</v>
      </c>
      <c r="I726" s="5">
        <v>23020</v>
      </c>
      <c r="J726" s="5">
        <v>1</v>
      </c>
      <c r="K726" s="5">
        <v>0</v>
      </c>
      <c r="L726" s="5">
        <v>0</v>
      </c>
      <c r="M726" s="5">
        <v>29.4</v>
      </c>
      <c r="N726">
        <v>54.5</v>
      </c>
      <c r="O726">
        <v>217.1</v>
      </c>
      <c r="P726">
        <v>16</v>
      </c>
      <c r="Q726" t="s">
        <v>250</v>
      </c>
      <c r="R726" s="54"/>
      <c r="T726" s="93">
        <f t="shared" si="31"/>
        <v>16</v>
      </c>
      <c r="U726" s="96">
        <f t="shared" si="34"/>
        <v>3.0999999999999996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>
        <v>9.9</v>
      </c>
      <c r="AM726" s="5">
        <v>94</v>
      </c>
      <c r="AN726" s="5">
        <v>8.9</v>
      </c>
      <c r="AO726" s="5">
        <v>9.1999999999999993</v>
      </c>
      <c r="AP726" s="5">
        <v>6.5</v>
      </c>
      <c r="AQ726" s="5">
        <v>6.5</v>
      </c>
      <c r="AR726" s="5">
        <v>1028.0999999999999</v>
      </c>
      <c r="AS726" s="5">
        <v>23020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</v>
      </c>
      <c r="BA726" t="s">
        <v>250</v>
      </c>
      <c r="BB726" s="55">
        <v>0.49791666666680701</v>
      </c>
    </row>
    <row r="727" spans="2:54" x14ac:dyDescent="0.25">
      <c r="B727" s="5">
        <v>9.9</v>
      </c>
      <c r="C727" s="5">
        <v>94</v>
      </c>
      <c r="D727" s="5">
        <v>8.9</v>
      </c>
      <c r="E727" s="5">
        <v>9.9</v>
      </c>
      <c r="F727" s="5">
        <v>4.7</v>
      </c>
      <c r="G727" s="5">
        <v>6.1</v>
      </c>
      <c r="H727" s="5">
        <v>1028.0999999999999</v>
      </c>
      <c r="I727" s="5">
        <v>21240</v>
      </c>
      <c r="J727" s="5">
        <v>1</v>
      </c>
      <c r="K727" s="5">
        <v>0</v>
      </c>
      <c r="L727" s="5">
        <v>0</v>
      </c>
      <c r="M727" s="5">
        <v>29.4</v>
      </c>
      <c r="N727">
        <v>54.5</v>
      </c>
      <c r="O727">
        <v>217.1</v>
      </c>
      <c r="P727">
        <v>16</v>
      </c>
      <c r="Q727" t="s">
        <v>250</v>
      </c>
      <c r="R727" s="54"/>
      <c r="T727" s="93">
        <f t="shared" si="31"/>
        <v>16</v>
      </c>
      <c r="U727" s="96">
        <f t="shared" si="34"/>
        <v>3.0999999999999996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>
        <v>9.9</v>
      </c>
      <c r="AM727" s="5">
        <v>94</v>
      </c>
      <c r="AN727" s="5">
        <v>8.9</v>
      </c>
      <c r="AO727" s="5">
        <v>9.9</v>
      </c>
      <c r="AP727" s="5">
        <v>4.7</v>
      </c>
      <c r="AQ727" s="5">
        <v>6.1</v>
      </c>
      <c r="AR727" s="5">
        <v>1028.0999999999999</v>
      </c>
      <c r="AS727" s="5">
        <v>21240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250</v>
      </c>
      <c r="BB727" s="55">
        <v>0.498611111111252</v>
      </c>
    </row>
    <row r="728" spans="2:54" x14ac:dyDescent="0.25">
      <c r="B728" s="5">
        <v>10</v>
      </c>
      <c r="C728" s="5">
        <v>94</v>
      </c>
      <c r="D728" s="5">
        <v>9</v>
      </c>
      <c r="E728" s="5">
        <v>10</v>
      </c>
      <c r="F728" s="5">
        <v>7.6</v>
      </c>
      <c r="G728" s="5">
        <v>11.5</v>
      </c>
      <c r="H728" s="5">
        <v>1028.0999999999999</v>
      </c>
      <c r="I728" s="5">
        <v>22090</v>
      </c>
      <c r="J728" s="5">
        <v>1</v>
      </c>
      <c r="K728" s="5">
        <v>0</v>
      </c>
      <c r="L728" s="5">
        <v>0</v>
      </c>
      <c r="M728" s="5">
        <v>29.4</v>
      </c>
      <c r="N728">
        <v>54.5</v>
      </c>
      <c r="O728">
        <v>217.1</v>
      </c>
      <c r="P728">
        <v>16.100000000000001</v>
      </c>
      <c r="Q728" t="s">
        <v>250</v>
      </c>
      <c r="R728" s="54"/>
      <c r="T728" s="93">
        <f t="shared" si="31"/>
        <v>16.100000000000001</v>
      </c>
      <c r="U728" s="96">
        <f t="shared" si="34"/>
        <v>3.1000000000000014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>
        <v>10</v>
      </c>
      <c r="AM728" s="5">
        <v>94</v>
      </c>
      <c r="AN728" s="5">
        <v>9</v>
      </c>
      <c r="AO728" s="5">
        <v>10</v>
      </c>
      <c r="AP728" s="5">
        <v>7.6</v>
      </c>
      <c r="AQ728" s="5">
        <v>11.5</v>
      </c>
      <c r="AR728" s="5">
        <v>1028.0999999999999</v>
      </c>
      <c r="AS728" s="5">
        <v>22090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16.100000000000001</v>
      </c>
      <c r="BA728" t="s">
        <v>250</v>
      </c>
      <c r="BB728" s="55">
        <v>0.499305555555697</v>
      </c>
    </row>
    <row r="729" spans="2:54" x14ac:dyDescent="0.25">
      <c r="B729" s="5">
        <v>10</v>
      </c>
      <c r="C729" s="5">
        <v>94</v>
      </c>
      <c r="D729" s="5">
        <v>9</v>
      </c>
      <c r="E729" s="5">
        <v>10</v>
      </c>
      <c r="F729" s="5">
        <v>3.6</v>
      </c>
      <c r="G729" s="5">
        <v>7.2</v>
      </c>
      <c r="H729" s="5">
        <v>1028.0999999999999</v>
      </c>
      <c r="I729" s="5">
        <v>20400</v>
      </c>
      <c r="J729" s="5">
        <v>1</v>
      </c>
      <c r="K729" s="5">
        <v>0</v>
      </c>
      <c r="L729" s="5">
        <v>0</v>
      </c>
      <c r="M729" s="5">
        <v>29.4</v>
      </c>
      <c r="N729">
        <v>54.5</v>
      </c>
      <c r="O729">
        <v>217.1</v>
      </c>
      <c r="P729">
        <v>16.100000000000001</v>
      </c>
      <c r="Q729" t="s">
        <v>250</v>
      </c>
      <c r="R729" s="54"/>
      <c r="T729" s="93">
        <f t="shared" si="31"/>
        <v>16.100000000000001</v>
      </c>
      <c r="U729" s="96">
        <f t="shared" si="34"/>
        <v>3.1000000000000014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>
        <v>10</v>
      </c>
      <c r="AM729" s="5">
        <v>94</v>
      </c>
      <c r="AN729" s="5">
        <v>9</v>
      </c>
      <c r="AO729" s="5">
        <v>10</v>
      </c>
      <c r="AP729" s="5">
        <v>3.6</v>
      </c>
      <c r="AQ729" s="5">
        <v>7.2</v>
      </c>
      <c r="AR729" s="5">
        <v>1028.0999999999999</v>
      </c>
      <c r="AS729" s="5">
        <v>20400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16.100000000000001</v>
      </c>
      <c r="BA729" t="s">
        <v>250</v>
      </c>
      <c r="BB729" s="55">
        <v>0.500000000000142</v>
      </c>
    </row>
    <row r="730" spans="2:54" x14ac:dyDescent="0.25">
      <c r="B730" s="5">
        <v>10.1</v>
      </c>
      <c r="C730" s="5">
        <v>94</v>
      </c>
      <c r="D730" s="5">
        <v>9.1</v>
      </c>
      <c r="E730" s="5">
        <v>10.1</v>
      </c>
      <c r="F730" s="5">
        <v>7.2</v>
      </c>
      <c r="G730" s="5">
        <v>7.2</v>
      </c>
      <c r="H730" s="5">
        <v>1028.0999999999999</v>
      </c>
      <c r="I730" s="5">
        <v>23880</v>
      </c>
      <c r="J730" s="5">
        <v>1</v>
      </c>
      <c r="K730" s="5">
        <v>0</v>
      </c>
      <c r="L730" s="5">
        <v>0</v>
      </c>
      <c r="M730" s="5">
        <v>29.4</v>
      </c>
      <c r="N730">
        <v>54.5</v>
      </c>
      <c r="O730">
        <v>217.1</v>
      </c>
      <c r="P730">
        <v>16.100000000000001</v>
      </c>
      <c r="Q730" t="s">
        <v>250</v>
      </c>
      <c r="R730" s="54"/>
      <c r="T730" s="93">
        <f t="shared" si="31"/>
        <v>16.100000000000001</v>
      </c>
      <c r="U730" s="96">
        <f t="shared" si="34"/>
        <v>3.0000000000000018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>
        <v>10.1</v>
      </c>
      <c r="AM730" s="5">
        <v>94</v>
      </c>
      <c r="AN730" s="5">
        <v>9.1</v>
      </c>
      <c r="AO730" s="5">
        <v>10.1</v>
      </c>
      <c r="AP730" s="5">
        <v>7.2</v>
      </c>
      <c r="AQ730" s="5">
        <v>7.2</v>
      </c>
      <c r="AR730" s="5">
        <v>1028.0999999999999</v>
      </c>
      <c r="AS730" s="5">
        <v>23880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16.100000000000001</v>
      </c>
      <c r="BA730" t="s">
        <v>250</v>
      </c>
      <c r="BB730" s="55">
        <v>0.50069444444458699</v>
      </c>
    </row>
    <row r="731" spans="2:54" x14ac:dyDescent="0.25">
      <c r="B731" s="5">
        <v>10.1</v>
      </c>
      <c r="C731" s="5">
        <v>94</v>
      </c>
      <c r="D731" s="5">
        <v>9.1</v>
      </c>
      <c r="E731" s="5">
        <v>10.1</v>
      </c>
      <c r="F731" s="5">
        <v>3.2</v>
      </c>
      <c r="G731" s="5">
        <v>5</v>
      </c>
      <c r="H731" s="5">
        <v>1028.0999999999999</v>
      </c>
      <c r="I731" s="5">
        <v>25440</v>
      </c>
      <c r="J731" s="5">
        <v>1</v>
      </c>
      <c r="K731" s="5">
        <v>0</v>
      </c>
      <c r="L731" s="5">
        <v>0</v>
      </c>
      <c r="M731" s="5">
        <v>29.4</v>
      </c>
      <c r="N731">
        <v>54.5</v>
      </c>
      <c r="O731">
        <v>217.1</v>
      </c>
      <c r="P731">
        <v>16.100000000000001</v>
      </c>
      <c r="Q731" t="s">
        <v>250</v>
      </c>
      <c r="R731" s="54"/>
      <c r="T731" s="93">
        <f t="shared" si="31"/>
        <v>16.100000000000001</v>
      </c>
      <c r="U731" s="96">
        <f t="shared" si="34"/>
        <v>3.0000000000000018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>
        <v>10.1</v>
      </c>
      <c r="AM731" s="5">
        <v>94</v>
      </c>
      <c r="AN731" s="5">
        <v>9.1</v>
      </c>
      <c r="AO731" s="5">
        <v>10.1</v>
      </c>
      <c r="AP731" s="5">
        <v>3.2</v>
      </c>
      <c r="AQ731" s="5">
        <v>5</v>
      </c>
      <c r="AR731" s="5">
        <v>1028.0999999999999</v>
      </c>
      <c r="AS731" s="5">
        <v>25440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250</v>
      </c>
      <c r="BB731" s="55">
        <v>0.50138888888903199</v>
      </c>
    </row>
    <row r="732" spans="2:54" x14ac:dyDescent="0.25">
      <c r="B732" s="5">
        <v>10.199999999999999</v>
      </c>
      <c r="C732" s="5">
        <v>94</v>
      </c>
      <c r="D732" s="5">
        <v>9.1999999999999993</v>
      </c>
      <c r="E732" s="5">
        <v>10.199999999999999</v>
      </c>
      <c r="F732" s="5">
        <v>5</v>
      </c>
      <c r="G732" s="5">
        <v>7.9</v>
      </c>
      <c r="H732" s="5">
        <v>1028.0999999999999</v>
      </c>
      <c r="I732" s="5">
        <v>23240</v>
      </c>
      <c r="J732" s="5">
        <v>1</v>
      </c>
      <c r="K732" s="5">
        <v>0</v>
      </c>
      <c r="L732" s="5">
        <v>0</v>
      </c>
      <c r="M732" s="5">
        <v>29.4</v>
      </c>
      <c r="N732">
        <v>54.5</v>
      </c>
      <c r="O732">
        <v>217.1</v>
      </c>
      <c r="P732">
        <v>16.2</v>
      </c>
      <c r="Q732" t="s">
        <v>250</v>
      </c>
      <c r="R732" s="54"/>
      <c r="T732" s="93">
        <f t="shared" si="31"/>
        <v>16.2</v>
      </c>
      <c r="U732" s="96">
        <f t="shared" si="34"/>
        <v>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>
        <v>10.199999999999999</v>
      </c>
      <c r="AM732" s="5">
        <v>94</v>
      </c>
      <c r="AN732" s="5">
        <v>9.1999999999999993</v>
      </c>
      <c r="AO732" s="5">
        <v>10.199999999999999</v>
      </c>
      <c r="AP732" s="5">
        <v>5</v>
      </c>
      <c r="AQ732" s="5">
        <v>7.9</v>
      </c>
      <c r="AR732" s="5">
        <v>1028.0999999999999</v>
      </c>
      <c r="AS732" s="5">
        <v>23240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16.2</v>
      </c>
      <c r="BA732" t="s">
        <v>250</v>
      </c>
      <c r="BB732" s="55">
        <v>0.50208333333347699</v>
      </c>
    </row>
    <row r="733" spans="2:54" x14ac:dyDescent="0.25">
      <c r="B733" s="5">
        <v>10.1</v>
      </c>
      <c r="C733" s="5">
        <v>94</v>
      </c>
      <c r="D733" s="5">
        <v>9.1</v>
      </c>
      <c r="E733" s="5">
        <v>10.1</v>
      </c>
      <c r="F733" s="5">
        <v>3.2</v>
      </c>
      <c r="G733" s="5">
        <v>5</v>
      </c>
      <c r="H733" s="5">
        <v>1028.0999999999999</v>
      </c>
      <c r="I733" s="5">
        <v>27010</v>
      </c>
      <c r="J733" s="5">
        <v>1</v>
      </c>
      <c r="K733" s="5">
        <v>0</v>
      </c>
      <c r="L733" s="5">
        <v>0</v>
      </c>
      <c r="M733" s="5">
        <v>29.4</v>
      </c>
      <c r="N733">
        <v>54.5</v>
      </c>
      <c r="O733">
        <v>217.1</v>
      </c>
      <c r="P733">
        <v>16.3</v>
      </c>
      <c r="Q733" t="s">
        <v>250</v>
      </c>
      <c r="R733" s="54"/>
      <c r="T733" s="93">
        <f t="shared" si="31"/>
        <v>16.3</v>
      </c>
      <c r="U733" s="96">
        <f t="shared" si="34"/>
        <v>3.2000000000000011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>
        <v>10.1</v>
      </c>
      <c r="AM733" s="5">
        <v>94</v>
      </c>
      <c r="AN733" s="5">
        <v>9.1</v>
      </c>
      <c r="AO733" s="5">
        <v>10.1</v>
      </c>
      <c r="AP733" s="5">
        <v>3.2</v>
      </c>
      <c r="AQ733" s="5">
        <v>5</v>
      </c>
      <c r="AR733" s="5">
        <v>1028.0999999999999</v>
      </c>
      <c r="AS733" s="5">
        <v>27010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16.3</v>
      </c>
      <c r="BA733" t="s">
        <v>250</v>
      </c>
      <c r="BB733" s="55">
        <v>0.50277777777792199</v>
      </c>
    </row>
    <row r="734" spans="2:54" x14ac:dyDescent="0.25">
      <c r="B734" s="5">
        <v>10.1</v>
      </c>
      <c r="C734" s="5">
        <v>94</v>
      </c>
      <c r="D734" s="5">
        <v>9.1</v>
      </c>
      <c r="E734" s="5">
        <v>10.1</v>
      </c>
      <c r="F734" s="5">
        <v>6.8</v>
      </c>
      <c r="G734" s="5">
        <v>11.9</v>
      </c>
      <c r="H734" s="5" t="s">
        <v>250</v>
      </c>
      <c r="I734" s="5">
        <v>26770</v>
      </c>
      <c r="J734" s="5">
        <v>1</v>
      </c>
      <c r="K734" s="5">
        <v>0</v>
      </c>
      <c r="L734" s="5">
        <v>0</v>
      </c>
      <c r="M734" s="5">
        <v>29.4</v>
      </c>
      <c r="N734">
        <v>54.5</v>
      </c>
      <c r="O734">
        <v>217.1</v>
      </c>
      <c r="P734">
        <v>16.3</v>
      </c>
      <c r="Q734" t="s">
        <v>250</v>
      </c>
      <c r="R734" s="54"/>
      <c r="T734" s="93">
        <f t="shared" si="31"/>
        <v>16.3</v>
      </c>
      <c r="U734" s="96">
        <f t="shared" si="34"/>
        <v>3.2000000000000011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>
        <v>10.1</v>
      </c>
      <c r="AM734" s="5">
        <v>94</v>
      </c>
      <c r="AN734" s="5">
        <v>9.1</v>
      </c>
      <c r="AO734" s="5">
        <v>10.1</v>
      </c>
      <c r="AP734" s="5">
        <v>6.8</v>
      </c>
      <c r="AQ734" s="5">
        <v>11.9</v>
      </c>
      <c r="AR734" s="5" t="s">
        <v>250</v>
      </c>
      <c r="AS734" s="5">
        <v>26770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16.3</v>
      </c>
      <c r="BA734" t="s">
        <v>250</v>
      </c>
      <c r="BB734" s="55">
        <v>0.50347222222236698</v>
      </c>
    </row>
    <row r="735" spans="2:54" x14ac:dyDescent="0.25">
      <c r="B735" s="5">
        <v>10</v>
      </c>
      <c r="C735" s="5">
        <v>94</v>
      </c>
      <c r="D735" s="5">
        <v>9</v>
      </c>
      <c r="E735" s="5">
        <v>10</v>
      </c>
      <c r="F735" s="5">
        <v>4</v>
      </c>
      <c r="G735" s="5">
        <v>5.4</v>
      </c>
      <c r="H735" s="5" t="s">
        <v>250</v>
      </c>
      <c r="I735" s="5">
        <v>21240</v>
      </c>
      <c r="J735" s="5">
        <v>1</v>
      </c>
      <c r="K735" s="5">
        <v>0</v>
      </c>
      <c r="L735" s="5">
        <v>0</v>
      </c>
      <c r="M735" s="5">
        <v>29.4</v>
      </c>
      <c r="N735">
        <v>54.5</v>
      </c>
      <c r="O735">
        <v>217.1</v>
      </c>
      <c r="P735">
        <v>16.399999999999999</v>
      </c>
      <c r="Q735" t="s">
        <v>250</v>
      </c>
      <c r="R735" s="54"/>
      <c r="T735" s="93">
        <f t="shared" si="31"/>
        <v>16.399999999999999</v>
      </c>
      <c r="U735" s="96">
        <f t="shared" si="34"/>
        <v>3.3999999999999986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>
        <v>10</v>
      </c>
      <c r="AM735" s="5">
        <v>94</v>
      </c>
      <c r="AN735" s="5">
        <v>9</v>
      </c>
      <c r="AO735" s="5">
        <v>10</v>
      </c>
      <c r="AP735" s="5">
        <v>4</v>
      </c>
      <c r="AQ735" s="5">
        <v>5.4</v>
      </c>
      <c r="AR735" s="5" t="s">
        <v>250</v>
      </c>
      <c r="AS735" s="5">
        <v>21240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16.399999999999999</v>
      </c>
      <c r="BA735" t="s">
        <v>250</v>
      </c>
      <c r="BB735" s="55">
        <v>0.50416666666681198</v>
      </c>
    </row>
    <row r="736" spans="2:54" x14ac:dyDescent="0.25">
      <c r="B736" s="5">
        <v>10</v>
      </c>
      <c r="C736" s="5">
        <v>94</v>
      </c>
      <c r="D736" s="5">
        <v>9</v>
      </c>
      <c r="E736" s="5">
        <v>10</v>
      </c>
      <c r="F736" s="5">
        <v>9</v>
      </c>
      <c r="G736" s="5">
        <v>11.5</v>
      </c>
      <c r="H736" s="5" t="s">
        <v>250</v>
      </c>
      <c r="I736" s="5">
        <v>21840</v>
      </c>
      <c r="J736" s="5">
        <v>1</v>
      </c>
      <c r="K736" s="5">
        <v>0</v>
      </c>
      <c r="L736" s="5">
        <v>0</v>
      </c>
      <c r="M736" s="5">
        <v>29.4</v>
      </c>
      <c r="N736">
        <v>54.5</v>
      </c>
      <c r="O736">
        <v>217.1</v>
      </c>
      <c r="P736">
        <v>16.399999999999999</v>
      </c>
      <c r="Q736" t="s">
        <v>250</v>
      </c>
      <c r="R736" s="54"/>
      <c r="T736" s="93">
        <f t="shared" si="31"/>
        <v>16.399999999999999</v>
      </c>
      <c r="U736" s="96">
        <f t="shared" si="34"/>
        <v>3.3999999999999986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>
        <v>10</v>
      </c>
      <c r="AM736" s="5">
        <v>94</v>
      </c>
      <c r="AN736" s="5">
        <v>9</v>
      </c>
      <c r="AO736" s="5">
        <v>10</v>
      </c>
      <c r="AP736" s="5">
        <v>9</v>
      </c>
      <c r="AQ736" s="5">
        <v>11.5</v>
      </c>
      <c r="AR736" s="5" t="s">
        <v>250</v>
      </c>
      <c r="AS736" s="5">
        <v>21840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16.399999999999999</v>
      </c>
      <c r="BA736" t="s">
        <v>250</v>
      </c>
      <c r="BB736" s="55">
        <v>0.50486111111125698</v>
      </c>
    </row>
    <row r="737" spans="2:54" x14ac:dyDescent="0.25">
      <c r="B737" s="5">
        <v>9.8000000000000007</v>
      </c>
      <c r="C737" s="5">
        <v>94</v>
      </c>
      <c r="D737" s="5">
        <v>8.8000000000000007</v>
      </c>
      <c r="E737" s="5">
        <v>9.8000000000000007</v>
      </c>
      <c r="F737" s="5">
        <v>3.2</v>
      </c>
      <c r="G737" s="5">
        <v>5.8</v>
      </c>
      <c r="H737" s="5" t="s">
        <v>250</v>
      </c>
      <c r="I737" s="5">
        <v>24600</v>
      </c>
      <c r="J737" s="5">
        <v>1</v>
      </c>
      <c r="K737" s="5">
        <v>0</v>
      </c>
      <c r="L737" s="5">
        <v>0</v>
      </c>
      <c r="M737" s="5">
        <v>29.4</v>
      </c>
      <c r="N737">
        <v>54.5</v>
      </c>
      <c r="O737">
        <v>217.1</v>
      </c>
      <c r="P737">
        <v>16.399999999999999</v>
      </c>
      <c r="Q737" t="s">
        <v>250</v>
      </c>
      <c r="R737" s="54"/>
      <c r="T737" s="93">
        <f t="shared" si="31"/>
        <v>16.399999999999999</v>
      </c>
      <c r="U737" s="96">
        <f t="shared" si="34"/>
        <v>3.5999999999999979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>
        <v>9.8000000000000007</v>
      </c>
      <c r="AM737" s="5">
        <v>94</v>
      </c>
      <c r="AN737" s="5">
        <v>8.8000000000000007</v>
      </c>
      <c r="AO737" s="5">
        <v>9.8000000000000007</v>
      </c>
      <c r="AP737" s="5">
        <v>3.2</v>
      </c>
      <c r="AQ737" s="5">
        <v>5.8</v>
      </c>
      <c r="AR737" s="5" t="s">
        <v>250</v>
      </c>
      <c r="AS737" s="5">
        <v>24600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16.399999999999999</v>
      </c>
      <c r="BA737" t="s">
        <v>250</v>
      </c>
      <c r="BB737" s="55">
        <v>0.50555555555570197</v>
      </c>
    </row>
    <row r="738" spans="2:54" x14ac:dyDescent="0.25">
      <c r="B738" s="5">
        <v>9.8000000000000007</v>
      </c>
      <c r="C738" s="5">
        <v>94</v>
      </c>
      <c r="D738" s="5">
        <v>8.8000000000000007</v>
      </c>
      <c r="E738" s="5">
        <v>9.5</v>
      </c>
      <c r="F738" s="5">
        <v>5</v>
      </c>
      <c r="G738" s="5">
        <v>6.1</v>
      </c>
      <c r="H738" s="5" t="s">
        <v>250</v>
      </c>
      <c r="I738" s="5">
        <v>23880</v>
      </c>
      <c r="J738" s="5">
        <v>1</v>
      </c>
      <c r="K738" s="5">
        <v>0</v>
      </c>
      <c r="L738" s="5">
        <v>0</v>
      </c>
      <c r="M738" s="5">
        <v>29.4</v>
      </c>
      <c r="N738">
        <v>54.5</v>
      </c>
      <c r="O738">
        <v>217.1</v>
      </c>
      <c r="P738">
        <v>16.399999999999999</v>
      </c>
      <c r="Q738" t="s">
        <v>250</v>
      </c>
      <c r="R738" s="54"/>
      <c r="T738" s="93">
        <f t="shared" si="31"/>
        <v>16.399999999999999</v>
      </c>
      <c r="U738" s="96">
        <f t="shared" si="34"/>
        <v>3.5999999999999979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>
        <v>9.8000000000000007</v>
      </c>
      <c r="AM738" s="5">
        <v>94</v>
      </c>
      <c r="AN738" s="5">
        <v>8.8000000000000007</v>
      </c>
      <c r="AO738" s="5">
        <v>9.5</v>
      </c>
      <c r="AP738" s="5">
        <v>5</v>
      </c>
      <c r="AQ738" s="5">
        <v>6.1</v>
      </c>
      <c r="AR738" s="5" t="s">
        <v>250</v>
      </c>
      <c r="AS738" s="5">
        <v>23880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16.399999999999999</v>
      </c>
      <c r="BA738" t="s">
        <v>250</v>
      </c>
      <c r="BB738" s="55">
        <v>0.50625000000014697</v>
      </c>
    </row>
    <row r="739" spans="2:54" x14ac:dyDescent="0.25">
      <c r="B739" s="5">
        <v>9.9</v>
      </c>
      <c r="C739" s="5">
        <v>94</v>
      </c>
      <c r="D739" s="5">
        <v>8.9</v>
      </c>
      <c r="E739" s="5">
        <v>9.6</v>
      </c>
      <c r="F739" s="5">
        <v>5</v>
      </c>
      <c r="G739" s="5">
        <v>5</v>
      </c>
      <c r="H739" s="5" t="s">
        <v>250</v>
      </c>
      <c r="I739" s="5">
        <v>23710</v>
      </c>
      <c r="J739" s="5">
        <v>1</v>
      </c>
      <c r="K739" s="5">
        <v>0</v>
      </c>
      <c r="L739" s="5">
        <v>0</v>
      </c>
      <c r="M739" s="5">
        <v>29.4</v>
      </c>
      <c r="N739">
        <v>54.5</v>
      </c>
      <c r="O739">
        <v>217.1</v>
      </c>
      <c r="P739">
        <v>16.3</v>
      </c>
      <c r="Q739" t="s">
        <v>250</v>
      </c>
      <c r="R739" s="54"/>
      <c r="T739" s="93">
        <f t="shared" si="31"/>
        <v>16.3</v>
      </c>
      <c r="U739" s="96">
        <f t="shared" si="34"/>
        <v>3.4000000000000004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>
        <v>9.9</v>
      </c>
      <c r="AM739" s="5">
        <v>94</v>
      </c>
      <c r="AN739" s="5">
        <v>8.9</v>
      </c>
      <c r="AO739" s="5">
        <v>9.6</v>
      </c>
      <c r="AP739" s="5">
        <v>5</v>
      </c>
      <c r="AQ739" s="5">
        <v>5</v>
      </c>
      <c r="AR739" s="5" t="s">
        <v>250</v>
      </c>
      <c r="AS739" s="5">
        <v>23710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16.3</v>
      </c>
      <c r="BA739" t="s">
        <v>250</v>
      </c>
      <c r="BB739" s="55">
        <v>0.50694444444459197</v>
      </c>
    </row>
    <row r="740" spans="2:54" x14ac:dyDescent="0.25">
      <c r="B740" s="5">
        <v>9.9</v>
      </c>
      <c r="C740" s="5">
        <v>94</v>
      </c>
      <c r="D740" s="5">
        <v>8.9</v>
      </c>
      <c r="E740" s="5">
        <v>8.4</v>
      </c>
      <c r="F740" s="5">
        <v>10.4</v>
      </c>
      <c r="G740" s="5">
        <v>12.6</v>
      </c>
      <c r="H740" s="5" t="s">
        <v>250</v>
      </c>
      <c r="I740" s="5">
        <v>25950</v>
      </c>
      <c r="J740" s="5">
        <v>1</v>
      </c>
      <c r="K740" s="5">
        <v>0</v>
      </c>
      <c r="L740" s="5">
        <v>0</v>
      </c>
      <c r="M740" s="5">
        <v>29.4</v>
      </c>
      <c r="N740">
        <v>54.5</v>
      </c>
      <c r="O740">
        <v>217.1</v>
      </c>
      <c r="P740">
        <v>16.3</v>
      </c>
      <c r="Q740" t="s">
        <v>250</v>
      </c>
      <c r="R740" s="54"/>
      <c r="T740" s="93">
        <f t="shared" si="31"/>
        <v>16.3</v>
      </c>
      <c r="U740" s="96">
        <f t="shared" si="34"/>
        <v>3.4000000000000004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>
        <v>9.9</v>
      </c>
      <c r="AM740" s="5">
        <v>94</v>
      </c>
      <c r="AN740" s="5">
        <v>8.9</v>
      </c>
      <c r="AO740" s="5">
        <v>8.4</v>
      </c>
      <c r="AP740" s="5">
        <v>10.4</v>
      </c>
      <c r="AQ740" s="5">
        <v>12.6</v>
      </c>
      <c r="AR740" s="5" t="s">
        <v>250</v>
      </c>
      <c r="AS740" s="5">
        <v>25950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16.3</v>
      </c>
      <c r="BA740" t="s">
        <v>250</v>
      </c>
      <c r="BB740" s="55">
        <v>0.50763888888903697</v>
      </c>
    </row>
    <row r="741" spans="2:54" x14ac:dyDescent="0.25">
      <c r="B741" s="5">
        <v>9.8000000000000007</v>
      </c>
      <c r="C741" s="5">
        <v>94</v>
      </c>
      <c r="D741" s="5">
        <v>8.8000000000000007</v>
      </c>
      <c r="E741" s="5">
        <v>9.5</v>
      </c>
      <c r="F741" s="5">
        <v>5</v>
      </c>
      <c r="G741" s="5">
        <v>5</v>
      </c>
      <c r="H741" s="5" t="s">
        <v>250</v>
      </c>
      <c r="I741" s="5">
        <v>27700</v>
      </c>
      <c r="J741" s="5">
        <v>2</v>
      </c>
      <c r="K741" s="5">
        <v>0</v>
      </c>
      <c r="L741" s="5">
        <v>0</v>
      </c>
      <c r="M741" s="5">
        <v>29.4</v>
      </c>
      <c r="N741">
        <v>54.5</v>
      </c>
      <c r="O741">
        <v>217.1</v>
      </c>
      <c r="P741">
        <v>16.399999999999999</v>
      </c>
      <c r="Q741" t="s">
        <v>250</v>
      </c>
      <c r="R741" s="54"/>
      <c r="T741" s="93">
        <f t="shared" si="31"/>
        <v>16.399999999999999</v>
      </c>
      <c r="U741" s="96">
        <f t="shared" si="34"/>
        <v>3.5999999999999979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>
        <v>9.8000000000000007</v>
      </c>
      <c r="AM741" s="5">
        <v>94</v>
      </c>
      <c r="AN741" s="5">
        <v>8.8000000000000007</v>
      </c>
      <c r="AO741" s="5">
        <v>9.5</v>
      </c>
      <c r="AP741" s="5">
        <v>5</v>
      </c>
      <c r="AQ741" s="5">
        <v>5</v>
      </c>
      <c r="AR741" s="5" t="s">
        <v>250</v>
      </c>
      <c r="AS741" s="5">
        <v>27700</v>
      </c>
      <c r="AT741" s="5">
        <v>2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16.399999999999999</v>
      </c>
      <c r="BA741" t="s">
        <v>250</v>
      </c>
      <c r="BB741" s="55">
        <v>0.50833333333348196</v>
      </c>
    </row>
    <row r="742" spans="2:54" x14ac:dyDescent="0.25">
      <c r="B742" s="5">
        <v>9.9</v>
      </c>
      <c r="C742" s="5">
        <v>94</v>
      </c>
      <c r="D742" s="5">
        <v>8.9</v>
      </c>
      <c r="E742" s="5">
        <v>9.4</v>
      </c>
      <c r="F742" s="5">
        <v>5.8</v>
      </c>
      <c r="G742" s="5">
        <v>6.8</v>
      </c>
      <c r="H742" s="5" t="s">
        <v>250</v>
      </c>
      <c r="I742" s="5">
        <v>26550</v>
      </c>
      <c r="J742" s="5">
        <v>1</v>
      </c>
      <c r="K742" s="5">
        <v>0</v>
      </c>
      <c r="L742" s="5">
        <v>0</v>
      </c>
      <c r="M742" s="5">
        <v>29.4</v>
      </c>
      <c r="N742">
        <v>54.5</v>
      </c>
      <c r="O742">
        <v>217.1</v>
      </c>
      <c r="P742">
        <v>16.399999999999999</v>
      </c>
      <c r="Q742" t="s">
        <v>250</v>
      </c>
      <c r="R742" s="54"/>
      <c r="T742" s="93">
        <f t="shared" si="31"/>
        <v>16.399999999999999</v>
      </c>
      <c r="U742" s="96">
        <f t="shared" si="34"/>
        <v>3.4999999999999982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>
        <v>9.9</v>
      </c>
      <c r="AM742" s="5">
        <v>94</v>
      </c>
      <c r="AN742" s="5">
        <v>8.9</v>
      </c>
      <c r="AO742" s="5">
        <v>9.4</v>
      </c>
      <c r="AP742" s="5">
        <v>5.8</v>
      </c>
      <c r="AQ742" s="5">
        <v>6.8</v>
      </c>
      <c r="AR742" s="5" t="s">
        <v>250</v>
      </c>
      <c r="AS742" s="5">
        <v>26550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16.399999999999999</v>
      </c>
      <c r="BA742" t="s">
        <v>250</v>
      </c>
      <c r="BB742" s="55">
        <v>0.50902777777792696</v>
      </c>
    </row>
    <row r="743" spans="2:54" x14ac:dyDescent="0.25">
      <c r="B743" s="5">
        <v>10</v>
      </c>
      <c r="C743" s="5">
        <v>94</v>
      </c>
      <c r="D743" s="5">
        <v>9</v>
      </c>
      <c r="E743" s="5">
        <v>10</v>
      </c>
      <c r="F743" s="5">
        <v>9.6999999999999993</v>
      </c>
      <c r="G743" s="5">
        <v>9.6999999999999993</v>
      </c>
      <c r="H743" s="5" t="s">
        <v>250</v>
      </c>
      <c r="I743" s="5">
        <v>34600</v>
      </c>
      <c r="J743" s="5">
        <v>2</v>
      </c>
      <c r="K743" s="5">
        <v>0</v>
      </c>
      <c r="L743" s="5">
        <v>0</v>
      </c>
      <c r="M743" s="5">
        <v>29.4</v>
      </c>
      <c r="N743">
        <v>54.5</v>
      </c>
      <c r="O743">
        <v>217.1</v>
      </c>
      <c r="P743">
        <v>16.5</v>
      </c>
      <c r="Q743" t="s">
        <v>250</v>
      </c>
      <c r="R743" s="54"/>
      <c r="T743" s="93">
        <f t="shared" si="31"/>
        <v>16.5</v>
      </c>
      <c r="U743" s="96">
        <f t="shared" si="34"/>
        <v>3.5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>
        <v>10</v>
      </c>
      <c r="AM743" s="5">
        <v>94</v>
      </c>
      <c r="AN743" s="5">
        <v>9</v>
      </c>
      <c r="AO743" s="5">
        <v>10</v>
      </c>
      <c r="AP743" s="5">
        <v>9.6999999999999993</v>
      </c>
      <c r="AQ743" s="5">
        <v>9.6999999999999993</v>
      </c>
      <c r="AR743" s="5" t="s">
        <v>250</v>
      </c>
      <c r="AS743" s="5">
        <v>34600</v>
      </c>
      <c r="AT743" s="5">
        <v>2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16.5</v>
      </c>
      <c r="BA743" t="s">
        <v>250</v>
      </c>
      <c r="BB743" s="55">
        <v>0.50972222222237196</v>
      </c>
    </row>
    <row r="744" spans="2:54" x14ac:dyDescent="0.25">
      <c r="B744" s="5">
        <v>9.9</v>
      </c>
      <c r="C744" s="5">
        <v>94</v>
      </c>
      <c r="D744" s="5">
        <v>8.9</v>
      </c>
      <c r="E744" s="5">
        <v>8.4</v>
      </c>
      <c r="F744" s="5">
        <v>10.4</v>
      </c>
      <c r="G744" s="5">
        <v>12.6</v>
      </c>
      <c r="H744" s="5" t="s">
        <v>250</v>
      </c>
      <c r="I744" s="5">
        <v>27800</v>
      </c>
      <c r="J744" s="5">
        <v>2</v>
      </c>
      <c r="K744" s="5">
        <v>0</v>
      </c>
      <c r="L744" s="5">
        <v>0</v>
      </c>
      <c r="M744" s="5">
        <v>29.4</v>
      </c>
      <c r="N744">
        <v>54.5</v>
      </c>
      <c r="O744">
        <v>217.1</v>
      </c>
      <c r="P744">
        <v>16.5</v>
      </c>
      <c r="Q744" t="s">
        <v>250</v>
      </c>
      <c r="R744" s="54"/>
      <c r="T744" s="93">
        <f t="shared" si="31"/>
        <v>16.5</v>
      </c>
      <c r="U744" s="96">
        <f t="shared" si="34"/>
        <v>3.5999999999999996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>
        <v>9.9</v>
      </c>
      <c r="AM744" s="5">
        <v>94</v>
      </c>
      <c r="AN744" s="5">
        <v>8.9</v>
      </c>
      <c r="AO744" s="5">
        <v>8.4</v>
      </c>
      <c r="AP744" s="5">
        <v>10.4</v>
      </c>
      <c r="AQ744" s="5">
        <v>12.6</v>
      </c>
      <c r="AR744" s="5" t="s">
        <v>250</v>
      </c>
      <c r="AS744" s="5">
        <v>27800</v>
      </c>
      <c r="AT744" s="5">
        <v>2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16.5</v>
      </c>
      <c r="BA744" t="s">
        <v>250</v>
      </c>
      <c r="BB744" s="55">
        <v>0.51041666666681695</v>
      </c>
    </row>
    <row r="745" spans="2:54" x14ac:dyDescent="0.25">
      <c r="B745" s="5">
        <v>9.9</v>
      </c>
      <c r="C745" s="5">
        <v>94</v>
      </c>
      <c r="D745" s="5">
        <v>8.9</v>
      </c>
      <c r="E745" s="5">
        <v>9</v>
      </c>
      <c r="F745" s="5">
        <v>7.2</v>
      </c>
      <c r="G745" s="5">
        <v>9.4</v>
      </c>
      <c r="H745" s="5" t="s">
        <v>250</v>
      </c>
      <c r="I745" s="5">
        <v>26200</v>
      </c>
      <c r="J745" s="5">
        <v>1</v>
      </c>
      <c r="K745" s="5">
        <v>0</v>
      </c>
      <c r="L745" s="5">
        <v>0</v>
      </c>
      <c r="M745" s="5">
        <v>29.4</v>
      </c>
      <c r="N745">
        <v>54.5</v>
      </c>
      <c r="O745">
        <v>217.1</v>
      </c>
      <c r="P745">
        <v>16.600000000000001</v>
      </c>
      <c r="Q745" t="s">
        <v>250</v>
      </c>
      <c r="R745" s="54"/>
      <c r="T745" s="93">
        <f t="shared" si="31"/>
        <v>16.600000000000001</v>
      </c>
      <c r="U745" s="96">
        <f t="shared" si="34"/>
        <v>3.7000000000000011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>
        <v>9.9</v>
      </c>
      <c r="AM745" s="5">
        <v>94</v>
      </c>
      <c r="AN745" s="5">
        <v>8.9</v>
      </c>
      <c r="AO745" s="5">
        <v>9</v>
      </c>
      <c r="AP745" s="5">
        <v>7.2</v>
      </c>
      <c r="AQ745" s="5">
        <v>9.4</v>
      </c>
      <c r="AR745" s="5" t="s">
        <v>250</v>
      </c>
      <c r="AS745" s="5">
        <v>26200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16.600000000000001</v>
      </c>
      <c r="BA745" t="s">
        <v>250</v>
      </c>
      <c r="BB745" s="55">
        <v>0.51111111111126195</v>
      </c>
    </row>
    <row r="746" spans="2:54" x14ac:dyDescent="0.25">
      <c r="B746" s="5">
        <v>9.9</v>
      </c>
      <c r="C746" s="5">
        <v>94</v>
      </c>
      <c r="D746" s="5">
        <v>8.9</v>
      </c>
      <c r="E746" s="5">
        <v>9.9</v>
      </c>
      <c r="F746" s="5">
        <v>1.8</v>
      </c>
      <c r="G746" s="5">
        <v>7.6</v>
      </c>
      <c r="H746" s="5" t="s">
        <v>250</v>
      </c>
      <c r="I746" s="5">
        <v>25170</v>
      </c>
      <c r="J746" s="5">
        <v>1</v>
      </c>
      <c r="K746" s="5">
        <v>0</v>
      </c>
      <c r="L746" s="5">
        <v>0</v>
      </c>
      <c r="M746" s="5">
        <v>29.4</v>
      </c>
      <c r="N746">
        <v>54.5</v>
      </c>
      <c r="O746">
        <v>217.1</v>
      </c>
      <c r="P746">
        <v>16.7</v>
      </c>
      <c r="Q746" t="s">
        <v>250</v>
      </c>
      <c r="R746" s="54"/>
      <c r="T746" s="93">
        <f t="shared" si="31"/>
        <v>16.7</v>
      </c>
      <c r="U746" s="96">
        <f t="shared" si="34"/>
        <v>3.7999999999999989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>
        <v>9.9</v>
      </c>
      <c r="AM746" s="5">
        <v>94</v>
      </c>
      <c r="AN746" s="5">
        <v>8.9</v>
      </c>
      <c r="AO746" s="5">
        <v>9.9</v>
      </c>
      <c r="AP746" s="5">
        <v>1.8</v>
      </c>
      <c r="AQ746" s="5">
        <v>7.6</v>
      </c>
      <c r="AR746" s="5" t="s">
        <v>250</v>
      </c>
      <c r="AS746" s="5">
        <v>25170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16.7</v>
      </c>
      <c r="BA746" t="s">
        <v>250</v>
      </c>
      <c r="BB746" s="55">
        <v>0.51180555555570695</v>
      </c>
    </row>
    <row r="747" spans="2:54" x14ac:dyDescent="0.25">
      <c r="B747" s="5">
        <v>10</v>
      </c>
      <c r="C747" s="5">
        <v>94</v>
      </c>
      <c r="D747" s="5">
        <v>9</v>
      </c>
      <c r="E747" s="5">
        <v>10</v>
      </c>
      <c r="F747" s="5">
        <v>7.2</v>
      </c>
      <c r="G747" s="5">
        <v>7.2</v>
      </c>
      <c r="H747" s="5" t="s">
        <v>250</v>
      </c>
      <c r="I747" s="5">
        <v>24020</v>
      </c>
      <c r="J747" s="5">
        <v>1</v>
      </c>
      <c r="K747" s="5">
        <v>0</v>
      </c>
      <c r="L747" s="5">
        <v>0</v>
      </c>
      <c r="M747" s="5">
        <v>29.4</v>
      </c>
      <c r="N747">
        <v>54.5</v>
      </c>
      <c r="O747">
        <v>217.1</v>
      </c>
      <c r="P747">
        <v>16.7</v>
      </c>
      <c r="Q747" t="s">
        <v>250</v>
      </c>
      <c r="R747" s="54"/>
      <c r="T747" s="93">
        <f t="shared" si="31"/>
        <v>16.7</v>
      </c>
      <c r="U747" s="96">
        <f t="shared" si="34"/>
        <v>3.6999999999999993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>
        <v>10</v>
      </c>
      <c r="AM747" s="5">
        <v>94</v>
      </c>
      <c r="AN747" s="5">
        <v>9</v>
      </c>
      <c r="AO747" s="5">
        <v>10</v>
      </c>
      <c r="AP747" s="5">
        <v>7.2</v>
      </c>
      <c r="AQ747" s="5">
        <v>7.2</v>
      </c>
      <c r="AR747" s="5" t="s">
        <v>250</v>
      </c>
      <c r="AS747" s="5">
        <v>24020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16.7</v>
      </c>
      <c r="BA747" t="s">
        <v>250</v>
      </c>
      <c r="BB747" s="55">
        <v>0.51250000000015195</v>
      </c>
    </row>
    <row r="748" spans="2:54" x14ac:dyDescent="0.25">
      <c r="B748" s="5">
        <v>10</v>
      </c>
      <c r="C748" s="5">
        <v>94</v>
      </c>
      <c r="D748" s="5">
        <v>9</v>
      </c>
      <c r="E748" s="5">
        <v>10</v>
      </c>
      <c r="F748" s="5">
        <v>3.2</v>
      </c>
      <c r="G748" s="5">
        <v>6.1</v>
      </c>
      <c r="H748" s="5" t="s">
        <v>250</v>
      </c>
      <c r="I748" s="5">
        <v>31430</v>
      </c>
      <c r="J748" s="5">
        <v>2</v>
      </c>
      <c r="K748" s="5">
        <v>0</v>
      </c>
      <c r="L748" s="5">
        <v>0</v>
      </c>
      <c r="M748" s="5">
        <v>29.4</v>
      </c>
      <c r="N748">
        <v>54.5</v>
      </c>
      <c r="O748">
        <v>217.1</v>
      </c>
      <c r="P748">
        <v>16.8</v>
      </c>
      <c r="Q748" t="s">
        <v>250</v>
      </c>
      <c r="R748" s="54"/>
      <c r="T748" s="93">
        <f t="shared" si="31"/>
        <v>16.8</v>
      </c>
      <c r="U748" s="96">
        <f t="shared" si="34"/>
        <v>3.8000000000000007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>
        <v>10</v>
      </c>
      <c r="AM748" s="5">
        <v>94</v>
      </c>
      <c r="AN748" s="5">
        <v>9</v>
      </c>
      <c r="AO748" s="5">
        <v>10</v>
      </c>
      <c r="AP748" s="5">
        <v>3.2</v>
      </c>
      <c r="AQ748" s="5">
        <v>6.1</v>
      </c>
      <c r="AR748" s="5" t="s">
        <v>250</v>
      </c>
      <c r="AS748" s="5">
        <v>31430</v>
      </c>
      <c r="AT748" s="5">
        <v>2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16.8</v>
      </c>
      <c r="BA748" t="s">
        <v>250</v>
      </c>
      <c r="BB748" s="55">
        <v>0.51319444444459705</v>
      </c>
    </row>
    <row r="749" spans="2:54" x14ac:dyDescent="0.25">
      <c r="B749" s="5">
        <v>10</v>
      </c>
      <c r="C749" s="5">
        <v>94</v>
      </c>
      <c r="D749" s="5">
        <v>9</v>
      </c>
      <c r="E749" s="5">
        <v>10</v>
      </c>
      <c r="F749" s="5">
        <v>6.1</v>
      </c>
      <c r="G749" s="5">
        <v>7.2</v>
      </c>
      <c r="H749" s="5" t="s">
        <v>250</v>
      </c>
      <c r="I749" s="5">
        <v>28410</v>
      </c>
      <c r="J749" s="5">
        <v>2</v>
      </c>
      <c r="K749" s="5">
        <v>0</v>
      </c>
      <c r="L749" s="5">
        <v>0</v>
      </c>
      <c r="M749" s="5">
        <v>29.4</v>
      </c>
      <c r="N749">
        <v>54.5</v>
      </c>
      <c r="O749">
        <v>217.1</v>
      </c>
      <c r="P749">
        <v>16.8</v>
      </c>
      <c r="Q749" t="s">
        <v>250</v>
      </c>
      <c r="R749" s="54"/>
      <c r="T749" s="93">
        <f t="shared" si="31"/>
        <v>16.8</v>
      </c>
      <c r="U749" s="96">
        <f t="shared" si="34"/>
        <v>3.8000000000000007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>
        <v>10</v>
      </c>
      <c r="AM749" s="5">
        <v>94</v>
      </c>
      <c r="AN749" s="5">
        <v>9</v>
      </c>
      <c r="AO749" s="5">
        <v>10</v>
      </c>
      <c r="AP749" s="5">
        <v>6.1</v>
      </c>
      <c r="AQ749" s="5">
        <v>7.2</v>
      </c>
      <c r="AR749" s="5" t="s">
        <v>250</v>
      </c>
      <c r="AS749" s="5">
        <v>28410</v>
      </c>
      <c r="AT749" s="5">
        <v>2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16.8</v>
      </c>
      <c r="BA749" t="s">
        <v>250</v>
      </c>
      <c r="BB749" s="55">
        <v>0.51388888888904205</v>
      </c>
    </row>
    <row r="750" spans="2:54" x14ac:dyDescent="0.25">
      <c r="B750" s="5">
        <v>10</v>
      </c>
      <c r="C750" s="5">
        <v>94</v>
      </c>
      <c r="D750" s="5">
        <v>9</v>
      </c>
      <c r="E750" s="5">
        <v>10</v>
      </c>
      <c r="F750" s="5">
        <v>5.8</v>
      </c>
      <c r="G750" s="5">
        <v>7.2</v>
      </c>
      <c r="H750" s="5" t="s">
        <v>250</v>
      </c>
      <c r="I750" s="5">
        <v>37880</v>
      </c>
      <c r="J750" s="5">
        <v>2</v>
      </c>
      <c r="K750" s="5">
        <v>0</v>
      </c>
      <c r="L750" s="5">
        <v>0</v>
      </c>
      <c r="M750" s="5">
        <v>29.4</v>
      </c>
      <c r="N750">
        <v>54.5</v>
      </c>
      <c r="O750">
        <v>217.1</v>
      </c>
      <c r="P750">
        <v>16.899999999999999</v>
      </c>
      <c r="Q750" t="s">
        <v>250</v>
      </c>
      <c r="R750" s="54"/>
      <c r="T750" s="93">
        <f t="shared" si="31"/>
        <v>16.899999999999999</v>
      </c>
      <c r="U750" s="96">
        <f t="shared" si="34"/>
        <v>3.8999999999999986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>
        <v>10</v>
      </c>
      <c r="AM750" s="5">
        <v>94</v>
      </c>
      <c r="AN750" s="5">
        <v>9</v>
      </c>
      <c r="AO750" s="5">
        <v>10</v>
      </c>
      <c r="AP750" s="5">
        <v>5.8</v>
      </c>
      <c r="AQ750" s="5">
        <v>7.2</v>
      </c>
      <c r="AR750" s="5" t="s">
        <v>250</v>
      </c>
      <c r="AS750" s="5">
        <v>37880</v>
      </c>
      <c r="AT750" s="5">
        <v>2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16.899999999999999</v>
      </c>
      <c r="BA750" t="s">
        <v>250</v>
      </c>
      <c r="BB750" s="55">
        <v>0.51458333333348705</v>
      </c>
    </row>
    <row r="751" spans="2:54" x14ac:dyDescent="0.25">
      <c r="B751" s="5">
        <v>9.9</v>
      </c>
      <c r="C751" s="5">
        <v>94</v>
      </c>
      <c r="D751" s="5">
        <v>8.9</v>
      </c>
      <c r="E751" s="5">
        <v>9.9</v>
      </c>
      <c r="F751" s="5">
        <v>4</v>
      </c>
      <c r="G751" s="5">
        <v>10.8</v>
      </c>
      <c r="H751" s="5" t="s">
        <v>250</v>
      </c>
      <c r="I751" s="5">
        <v>24050</v>
      </c>
      <c r="J751" s="5">
        <v>1</v>
      </c>
      <c r="K751" s="5">
        <v>0</v>
      </c>
      <c r="L751" s="5">
        <v>0</v>
      </c>
      <c r="M751" s="5">
        <v>29.4</v>
      </c>
      <c r="N751">
        <v>54.5</v>
      </c>
      <c r="O751">
        <v>217.1</v>
      </c>
      <c r="P751">
        <v>17</v>
      </c>
      <c r="Q751" t="s">
        <v>250</v>
      </c>
      <c r="R751" s="54"/>
      <c r="T751" s="93">
        <f t="shared" si="31"/>
        <v>17</v>
      </c>
      <c r="U751" s="96">
        <f t="shared" si="34"/>
        <v>4.0999999999999996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>
        <v>9.9</v>
      </c>
      <c r="AM751" s="5">
        <v>94</v>
      </c>
      <c r="AN751" s="5">
        <v>8.9</v>
      </c>
      <c r="AO751" s="5">
        <v>9.9</v>
      </c>
      <c r="AP751" s="5">
        <v>4</v>
      </c>
      <c r="AQ751" s="5">
        <v>10.8</v>
      </c>
      <c r="AR751" s="5" t="s">
        <v>250</v>
      </c>
      <c r="AS751" s="5">
        <v>24050</v>
      </c>
      <c r="AT751" s="5">
        <v>1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17</v>
      </c>
      <c r="BA751" t="s">
        <v>250</v>
      </c>
      <c r="BB751" s="55">
        <v>0.51527777777793204</v>
      </c>
    </row>
    <row r="752" spans="2:54" x14ac:dyDescent="0.25">
      <c r="B752" s="5">
        <v>9.9</v>
      </c>
      <c r="C752" s="5">
        <v>94</v>
      </c>
      <c r="D752" s="5">
        <v>8.9</v>
      </c>
      <c r="E752" s="5">
        <v>9</v>
      </c>
      <c r="F752" s="5">
        <v>7.6</v>
      </c>
      <c r="G752" s="5">
        <v>7.6</v>
      </c>
      <c r="H752" s="5" t="s">
        <v>250</v>
      </c>
      <c r="I752" s="5">
        <v>28100</v>
      </c>
      <c r="J752" s="5">
        <v>2</v>
      </c>
      <c r="K752" s="5">
        <v>0</v>
      </c>
      <c r="L752" s="5">
        <v>0</v>
      </c>
      <c r="M752" s="5">
        <v>29.4</v>
      </c>
      <c r="N752">
        <v>54.5</v>
      </c>
      <c r="O752">
        <v>217.1</v>
      </c>
      <c r="P752">
        <v>17.100000000000001</v>
      </c>
      <c r="Q752" t="s">
        <v>250</v>
      </c>
      <c r="R752" s="54"/>
      <c r="T752" s="93">
        <f t="shared" si="31"/>
        <v>17.100000000000001</v>
      </c>
      <c r="U752" s="96">
        <f t="shared" si="34"/>
        <v>4.2000000000000011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</v>
      </c>
      <c r="AP752" s="5">
        <v>7.6</v>
      </c>
      <c r="AQ752" s="5">
        <v>7.6</v>
      </c>
      <c r="AR752" s="5" t="s">
        <v>250</v>
      </c>
      <c r="AS752" s="5">
        <v>28100</v>
      </c>
      <c r="AT752" s="5">
        <v>2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17.100000000000001</v>
      </c>
      <c r="BA752" t="s">
        <v>250</v>
      </c>
      <c r="BB752" s="55">
        <v>0.51597222222237704</v>
      </c>
    </row>
    <row r="753" spans="2:54" x14ac:dyDescent="0.25">
      <c r="B753" s="5">
        <v>10</v>
      </c>
      <c r="C753" s="5">
        <v>94</v>
      </c>
      <c r="D753" s="5">
        <v>9</v>
      </c>
      <c r="E753" s="5">
        <v>10</v>
      </c>
      <c r="F753" s="5">
        <v>6.1</v>
      </c>
      <c r="G753" s="5">
        <v>6.8</v>
      </c>
      <c r="H753" s="5" t="s">
        <v>250</v>
      </c>
      <c r="I753" s="5">
        <v>31100</v>
      </c>
      <c r="J753" s="5">
        <v>2</v>
      </c>
      <c r="K753" s="5">
        <v>0</v>
      </c>
      <c r="L753" s="5">
        <v>0</v>
      </c>
      <c r="M753" s="5">
        <v>29.4</v>
      </c>
      <c r="N753">
        <v>54.5</v>
      </c>
      <c r="O753">
        <v>217.1</v>
      </c>
      <c r="P753">
        <v>17.2</v>
      </c>
      <c r="Q753" t="s">
        <v>250</v>
      </c>
      <c r="R753" s="54"/>
      <c r="T753" s="93">
        <f t="shared" si="31"/>
        <v>17.2</v>
      </c>
      <c r="U753" s="96">
        <f t="shared" si="34"/>
        <v>4.1999999999999993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6.1</v>
      </c>
      <c r="AQ753" s="5">
        <v>6.8</v>
      </c>
      <c r="AR753" s="5" t="s">
        <v>250</v>
      </c>
      <c r="AS753" s="5">
        <v>31100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17.2</v>
      </c>
      <c r="BA753" t="s">
        <v>250</v>
      </c>
      <c r="BB753" s="55">
        <v>0.51666666666682204</v>
      </c>
    </row>
    <row r="754" spans="2:54" x14ac:dyDescent="0.25">
      <c r="B754" s="5">
        <v>10</v>
      </c>
      <c r="C754" s="5">
        <v>94</v>
      </c>
      <c r="D754" s="5">
        <v>9</v>
      </c>
      <c r="E754" s="5">
        <v>10</v>
      </c>
      <c r="F754" s="5">
        <v>5.4</v>
      </c>
      <c r="G754" s="5">
        <v>10.4</v>
      </c>
      <c r="H754" s="5" t="s">
        <v>250</v>
      </c>
      <c r="I754" s="5">
        <v>34850</v>
      </c>
      <c r="J754" s="5">
        <v>2</v>
      </c>
      <c r="K754" s="5">
        <v>0</v>
      </c>
      <c r="L754" s="5">
        <v>0</v>
      </c>
      <c r="M754" s="5">
        <v>29.4</v>
      </c>
      <c r="N754">
        <v>54.5</v>
      </c>
      <c r="O754">
        <v>217.1</v>
      </c>
      <c r="P754">
        <v>17.3</v>
      </c>
      <c r="Q754" t="s">
        <v>250</v>
      </c>
      <c r="R754" s="54"/>
      <c r="T754" s="93">
        <f t="shared" ref="T754:T817" si="35">MAX($P754,$Q754)</f>
        <v>17.3</v>
      </c>
      <c r="U754" s="96">
        <f t="shared" si="34"/>
        <v>4.3000000000000007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>
        <v>10</v>
      </c>
      <c r="AM754" s="5">
        <v>94</v>
      </c>
      <c r="AN754" s="5">
        <v>9</v>
      </c>
      <c r="AO754" s="5">
        <v>10</v>
      </c>
      <c r="AP754" s="5">
        <v>5.4</v>
      </c>
      <c r="AQ754" s="5">
        <v>10.4</v>
      </c>
      <c r="AR754" s="5" t="s">
        <v>250</v>
      </c>
      <c r="AS754" s="5">
        <v>34850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17.3</v>
      </c>
      <c r="BA754" t="s">
        <v>250</v>
      </c>
      <c r="BB754" s="55">
        <v>0.51736111111126704</v>
      </c>
    </row>
    <row r="755" spans="2:54" x14ac:dyDescent="0.25">
      <c r="B755" s="5">
        <v>10</v>
      </c>
      <c r="C755" s="5">
        <v>94</v>
      </c>
      <c r="D755" s="5">
        <v>9</v>
      </c>
      <c r="E755" s="5">
        <v>10</v>
      </c>
      <c r="F755" s="5">
        <v>6.8</v>
      </c>
      <c r="G755" s="5">
        <v>10.8</v>
      </c>
      <c r="H755" s="5" t="s">
        <v>250</v>
      </c>
      <c r="I755" s="5">
        <v>24180</v>
      </c>
      <c r="J755" s="5">
        <v>1</v>
      </c>
      <c r="K755" s="5">
        <v>0</v>
      </c>
      <c r="L755" s="5">
        <v>0</v>
      </c>
      <c r="M755" s="5">
        <v>29.4</v>
      </c>
      <c r="N755">
        <v>54.5</v>
      </c>
      <c r="O755">
        <v>217.1</v>
      </c>
      <c r="P755">
        <v>17.399999999999999</v>
      </c>
      <c r="Q755" t="s">
        <v>250</v>
      </c>
      <c r="R755" s="54"/>
      <c r="T755" s="93">
        <f t="shared" si="35"/>
        <v>17.399999999999999</v>
      </c>
      <c r="U755" s="96">
        <f t="shared" si="34"/>
        <v>4.3999999999999986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>
        <v>10</v>
      </c>
      <c r="AM755" s="5">
        <v>94</v>
      </c>
      <c r="AN755" s="5">
        <v>9</v>
      </c>
      <c r="AO755" s="5">
        <v>10</v>
      </c>
      <c r="AP755" s="5">
        <v>6.8</v>
      </c>
      <c r="AQ755" s="5">
        <v>10.8</v>
      </c>
      <c r="AR755" s="5" t="s">
        <v>250</v>
      </c>
      <c r="AS755" s="5">
        <v>24180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17.399999999999999</v>
      </c>
      <c r="BA755" t="s">
        <v>250</v>
      </c>
      <c r="BB755" s="55">
        <v>0.51805555555571203</v>
      </c>
    </row>
    <row r="756" spans="2:54" x14ac:dyDescent="0.25">
      <c r="B756" s="5">
        <v>10</v>
      </c>
      <c r="C756" s="5">
        <v>94</v>
      </c>
      <c r="D756" s="5">
        <v>9</v>
      </c>
      <c r="E756" s="5">
        <v>10</v>
      </c>
      <c r="F756" s="5">
        <v>5.8</v>
      </c>
      <c r="G756" s="5">
        <v>8.3000000000000007</v>
      </c>
      <c r="H756" s="5" t="s">
        <v>250</v>
      </c>
      <c r="I756" s="5">
        <v>24170</v>
      </c>
      <c r="J756" s="5">
        <v>1</v>
      </c>
      <c r="K756" s="5">
        <v>0</v>
      </c>
      <c r="L756" s="5">
        <v>0</v>
      </c>
      <c r="M756" s="5">
        <v>29.4</v>
      </c>
      <c r="N756">
        <v>54.5</v>
      </c>
      <c r="O756">
        <v>217.1</v>
      </c>
      <c r="P756">
        <v>17.5</v>
      </c>
      <c r="Q756" t="s">
        <v>250</v>
      </c>
      <c r="R756" s="54"/>
      <c r="T756" s="93">
        <f t="shared" si="35"/>
        <v>17.5</v>
      </c>
      <c r="U756" s="96">
        <f t="shared" si="34"/>
        <v>4.5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>
        <v>10</v>
      </c>
      <c r="AM756" s="5">
        <v>94</v>
      </c>
      <c r="AN756" s="5">
        <v>9</v>
      </c>
      <c r="AO756" s="5">
        <v>10</v>
      </c>
      <c r="AP756" s="5">
        <v>5.8</v>
      </c>
      <c r="AQ756" s="5">
        <v>8.3000000000000007</v>
      </c>
      <c r="AR756" s="5" t="s">
        <v>250</v>
      </c>
      <c r="AS756" s="5">
        <v>24170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17.5</v>
      </c>
      <c r="BA756" t="s">
        <v>250</v>
      </c>
      <c r="BB756" s="55">
        <v>0.51875000000015703</v>
      </c>
    </row>
    <row r="757" spans="2:54" x14ac:dyDescent="0.25">
      <c r="B757" s="5">
        <v>10.1</v>
      </c>
      <c r="C757" s="5">
        <v>94</v>
      </c>
      <c r="D757" s="5">
        <v>9.1</v>
      </c>
      <c r="E757" s="5">
        <v>10.1</v>
      </c>
      <c r="F757" s="5">
        <v>11.9</v>
      </c>
      <c r="G757" s="5">
        <v>14</v>
      </c>
      <c r="H757" s="5" t="s">
        <v>250</v>
      </c>
      <c r="I757" s="5">
        <v>19370</v>
      </c>
      <c r="J757" s="5">
        <v>1</v>
      </c>
      <c r="K757" s="5">
        <v>0</v>
      </c>
      <c r="L757" s="5">
        <v>0</v>
      </c>
      <c r="M757" s="5">
        <v>29.4</v>
      </c>
      <c r="N757">
        <v>54.5</v>
      </c>
      <c r="O757">
        <v>217.1</v>
      </c>
      <c r="P757">
        <v>17.5</v>
      </c>
      <c r="Q757" t="s">
        <v>250</v>
      </c>
      <c r="R757" s="54"/>
      <c r="T757" s="93">
        <f t="shared" si="35"/>
        <v>17.5</v>
      </c>
      <c r="U757" s="96">
        <f t="shared" si="34"/>
        <v>4.4000000000000004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>
        <v>10.1</v>
      </c>
      <c r="AM757" s="5">
        <v>94</v>
      </c>
      <c r="AN757" s="5">
        <v>9.1</v>
      </c>
      <c r="AO757" s="5">
        <v>10.1</v>
      </c>
      <c r="AP757" s="5">
        <v>11.9</v>
      </c>
      <c r="AQ757" s="5">
        <v>14</v>
      </c>
      <c r="AR757" s="5" t="s">
        <v>250</v>
      </c>
      <c r="AS757" s="5">
        <v>19370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17.5</v>
      </c>
      <c r="BA757" t="s">
        <v>250</v>
      </c>
      <c r="BB757" s="55">
        <v>0.51944444444460203</v>
      </c>
    </row>
    <row r="758" spans="2:54" x14ac:dyDescent="0.25">
      <c r="B758" s="5">
        <v>10</v>
      </c>
      <c r="C758" s="5">
        <v>94</v>
      </c>
      <c r="D758" s="5">
        <v>9</v>
      </c>
      <c r="E758" s="5">
        <v>10</v>
      </c>
      <c r="F758" s="5">
        <v>4.7</v>
      </c>
      <c r="G758" s="5">
        <v>8.3000000000000007</v>
      </c>
      <c r="H758" s="5" t="s">
        <v>250</v>
      </c>
      <c r="I758" s="5">
        <v>19540</v>
      </c>
      <c r="J758" s="5">
        <v>1</v>
      </c>
      <c r="K758" s="5">
        <v>0</v>
      </c>
      <c r="L758" s="5">
        <v>0</v>
      </c>
      <c r="M758" s="5">
        <v>29.4</v>
      </c>
      <c r="N758">
        <v>54.5</v>
      </c>
      <c r="O758">
        <v>217.1</v>
      </c>
      <c r="P758">
        <v>17.5</v>
      </c>
      <c r="Q758" t="s">
        <v>250</v>
      </c>
      <c r="R758" s="54"/>
      <c r="T758" s="93">
        <f t="shared" si="35"/>
        <v>17.5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4.7</v>
      </c>
      <c r="AQ758" s="5">
        <v>8.3000000000000007</v>
      </c>
      <c r="AR758" s="5" t="s">
        <v>250</v>
      </c>
      <c r="AS758" s="5">
        <v>19540</v>
      </c>
      <c r="AT758" s="5">
        <v>1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17.5</v>
      </c>
      <c r="BA758" t="s">
        <v>250</v>
      </c>
      <c r="BB758" s="55">
        <v>0.52013888888904702</v>
      </c>
    </row>
    <row r="759" spans="2:54" x14ac:dyDescent="0.25">
      <c r="B759" s="5">
        <v>10.1</v>
      </c>
      <c r="C759" s="5">
        <v>94</v>
      </c>
      <c r="D759" s="5">
        <v>9.1</v>
      </c>
      <c r="E759" s="5">
        <v>10.1</v>
      </c>
      <c r="F759" s="5">
        <v>4</v>
      </c>
      <c r="G759" s="5">
        <v>7.2</v>
      </c>
      <c r="H759" s="5" t="s">
        <v>250</v>
      </c>
      <c r="I759" s="5">
        <v>24250</v>
      </c>
      <c r="J759" s="5">
        <v>1</v>
      </c>
      <c r="K759" s="5">
        <v>0</v>
      </c>
      <c r="L759" s="5">
        <v>0</v>
      </c>
      <c r="M759" s="5">
        <v>29.4</v>
      </c>
      <c r="N759">
        <v>54.5</v>
      </c>
      <c r="O759">
        <v>217.1</v>
      </c>
      <c r="P759">
        <v>17.5</v>
      </c>
      <c r="Q759" t="s">
        <v>250</v>
      </c>
      <c r="R759" s="54"/>
      <c r="T759" s="93">
        <f t="shared" si="35"/>
        <v>17.5</v>
      </c>
      <c r="U759" s="96">
        <f t="shared" si="34"/>
        <v>4.4000000000000004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>
        <v>10.1</v>
      </c>
      <c r="AM759" s="5">
        <v>94</v>
      </c>
      <c r="AN759" s="5">
        <v>9.1</v>
      </c>
      <c r="AO759" s="5">
        <v>10.1</v>
      </c>
      <c r="AP759" s="5">
        <v>4</v>
      </c>
      <c r="AQ759" s="5">
        <v>7.2</v>
      </c>
      <c r="AR759" s="5" t="s">
        <v>250</v>
      </c>
      <c r="AS759" s="5">
        <v>24250</v>
      </c>
      <c r="AT759" s="5">
        <v>1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17.5</v>
      </c>
      <c r="BA759" t="s">
        <v>250</v>
      </c>
      <c r="BB759" s="55">
        <v>0.52083333333349202</v>
      </c>
    </row>
    <row r="760" spans="2:54" x14ac:dyDescent="0.25">
      <c r="B760" s="5">
        <v>10.1</v>
      </c>
      <c r="C760" s="5">
        <v>94</v>
      </c>
      <c r="D760" s="5">
        <v>9.1</v>
      </c>
      <c r="E760" s="5">
        <v>10.1</v>
      </c>
      <c r="F760" s="5">
        <v>4.7</v>
      </c>
      <c r="G760" s="5">
        <v>7.2</v>
      </c>
      <c r="H760" s="5" t="s">
        <v>250</v>
      </c>
      <c r="I760" s="5">
        <v>25580</v>
      </c>
      <c r="J760" s="5">
        <v>1</v>
      </c>
      <c r="K760" s="5">
        <v>0</v>
      </c>
      <c r="L760" s="5">
        <v>0</v>
      </c>
      <c r="M760" s="5">
        <v>29.4</v>
      </c>
      <c r="N760">
        <v>54.5</v>
      </c>
      <c r="O760">
        <v>217.1</v>
      </c>
      <c r="P760">
        <v>17.399999999999999</v>
      </c>
      <c r="Q760" t="s">
        <v>250</v>
      </c>
      <c r="R760" s="54"/>
      <c r="T760" s="93">
        <f t="shared" si="35"/>
        <v>17.399999999999999</v>
      </c>
      <c r="U760" s="96">
        <f t="shared" si="34"/>
        <v>4.2999999999999989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>
        <v>10.1</v>
      </c>
      <c r="AM760" s="5">
        <v>94</v>
      </c>
      <c r="AN760" s="5">
        <v>9.1</v>
      </c>
      <c r="AO760" s="5">
        <v>10.1</v>
      </c>
      <c r="AP760" s="5">
        <v>4.7</v>
      </c>
      <c r="AQ760" s="5">
        <v>7.2</v>
      </c>
      <c r="AR760" s="5" t="s">
        <v>250</v>
      </c>
      <c r="AS760" s="5">
        <v>25580</v>
      </c>
      <c r="AT760" s="5">
        <v>1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17.399999999999999</v>
      </c>
      <c r="BA760" t="s">
        <v>250</v>
      </c>
      <c r="BB760" s="55">
        <v>0.52152777777793702</v>
      </c>
    </row>
    <row r="761" spans="2:54" x14ac:dyDescent="0.25">
      <c r="B761" s="5">
        <v>10.1</v>
      </c>
      <c r="C761" s="5">
        <v>94</v>
      </c>
      <c r="D761" s="5">
        <v>9.1</v>
      </c>
      <c r="E761" s="5">
        <v>10.1</v>
      </c>
      <c r="F761" s="5">
        <v>8.6</v>
      </c>
      <c r="G761" s="5">
        <v>10.4</v>
      </c>
      <c r="H761" s="5" t="s">
        <v>250</v>
      </c>
      <c r="I761" s="5">
        <v>31220</v>
      </c>
      <c r="J761" s="5">
        <v>2</v>
      </c>
      <c r="K761" s="5">
        <v>0</v>
      </c>
      <c r="L761" s="5">
        <v>0</v>
      </c>
      <c r="M761" s="5">
        <v>29.4</v>
      </c>
      <c r="N761">
        <v>54.5</v>
      </c>
      <c r="O761">
        <v>217.1</v>
      </c>
      <c r="P761">
        <v>17.3</v>
      </c>
      <c r="Q761" t="s">
        <v>250</v>
      </c>
      <c r="R761" s="54"/>
      <c r="T761" s="93">
        <f t="shared" si="35"/>
        <v>17.3</v>
      </c>
      <c r="U761" s="96">
        <f t="shared" si="34"/>
        <v>4.2000000000000011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>
        <v>10.1</v>
      </c>
      <c r="AM761" s="5">
        <v>94</v>
      </c>
      <c r="AN761" s="5">
        <v>9.1</v>
      </c>
      <c r="AO761" s="5">
        <v>10.1</v>
      </c>
      <c r="AP761" s="5">
        <v>8.6</v>
      </c>
      <c r="AQ761" s="5">
        <v>10.4</v>
      </c>
      <c r="AR761" s="5" t="s">
        <v>250</v>
      </c>
      <c r="AS761" s="5">
        <v>31220</v>
      </c>
      <c r="AT761" s="5">
        <v>2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17.3</v>
      </c>
      <c r="BA761" t="s">
        <v>250</v>
      </c>
      <c r="BB761" s="55">
        <v>0.52222222222238202</v>
      </c>
    </row>
    <row r="762" spans="2:54" x14ac:dyDescent="0.25">
      <c r="B762" s="5">
        <v>10.1</v>
      </c>
      <c r="C762" s="5">
        <v>94</v>
      </c>
      <c r="D762" s="5">
        <v>9.1</v>
      </c>
      <c r="E762" s="5">
        <v>10.1</v>
      </c>
      <c r="F762" s="5">
        <v>10.4</v>
      </c>
      <c r="G762" s="5">
        <v>10.4</v>
      </c>
      <c r="H762" s="5" t="s">
        <v>250</v>
      </c>
      <c r="I762" s="5">
        <v>43270</v>
      </c>
      <c r="J762" s="5">
        <v>3</v>
      </c>
      <c r="K762" s="5">
        <v>0</v>
      </c>
      <c r="L762" s="5">
        <v>0</v>
      </c>
      <c r="M762" s="5">
        <v>29.4</v>
      </c>
      <c r="N762">
        <v>54.5</v>
      </c>
      <c r="O762">
        <v>217.1</v>
      </c>
      <c r="P762">
        <v>17.3</v>
      </c>
      <c r="Q762" t="s">
        <v>250</v>
      </c>
      <c r="R762" s="54"/>
      <c r="T762" s="93">
        <f t="shared" si="35"/>
        <v>17.3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>
        <v>10.1</v>
      </c>
      <c r="AM762" s="5">
        <v>94</v>
      </c>
      <c r="AN762" s="5">
        <v>9.1</v>
      </c>
      <c r="AO762" s="5">
        <v>10.1</v>
      </c>
      <c r="AP762" s="5">
        <v>10.4</v>
      </c>
      <c r="AQ762" s="5">
        <v>10.4</v>
      </c>
      <c r="AR762" s="5" t="s">
        <v>250</v>
      </c>
      <c r="AS762" s="5">
        <v>43270</v>
      </c>
      <c r="AT762" s="5">
        <v>3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17.3</v>
      </c>
      <c r="BA762" t="s">
        <v>250</v>
      </c>
      <c r="BB762" s="55">
        <v>0.52291666666682701</v>
      </c>
    </row>
    <row r="763" spans="2:54" x14ac:dyDescent="0.25">
      <c r="B763" s="5">
        <v>10</v>
      </c>
      <c r="C763" s="5">
        <v>94</v>
      </c>
      <c r="D763" s="5">
        <v>9</v>
      </c>
      <c r="E763" s="5">
        <v>10</v>
      </c>
      <c r="F763" s="5">
        <v>9</v>
      </c>
      <c r="G763" s="5">
        <v>11.5</v>
      </c>
      <c r="H763" s="5" t="s">
        <v>250</v>
      </c>
      <c r="I763" s="5">
        <v>38400</v>
      </c>
      <c r="J763" s="5">
        <v>2</v>
      </c>
      <c r="K763" s="5">
        <v>0</v>
      </c>
      <c r="L763" s="5">
        <v>0</v>
      </c>
      <c r="M763" s="5">
        <v>29.4</v>
      </c>
      <c r="N763">
        <v>54.5</v>
      </c>
      <c r="O763">
        <v>217.1</v>
      </c>
      <c r="P763">
        <v>17.399999999999999</v>
      </c>
      <c r="Q763" t="s">
        <v>250</v>
      </c>
      <c r="R763" s="54"/>
      <c r="T763" s="93">
        <f t="shared" si="35"/>
        <v>17.399999999999999</v>
      </c>
      <c r="U763" s="96">
        <f t="shared" si="34"/>
        <v>4.3999999999999986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9</v>
      </c>
      <c r="AQ763" s="5">
        <v>11.5</v>
      </c>
      <c r="AR763" s="5" t="s">
        <v>250</v>
      </c>
      <c r="AS763" s="5">
        <v>38400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17.399999999999999</v>
      </c>
      <c r="BA763" t="s">
        <v>250</v>
      </c>
      <c r="BB763" s="55">
        <v>0.52361111111127201</v>
      </c>
    </row>
    <row r="764" spans="2:54" x14ac:dyDescent="0.25">
      <c r="B764" s="5">
        <v>10.1</v>
      </c>
      <c r="C764" s="5">
        <v>94</v>
      </c>
      <c r="D764" s="5">
        <v>9.1</v>
      </c>
      <c r="E764" s="5">
        <v>10.1</v>
      </c>
      <c r="F764" s="5">
        <v>8.3000000000000007</v>
      </c>
      <c r="G764" s="5">
        <v>9</v>
      </c>
      <c r="H764" s="5" t="s">
        <v>250</v>
      </c>
      <c r="I764" s="5">
        <v>33920</v>
      </c>
      <c r="J764" s="5">
        <v>2</v>
      </c>
      <c r="K764" s="5">
        <v>0</v>
      </c>
      <c r="L764" s="5">
        <v>0</v>
      </c>
      <c r="M764" s="5">
        <v>29.4</v>
      </c>
      <c r="N764">
        <v>54.5</v>
      </c>
      <c r="O764">
        <v>217.1</v>
      </c>
      <c r="P764">
        <v>17.5</v>
      </c>
      <c r="Q764" t="s">
        <v>250</v>
      </c>
      <c r="R764" s="54"/>
      <c r="T764" s="93">
        <f t="shared" si="35"/>
        <v>17.5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>
        <v>10.1</v>
      </c>
      <c r="AM764" s="5">
        <v>94</v>
      </c>
      <c r="AN764" s="5">
        <v>9.1</v>
      </c>
      <c r="AO764" s="5">
        <v>10.1</v>
      </c>
      <c r="AP764" s="5">
        <v>8.3000000000000007</v>
      </c>
      <c r="AQ764" s="5">
        <v>9</v>
      </c>
      <c r="AR764" s="5" t="s">
        <v>250</v>
      </c>
      <c r="AS764" s="5">
        <v>33920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17.5</v>
      </c>
      <c r="BA764" t="s">
        <v>250</v>
      </c>
      <c r="BB764" s="55">
        <v>0.52430555555571701</v>
      </c>
    </row>
    <row r="765" spans="2:54" x14ac:dyDescent="0.25">
      <c r="B765" s="5">
        <v>10.1</v>
      </c>
      <c r="C765" s="5">
        <v>94</v>
      </c>
      <c r="D765" s="5">
        <v>9.1</v>
      </c>
      <c r="E765" s="5">
        <v>10.1</v>
      </c>
      <c r="F765" s="5">
        <v>2.9</v>
      </c>
      <c r="G765" s="5">
        <v>4.7</v>
      </c>
      <c r="H765" s="5" t="s">
        <v>250</v>
      </c>
      <c r="I765" s="5">
        <v>25460</v>
      </c>
      <c r="J765" s="5">
        <v>1</v>
      </c>
      <c r="K765" s="5">
        <v>0</v>
      </c>
      <c r="L765" s="5">
        <v>0</v>
      </c>
      <c r="M765" s="5">
        <v>29.4</v>
      </c>
      <c r="N765">
        <v>54.5</v>
      </c>
      <c r="O765">
        <v>217.1</v>
      </c>
      <c r="P765">
        <v>17.7</v>
      </c>
      <c r="Q765" t="s">
        <v>250</v>
      </c>
      <c r="R765" s="54"/>
      <c r="T765" s="93">
        <f t="shared" si="35"/>
        <v>17.7</v>
      </c>
      <c r="U765" s="96">
        <f t="shared" si="34"/>
        <v>4.5999999999999996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>
        <v>10.1</v>
      </c>
      <c r="AM765" s="5">
        <v>94</v>
      </c>
      <c r="AN765" s="5">
        <v>9.1</v>
      </c>
      <c r="AO765" s="5">
        <v>10.1</v>
      </c>
      <c r="AP765" s="5">
        <v>2.9</v>
      </c>
      <c r="AQ765" s="5">
        <v>4.7</v>
      </c>
      <c r="AR765" s="5" t="s">
        <v>250</v>
      </c>
      <c r="AS765" s="5">
        <v>25460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17.7</v>
      </c>
      <c r="BA765" t="s">
        <v>250</v>
      </c>
      <c r="BB765" s="55">
        <v>0.525000000000162</v>
      </c>
    </row>
    <row r="766" spans="2:54" x14ac:dyDescent="0.25">
      <c r="B766" s="5">
        <v>10.199999999999999</v>
      </c>
      <c r="C766" s="5">
        <v>94</v>
      </c>
      <c r="D766" s="5">
        <v>9.1999999999999993</v>
      </c>
      <c r="E766" s="5">
        <v>10.199999999999999</v>
      </c>
      <c r="F766" s="5">
        <v>5</v>
      </c>
      <c r="G766" s="5">
        <v>8.6</v>
      </c>
      <c r="H766" s="5" t="s">
        <v>250</v>
      </c>
      <c r="I766" s="5">
        <v>32080</v>
      </c>
      <c r="J766" s="5">
        <v>2</v>
      </c>
      <c r="K766" s="5">
        <v>0</v>
      </c>
      <c r="L766" s="5">
        <v>0</v>
      </c>
      <c r="M766" s="5">
        <v>29.4</v>
      </c>
      <c r="N766">
        <v>54.5</v>
      </c>
      <c r="O766">
        <v>217.1</v>
      </c>
      <c r="P766">
        <v>17.899999999999999</v>
      </c>
      <c r="Q766" t="s">
        <v>250</v>
      </c>
      <c r="R766" s="54"/>
      <c r="T766" s="93">
        <f t="shared" si="35"/>
        <v>17.899999999999999</v>
      </c>
      <c r="U766" s="96">
        <f t="shared" si="34"/>
        <v>4.6999999999999993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>
        <v>10.199999999999999</v>
      </c>
      <c r="AM766" s="5">
        <v>94</v>
      </c>
      <c r="AN766" s="5">
        <v>9.1999999999999993</v>
      </c>
      <c r="AO766" s="5">
        <v>10.199999999999999</v>
      </c>
      <c r="AP766" s="5">
        <v>5</v>
      </c>
      <c r="AQ766" s="5">
        <v>8.6</v>
      </c>
      <c r="AR766" s="5" t="s">
        <v>250</v>
      </c>
      <c r="AS766" s="5">
        <v>32080</v>
      </c>
      <c r="AT766" s="5">
        <v>2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17.899999999999999</v>
      </c>
      <c r="BA766" t="s">
        <v>250</v>
      </c>
      <c r="BB766" s="55">
        <v>0.525694444444607</v>
      </c>
    </row>
    <row r="767" spans="2:54" x14ac:dyDescent="0.25">
      <c r="B767" s="5">
        <v>10.199999999999999</v>
      </c>
      <c r="C767" s="5">
        <v>94</v>
      </c>
      <c r="D767" s="5">
        <v>9.1999999999999993</v>
      </c>
      <c r="E767" s="5">
        <v>10.199999999999999</v>
      </c>
      <c r="F767" s="5">
        <v>3.2</v>
      </c>
      <c r="G767" s="5">
        <v>10.1</v>
      </c>
      <c r="H767" s="5" t="s">
        <v>250</v>
      </c>
      <c r="I767" s="5">
        <v>30900</v>
      </c>
      <c r="J767" s="5">
        <v>2</v>
      </c>
      <c r="K767" s="5">
        <v>0</v>
      </c>
      <c r="L767" s="5">
        <v>0</v>
      </c>
      <c r="M767" s="5">
        <v>29.4</v>
      </c>
      <c r="N767">
        <v>54.5</v>
      </c>
      <c r="O767">
        <v>217.1</v>
      </c>
      <c r="P767">
        <v>18</v>
      </c>
      <c r="Q767" t="s">
        <v>250</v>
      </c>
      <c r="R767" s="54"/>
      <c r="T767" s="93">
        <f t="shared" si="35"/>
        <v>18</v>
      </c>
      <c r="U767" s="96">
        <f t="shared" si="34"/>
        <v>4.8000000000000007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>
        <v>10.199999999999999</v>
      </c>
      <c r="AM767" s="5">
        <v>94</v>
      </c>
      <c r="AN767" s="5">
        <v>9.1999999999999993</v>
      </c>
      <c r="AO767" s="5">
        <v>10.199999999999999</v>
      </c>
      <c r="AP767" s="5">
        <v>3.2</v>
      </c>
      <c r="AQ767" s="5">
        <v>10.1</v>
      </c>
      <c r="AR767" s="5" t="s">
        <v>250</v>
      </c>
      <c r="AS767" s="5">
        <v>30900</v>
      </c>
      <c r="AT767" s="5">
        <v>2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18</v>
      </c>
      <c r="BA767" t="s">
        <v>250</v>
      </c>
      <c r="BB767" s="55">
        <v>0.526388888889052</v>
      </c>
    </row>
    <row r="768" spans="2:54" x14ac:dyDescent="0.25">
      <c r="B768" s="5">
        <v>10.1</v>
      </c>
      <c r="C768" s="5">
        <v>94</v>
      </c>
      <c r="D768" s="5">
        <v>9.1</v>
      </c>
      <c r="E768" s="5">
        <v>10.1</v>
      </c>
      <c r="F768" s="5">
        <v>6.5</v>
      </c>
      <c r="G768" s="5">
        <v>7.2</v>
      </c>
      <c r="H768" s="5" t="s">
        <v>250</v>
      </c>
      <c r="I768" s="5">
        <v>30680</v>
      </c>
      <c r="J768" s="5">
        <v>2</v>
      </c>
      <c r="K768" s="5">
        <v>0</v>
      </c>
      <c r="L768" s="5">
        <v>0</v>
      </c>
      <c r="M768" s="5">
        <v>29.4</v>
      </c>
      <c r="N768">
        <v>54.5</v>
      </c>
      <c r="O768">
        <v>217.1</v>
      </c>
      <c r="P768">
        <v>18.100000000000001</v>
      </c>
      <c r="Q768" t="s">
        <v>250</v>
      </c>
      <c r="R768" s="54"/>
      <c r="T768" s="93">
        <f t="shared" si="35"/>
        <v>18.100000000000001</v>
      </c>
      <c r="U768" s="96">
        <f t="shared" si="34"/>
        <v>5.0000000000000018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>
        <v>10.1</v>
      </c>
      <c r="AM768" s="5">
        <v>94</v>
      </c>
      <c r="AN768" s="5">
        <v>9.1</v>
      </c>
      <c r="AO768" s="5">
        <v>10.1</v>
      </c>
      <c r="AP768" s="5">
        <v>6.5</v>
      </c>
      <c r="AQ768" s="5">
        <v>7.2</v>
      </c>
      <c r="AR768" s="5" t="s">
        <v>250</v>
      </c>
      <c r="AS768" s="5">
        <v>30680</v>
      </c>
      <c r="AT768" s="5">
        <v>2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18.100000000000001</v>
      </c>
      <c r="BA768" t="s">
        <v>250</v>
      </c>
      <c r="BB768" s="55">
        <v>0.527083333333497</v>
      </c>
    </row>
    <row r="769" spans="2:54" x14ac:dyDescent="0.25">
      <c r="B769" s="5">
        <v>10.199999999999999</v>
      </c>
      <c r="C769" s="5">
        <v>94</v>
      </c>
      <c r="D769" s="5">
        <v>9.1999999999999993</v>
      </c>
      <c r="E769" s="5">
        <v>10.199999999999999</v>
      </c>
      <c r="F769" s="5">
        <v>3.2</v>
      </c>
      <c r="G769" s="5">
        <v>6.1</v>
      </c>
      <c r="H769" s="5" t="s">
        <v>250</v>
      </c>
      <c r="I769" s="5">
        <v>34470</v>
      </c>
      <c r="J769" s="5">
        <v>2</v>
      </c>
      <c r="K769" s="5">
        <v>0</v>
      </c>
      <c r="L769" s="5">
        <v>0</v>
      </c>
      <c r="M769" s="5">
        <v>29.4</v>
      </c>
      <c r="N769">
        <v>54.5</v>
      </c>
      <c r="O769">
        <v>217.1</v>
      </c>
      <c r="P769">
        <v>18.2</v>
      </c>
      <c r="Q769" t="s">
        <v>250</v>
      </c>
      <c r="R769" s="54"/>
      <c r="T769" s="93">
        <f t="shared" si="35"/>
        <v>18.2</v>
      </c>
      <c r="U769" s="96">
        <f t="shared" si="34"/>
        <v>5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>
        <v>10.199999999999999</v>
      </c>
      <c r="AM769" s="5">
        <v>94</v>
      </c>
      <c r="AN769" s="5">
        <v>9.1999999999999993</v>
      </c>
      <c r="AO769" s="5">
        <v>10.199999999999999</v>
      </c>
      <c r="AP769" s="5">
        <v>3.2</v>
      </c>
      <c r="AQ769" s="5">
        <v>6.1</v>
      </c>
      <c r="AR769" s="5" t="s">
        <v>250</v>
      </c>
      <c r="AS769" s="5">
        <v>34470</v>
      </c>
      <c r="AT769" s="5">
        <v>2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18.2</v>
      </c>
      <c r="BA769" t="s">
        <v>250</v>
      </c>
      <c r="BB769" s="55">
        <v>0.52777777777794199</v>
      </c>
    </row>
    <row r="770" spans="2:54" x14ac:dyDescent="0.25">
      <c r="B770" s="5">
        <v>10.4</v>
      </c>
      <c r="C770" s="5">
        <v>94</v>
      </c>
      <c r="D770" s="5">
        <v>9.4</v>
      </c>
      <c r="E770" s="5">
        <v>10.4</v>
      </c>
      <c r="F770" s="5">
        <v>11.2</v>
      </c>
      <c r="G770" s="5">
        <v>11.5</v>
      </c>
      <c r="H770" s="5" t="s">
        <v>250</v>
      </c>
      <c r="I770" s="5">
        <v>43050</v>
      </c>
      <c r="J770" s="5">
        <v>3</v>
      </c>
      <c r="K770" s="5">
        <v>0</v>
      </c>
      <c r="L770" s="5">
        <v>0</v>
      </c>
      <c r="M770" s="5">
        <v>29.4</v>
      </c>
      <c r="N770">
        <v>54.5</v>
      </c>
      <c r="O770">
        <v>217.1</v>
      </c>
      <c r="P770">
        <v>18.3</v>
      </c>
      <c r="Q770" t="s">
        <v>250</v>
      </c>
      <c r="R770" s="54"/>
      <c r="T770" s="93">
        <f t="shared" si="35"/>
        <v>18.3</v>
      </c>
      <c r="U770" s="96">
        <f t="shared" si="34"/>
        <v>4.9000000000000004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>
        <v>10.4</v>
      </c>
      <c r="AM770" s="5">
        <v>94</v>
      </c>
      <c r="AN770" s="5">
        <v>9.4</v>
      </c>
      <c r="AO770" s="5">
        <v>10.4</v>
      </c>
      <c r="AP770" s="5">
        <v>11.2</v>
      </c>
      <c r="AQ770" s="5">
        <v>11.5</v>
      </c>
      <c r="AR770" s="5" t="s">
        <v>250</v>
      </c>
      <c r="AS770" s="5">
        <v>43050</v>
      </c>
      <c r="AT770" s="5">
        <v>3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18.3</v>
      </c>
      <c r="BA770" t="s">
        <v>250</v>
      </c>
      <c r="BB770" s="55">
        <v>0.52847222222238699</v>
      </c>
    </row>
    <row r="771" spans="2:54" x14ac:dyDescent="0.25">
      <c r="B771" s="5">
        <v>10.199999999999999</v>
      </c>
      <c r="C771" s="5">
        <v>94</v>
      </c>
      <c r="D771" s="5">
        <v>9.1999999999999993</v>
      </c>
      <c r="E771" s="5">
        <v>10.199999999999999</v>
      </c>
      <c r="F771" s="5">
        <v>6.5</v>
      </c>
      <c r="G771" s="5">
        <v>14.8</v>
      </c>
      <c r="H771" s="5" t="s">
        <v>250</v>
      </c>
      <c r="I771" s="5">
        <v>41430</v>
      </c>
      <c r="J771" s="5">
        <v>3</v>
      </c>
      <c r="K771" s="5">
        <v>0</v>
      </c>
      <c r="L771" s="5">
        <v>0</v>
      </c>
      <c r="M771" s="5">
        <v>29.4</v>
      </c>
      <c r="N771">
        <v>54.5</v>
      </c>
      <c r="O771">
        <v>217.1</v>
      </c>
      <c r="P771">
        <v>18.399999999999999</v>
      </c>
      <c r="Q771" t="s">
        <v>250</v>
      </c>
      <c r="R771" s="54"/>
      <c r="T771" s="93">
        <f t="shared" si="35"/>
        <v>18.399999999999999</v>
      </c>
      <c r="U771" s="96">
        <f t="shared" si="34"/>
        <v>5.1999999999999993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>
        <v>10.199999999999999</v>
      </c>
      <c r="AM771" s="5">
        <v>94</v>
      </c>
      <c r="AN771" s="5">
        <v>9.1999999999999993</v>
      </c>
      <c r="AO771" s="5">
        <v>10.199999999999999</v>
      </c>
      <c r="AP771" s="5">
        <v>6.5</v>
      </c>
      <c r="AQ771" s="5">
        <v>14.8</v>
      </c>
      <c r="AR771" s="5" t="s">
        <v>250</v>
      </c>
      <c r="AS771" s="5">
        <v>41430</v>
      </c>
      <c r="AT771" s="5">
        <v>3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18.399999999999999</v>
      </c>
      <c r="BA771" t="s">
        <v>250</v>
      </c>
      <c r="BB771" s="55">
        <v>0.52916666666683199</v>
      </c>
    </row>
    <row r="772" spans="2:54" x14ac:dyDescent="0.25">
      <c r="B772" s="5">
        <v>10.199999999999999</v>
      </c>
      <c r="C772" s="5">
        <v>94</v>
      </c>
      <c r="D772" s="5">
        <v>9.1999999999999993</v>
      </c>
      <c r="E772" s="5">
        <v>10.199999999999999</v>
      </c>
      <c r="F772" s="5">
        <v>8.6</v>
      </c>
      <c r="G772" s="5">
        <v>12.6</v>
      </c>
      <c r="H772" s="5" t="s">
        <v>250</v>
      </c>
      <c r="I772" s="5">
        <v>34290</v>
      </c>
      <c r="J772" s="5">
        <v>2</v>
      </c>
      <c r="K772" s="5">
        <v>0</v>
      </c>
      <c r="L772" s="5">
        <v>0</v>
      </c>
      <c r="M772" s="5">
        <v>29.4</v>
      </c>
      <c r="N772">
        <v>54.5</v>
      </c>
      <c r="O772">
        <v>217.1</v>
      </c>
      <c r="P772">
        <v>18.600000000000001</v>
      </c>
      <c r="Q772" t="s">
        <v>250</v>
      </c>
      <c r="R772" s="54"/>
      <c r="T772" s="93">
        <f t="shared" si="35"/>
        <v>18.600000000000001</v>
      </c>
      <c r="U772" s="96">
        <f t="shared" si="34"/>
        <v>5.4000000000000021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>
        <v>10.199999999999999</v>
      </c>
      <c r="AM772" s="5">
        <v>94</v>
      </c>
      <c r="AN772" s="5">
        <v>9.1999999999999993</v>
      </c>
      <c r="AO772" s="5">
        <v>10.199999999999999</v>
      </c>
      <c r="AP772" s="5">
        <v>8.6</v>
      </c>
      <c r="AQ772" s="5">
        <v>12.6</v>
      </c>
      <c r="AR772" s="5" t="s">
        <v>250</v>
      </c>
      <c r="AS772" s="5">
        <v>34290</v>
      </c>
      <c r="AT772" s="5">
        <v>2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18.600000000000001</v>
      </c>
      <c r="BA772" t="s">
        <v>250</v>
      </c>
      <c r="BB772" s="55">
        <v>0.52986111111127698</v>
      </c>
    </row>
    <row r="773" spans="2:54" x14ac:dyDescent="0.25">
      <c r="B773" s="5">
        <v>10.199999999999999</v>
      </c>
      <c r="C773" s="5">
        <v>94</v>
      </c>
      <c r="D773" s="5">
        <v>9.1999999999999993</v>
      </c>
      <c r="E773" s="5">
        <v>10.199999999999999</v>
      </c>
      <c r="F773" s="5">
        <v>2.5</v>
      </c>
      <c r="G773" s="5">
        <v>7.2</v>
      </c>
      <c r="H773" s="5" t="s">
        <v>250</v>
      </c>
      <c r="I773" s="5">
        <v>40630</v>
      </c>
      <c r="J773" s="5">
        <v>2</v>
      </c>
      <c r="K773" s="5">
        <v>0</v>
      </c>
      <c r="L773" s="5">
        <v>0</v>
      </c>
      <c r="M773" s="5">
        <v>29.4</v>
      </c>
      <c r="N773">
        <v>54.5</v>
      </c>
      <c r="O773">
        <v>217.1</v>
      </c>
      <c r="P773">
        <v>18.8</v>
      </c>
      <c r="Q773" t="s">
        <v>250</v>
      </c>
      <c r="R773" s="54"/>
      <c r="T773" s="93">
        <f t="shared" si="35"/>
        <v>18.8</v>
      </c>
      <c r="U773" s="96">
        <f t="shared" si="34"/>
        <v>5.6000000000000014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>
        <v>10.199999999999999</v>
      </c>
      <c r="AM773" s="5">
        <v>94</v>
      </c>
      <c r="AN773" s="5">
        <v>9.1999999999999993</v>
      </c>
      <c r="AO773" s="5">
        <v>10.199999999999999</v>
      </c>
      <c r="AP773" s="5">
        <v>2.5</v>
      </c>
      <c r="AQ773" s="5">
        <v>7.2</v>
      </c>
      <c r="AR773" s="5" t="s">
        <v>250</v>
      </c>
      <c r="AS773" s="5">
        <v>40630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18.8</v>
      </c>
      <c r="BA773" t="s">
        <v>250</v>
      </c>
      <c r="BB773" s="55">
        <v>0.53055555555572198</v>
      </c>
    </row>
    <row r="774" spans="2:54" x14ac:dyDescent="0.25">
      <c r="B774" s="5">
        <v>10.3</v>
      </c>
      <c r="C774" s="5">
        <v>94</v>
      </c>
      <c r="D774" s="5">
        <v>9.3000000000000007</v>
      </c>
      <c r="E774" s="5">
        <v>10.3</v>
      </c>
      <c r="F774" s="5">
        <v>3.6</v>
      </c>
      <c r="G774" s="5">
        <v>12.2</v>
      </c>
      <c r="H774" s="5" t="s">
        <v>250</v>
      </c>
      <c r="I774" s="5">
        <v>35940</v>
      </c>
      <c r="J774" s="5">
        <v>2</v>
      </c>
      <c r="K774" s="5">
        <v>0</v>
      </c>
      <c r="L774" s="5">
        <v>0</v>
      </c>
      <c r="M774" s="5">
        <v>29.4</v>
      </c>
      <c r="N774">
        <v>54.5</v>
      </c>
      <c r="O774">
        <v>217.1</v>
      </c>
      <c r="P774">
        <v>19</v>
      </c>
      <c r="Q774" t="s">
        <v>250</v>
      </c>
      <c r="R774" s="54"/>
      <c r="T774" s="93">
        <f t="shared" si="35"/>
        <v>19</v>
      </c>
      <c r="U774" s="96">
        <f t="shared" si="34"/>
        <v>5.6999999999999993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>
        <v>10.3</v>
      </c>
      <c r="AM774" s="5">
        <v>94</v>
      </c>
      <c r="AN774" s="5">
        <v>9.3000000000000007</v>
      </c>
      <c r="AO774" s="5">
        <v>10.3</v>
      </c>
      <c r="AP774" s="5">
        <v>3.6</v>
      </c>
      <c r="AQ774" s="5">
        <v>12.2</v>
      </c>
      <c r="AR774" s="5" t="s">
        <v>250</v>
      </c>
      <c r="AS774" s="5">
        <v>35940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19</v>
      </c>
      <c r="BA774" t="s">
        <v>250</v>
      </c>
      <c r="BB774" s="55">
        <v>0.53125000000016698</v>
      </c>
    </row>
    <row r="775" spans="2:54" x14ac:dyDescent="0.25">
      <c r="B775" s="5">
        <v>10.4</v>
      </c>
      <c r="C775" s="5">
        <v>94</v>
      </c>
      <c r="D775" s="5">
        <v>9.4</v>
      </c>
      <c r="E775" s="5">
        <v>10.4</v>
      </c>
      <c r="F775" s="5">
        <v>6.1</v>
      </c>
      <c r="G775" s="5">
        <v>7.9</v>
      </c>
      <c r="H775" s="5" t="s">
        <v>250</v>
      </c>
      <c r="I775" s="5">
        <v>40090</v>
      </c>
      <c r="J775" s="5">
        <v>2</v>
      </c>
      <c r="K775" s="5">
        <v>0</v>
      </c>
      <c r="L775" s="5">
        <v>0</v>
      </c>
      <c r="M775" s="5">
        <v>29.4</v>
      </c>
      <c r="N775">
        <v>54.5</v>
      </c>
      <c r="O775">
        <v>217.1</v>
      </c>
      <c r="P775">
        <v>19.2</v>
      </c>
      <c r="Q775" t="s">
        <v>250</v>
      </c>
      <c r="R775" s="54"/>
      <c r="T775" s="93">
        <f t="shared" si="35"/>
        <v>19.2</v>
      </c>
      <c r="U775" s="96">
        <f t="shared" si="34"/>
        <v>5.7999999999999989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>
        <v>10.4</v>
      </c>
      <c r="AM775" s="5">
        <v>94</v>
      </c>
      <c r="AN775" s="5">
        <v>9.4</v>
      </c>
      <c r="AO775" s="5">
        <v>10.4</v>
      </c>
      <c r="AP775" s="5">
        <v>6.1</v>
      </c>
      <c r="AQ775" s="5">
        <v>7.9</v>
      </c>
      <c r="AR775" s="5" t="s">
        <v>250</v>
      </c>
      <c r="AS775" s="5">
        <v>40090</v>
      </c>
      <c r="AT775" s="5">
        <v>2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19.2</v>
      </c>
      <c r="BA775" t="s">
        <v>250</v>
      </c>
      <c r="BB775" s="55">
        <v>0.53194444444461197</v>
      </c>
    </row>
    <row r="776" spans="2:54" x14ac:dyDescent="0.25">
      <c r="B776" s="5">
        <v>10.3</v>
      </c>
      <c r="C776" s="5">
        <v>94</v>
      </c>
      <c r="D776" s="5">
        <v>9.3000000000000007</v>
      </c>
      <c r="E776" s="5">
        <v>10.3</v>
      </c>
      <c r="F776" s="5">
        <v>6.8</v>
      </c>
      <c r="G776" s="5">
        <v>6.8</v>
      </c>
      <c r="H776" s="5" t="s">
        <v>250</v>
      </c>
      <c r="I776" s="5">
        <v>32710</v>
      </c>
      <c r="J776" s="5">
        <v>2</v>
      </c>
      <c r="K776" s="5">
        <v>0</v>
      </c>
      <c r="L776" s="5">
        <v>0</v>
      </c>
      <c r="M776" s="5">
        <v>29.4</v>
      </c>
      <c r="N776">
        <v>54.5</v>
      </c>
      <c r="O776">
        <v>217.1</v>
      </c>
      <c r="P776">
        <v>19.399999999999999</v>
      </c>
      <c r="Q776" t="s">
        <v>250</v>
      </c>
      <c r="R776" s="54"/>
      <c r="T776" s="93">
        <f t="shared" si="35"/>
        <v>19.399999999999999</v>
      </c>
      <c r="U776" s="96">
        <f t="shared" si="34"/>
        <v>6.0999999999999979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>
        <v>10.3</v>
      </c>
      <c r="AM776" s="5">
        <v>94</v>
      </c>
      <c r="AN776" s="5">
        <v>9.3000000000000007</v>
      </c>
      <c r="AO776" s="5">
        <v>10.3</v>
      </c>
      <c r="AP776" s="5">
        <v>6.8</v>
      </c>
      <c r="AQ776" s="5">
        <v>6.8</v>
      </c>
      <c r="AR776" s="5" t="s">
        <v>250</v>
      </c>
      <c r="AS776" s="5">
        <v>32710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19.399999999999999</v>
      </c>
      <c r="BA776" t="s">
        <v>250</v>
      </c>
      <c r="BB776" s="55">
        <v>0.53263888888905697</v>
      </c>
    </row>
    <row r="777" spans="2:54" x14ac:dyDescent="0.25">
      <c r="B777" s="5">
        <v>10.199999999999999</v>
      </c>
      <c r="C777" s="5">
        <v>94</v>
      </c>
      <c r="D777" s="5">
        <v>9.1999999999999993</v>
      </c>
      <c r="E777" s="5">
        <v>10.199999999999999</v>
      </c>
      <c r="F777" s="5">
        <v>5.4</v>
      </c>
      <c r="G777" s="5">
        <v>9</v>
      </c>
      <c r="H777" s="5" t="s">
        <v>250</v>
      </c>
      <c r="I777" s="5">
        <v>35140</v>
      </c>
      <c r="J777" s="5">
        <v>2</v>
      </c>
      <c r="K777" s="5">
        <v>0</v>
      </c>
      <c r="L777" s="5">
        <v>0</v>
      </c>
      <c r="M777" s="5">
        <v>29.4</v>
      </c>
      <c r="N777">
        <v>54.5</v>
      </c>
      <c r="O777">
        <v>217.1</v>
      </c>
      <c r="P777">
        <v>19.600000000000001</v>
      </c>
      <c r="Q777" t="s">
        <v>250</v>
      </c>
      <c r="R777" s="54"/>
      <c r="T777" s="93">
        <f t="shared" si="35"/>
        <v>19.600000000000001</v>
      </c>
      <c r="U777" s="96">
        <f t="shared" si="34"/>
        <v>6.4000000000000021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5.4</v>
      </c>
      <c r="AQ777" s="5">
        <v>9</v>
      </c>
      <c r="AR777" s="5" t="s">
        <v>250</v>
      </c>
      <c r="AS777" s="5">
        <v>35140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19.600000000000001</v>
      </c>
      <c r="BA777" t="s">
        <v>250</v>
      </c>
      <c r="BB777" s="55">
        <v>0.53333333333350197</v>
      </c>
    </row>
    <row r="778" spans="2:54" x14ac:dyDescent="0.25">
      <c r="B778" s="5">
        <v>10.3</v>
      </c>
      <c r="C778" s="5">
        <v>94</v>
      </c>
      <c r="D778" s="5">
        <v>9.3000000000000007</v>
      </c>
      <c r="E778" s="5">
        <v>10.3</v>
      </c>
      <c r="F778" s="5">
        <v>6.1</v>
      </c>
      <c r="G778" s="5">
        <v>6.8</v>
      </c>
      <c r="H778" s="5" t="s">
        <v>250</v>
      </c>
      <c r="I778" s="5">
        <v>37950</v>
      </c>
      <c r="J778" s="5">
        <v>2</v>
      </c>
      <c r="K778" s="5">
        <v>0</v>
      </c>
      <c r="L778" s="5">
        <v>0</v>
      </c>
      <c r="M778" s="5">
        <v>29.4</v>
      </c>
      <c r="N778">
        <v>54.5</v>
      </c>
      <c r="O778">
        <v>217.1</v>
      </c>
      <c r="P778">
        <v>19.7</v>
      </c>
      <c r="Q778" t="s">
        <v>250</v>
      </c>
      <c r="R778" s="54"/>
      <c r="T778" s="93">
        <f t="shared" si="35"/>
        <v>19.7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>
        <v>10.3</v>
      </c>
      <c r="AM778" s="5">
        <v>94</v>
      </c>
      <c r="AN778" s="5">
        <v>9.3000000000000007</v>
      </c>
      <c r="AO778" s="5">
        <v>10.3</v>
      </c>
      <c r="AP778" s="5">
        <v>6.1</v>
      </c>
      <c r="AQ778" s="5">
        <v>6.8</v>
      </c>
      <c r="AR778" s="5" t="s">
        <v>250</v>
      </c>
      <c r="AS778" s="5">
        <v>37950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19.7</v>
      </c>
      <c r="BA778" t="s">
        <v>250</v>
      </c>
      <c r="BB778" s="55">
        <v>0.53402777777794697</v>
      </c>
    </row>
    <row r="779" spans="2:54" x14ac:dyDescent="0.25">
      <c r="B779" s="5">
        <v>10.4</v>
      </c>
      <c r="C779" s="5">
        <v>94</v>
      </c>
      <c r="D779" s="5">
        <v>9.4</v>
      </c>
      <c r="E779" s="5">
        <v>10.4</v>
      </c>
      <c r="F779" s="5">
        <v>3.6</v>
      </c>
      <c r="G779" s="5">
        <v>5.4</v>
      </c>
      <c r="H779" s="5" t="s">
        <v>250</v>
      </c>
      <c r="I779" s="5">
        <v>40960</v>
      </c>
      <c r="J779" s="5">
        <v>3</v>
      </c>
      <c r="K779" s="5">
        <v>0</v>
      </c>
      <c r="L779" s="5">
        <v>0</v>
      </c>
      <c r="M779" s="5">
        <v>29.4</v>
      </c>
      <c r="N779">
        <v>54.5</v>
      </c>
      <c r="O779">
        <v>217.1</v>
      </c>
      <c r="P779">
        <v>19.899999999999999</v>
      </c>
      <c r="Q779" t="s">
        <v>250</v>
      </c>
      <c r="R779" s="54"/>
      <c r="T779" s="93">
        <f t="shared" si="35"/>
        <v>19.899999999999999</v>
      </c>
      <c r="U779" s="96">
        <f t="shared" si="34"/>
        <v>6.4999999999999982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>
        <v>10.4</v>
      </c>
      <c r="AM779" s="5">
        <v>94</v>
      </c>
      <c r="AN779" s="5">
        <v>9.4</v>
      </c>
      <c r="AO779" s="5">
        <v>10.4</v>
      </c>
      <c r="AP779" s="5">
        <v>3.6</v>
      </c>
      <c r="AQ779" s="5">
        <v>5.4</v>
      </c>
      <c r="AR779" s="5" t="s">
        <v>250</v>
      </c>
      <c r="AS779" s="5">
        <v>40960</v>
      </c>
      <c r="AT779" s="5">
        <v>3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19.899999999999999</v>
      </c>
      <c r="BA779" t="s">
        <v>250</v>
      </c>
      <c r="BB779" s="55">
        <v>0.53472222222239196</v>
      </c>
    </row>
    <row r="780" spans="2:54" x14ac:dyDescent="0.25">
      <c r="B780" s="5">
        <v>10.5</v>
      </c>
      <c r="C780" s="5">
        <v>94</v>
      </c>
      <c r="D780" s="5">
        <v>9.5</v>
      </c>
      <c r="E780" s="5">
        <v>10.5</v>
      </c>
      <c r="F780" s="5">
        <v>7.6</v>
      </c>
      <c r="G780" s="5">
        <v>7.6</v>
      </c>
      <c r="H780" s="5" t="s">
        <v>250</v>
      </c>
      <c r="I780" s="5">
        <v>39770</v>
      </c>
      <c r="J780" s="5">
        <v>2</v>
      </c>
      <c r="K780" s="5">
        <v>0</v>
      </c>
      <c r="L780" s="5">
        <v>0</v>
      </c>
      <c r="M780" s="5">
        <v>29.4</v>
      </c>
      <c r="N780">
        <v>54.5</v>
      </c>
      <c r="O780">
        <v>217.1</v>
      </c>
      <c r="P780">
        <v>20</v>
      </c>
      <c r="Q780" t="s">
        <v>250</v>
      </c>
      <c r="R780" s="54"/>
      <c r="T780" s="93">
        <f t="shared" si="35"/>
        <v>20</v>
      </c>
      <c r="U780" s="96">
        <f t="shared" si="34"/>
        <v>6.5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>
        <v>10.5</v>
      </c>
      <c r="AM780" s="5">
        <v>94</v>
      </c>
      <c r="AN780" s="5">
        <v>9.5</v>
      </c>
      <c r="AO780" s="5">
        <v>10.5</v>
      </c>
      <c r="AP780" s="5">
        <v>7.6</v>
      </c>
      <c r="AQ780" s="5">
        <v>7.6</v>
      </c>
      <c r="AR780" s="5" t="s">
        <v>250</v>
      </c>
      <c r="AS780" s="5">
        <v>39770</v>
      </c>
      <c r="AT780" s="5">
        <v>2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20</v>
      </c>
      <c r="BA780" t="s">
        <v>250</v>
      </c>
      <c r="BB780" s="55">
        <v>0.53541666666683696</v>
      </c>
    </row>
    <row r="781" spans="2:54" x14ac:dyDescent="0.25">
      <c r="B781" s="5">
        <v>10.5</v>
      </c>
      <c r="C781" s="5">
        <v>94</v>
      </c>
      <c r="D781" s="5">
        <v>9.5</v>
      </c>
      <c r="E781" s="5">
        <v>10.5</v>
      </c>
      <c r="F781" s="5">
        <v>9.4</v>
      </c>
      <c r="G781" s="5">
        <v>10.4</v>
      </c>
      <c r="H781" s="5" t="s">
        <v>250</v>
      </c>
      <c r="I781" s="5">
        <v>39160</v>
      </c>
      <c r="J781" s="5">
        <v>2</v>
      </c>
      <c r="K781" s="5">
        <v>0</v>
      </c>
      <c r="L781" s="5">
        <v>0</v>
      </c>
      <c r="M781" s="5">
        <v>29.4</v>
      </c>
      <c r="N781">
        <v>54.5</v>
      </c>
      <c r="O781">
        <v>217.1</v>
      </c>
      <c r="P781">
        <v>20.3</v>
      </c>
      <c r="Q781" t="s">
        <v>250</v>
      </c>
      <c r="R781" s="54"/>
      <c r="T781" s="93">
        <f t="shared" si="35"/>
        <v>20.3</v>
      </c>
      <c r="U781" s="96">
        <f t="shared" si="34"/>
        <v>6.8000000000000007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>
        <v>10.5</v>
      </c>
      <c r="AM781" s="5">
        <v>94</v>
      </c>
      <c r="AN781" s="5">
        <v>9.5</v>
      </c>
      <c r="AO781" s="5">
        <v>10.5</v>
      </c>
      <c r="AP781" s="5">
        <v>9.4</v>
      </c>
      <c r="AQ781" s="5">
        <v>10.4</v>
      </c>
      <c r="AR781" s="5" t="s">
        <v>250</v>
      </c>
      <c r="AS781" s="5">
        <v>39160</v>
      </c>
      <c r="AT781" s="5">
        <v>2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20.3</v>
      </c>
      <c r="BA781" t="s">
        <v>250</v>
      </c>
      <c r="BB781" s="55">
        <v>0.53611111111128196</v>
      </c>
    </row>
    <row r="782" spans="2:54" x14ac:dyDescent="0.25">
      <c r="B782" s="5">
        <v>10.4</v>
      </c>
      <c r="C782" s="5">
        <v>94</v>
      </c>
      <c r="D782" s="5">
        <v>9.4</v>
      </c>
      <c r="E782" s="5">
        <v>10.4</v>
      </c>
      <c r="F782" s="5">
        <v>6.1</v>
      </c>
      <c r="G782" s="5">
        <v>6.5</v>
      </c>
      <c r="H782" s="5" t="s">
        <v>250</v>
      </c>
      <c r="I782" s="5">
        <v>34690</v>
      </c>
      <c r="J782" s="5">
        <v>2</v>
      </c>
      <c r="K782" s="5">
        <v>0</v>
      </c>
      <c r="L782" s="5">
        <v>0</v>
      </c>
      <c r="M782" s="5">
        <v>29.4</v>
      </c>
      <c r="N782">
        <v>54.5</v>
      </c>
      <c r="O782">
        <v>217.1</v>
      </c>
      <c r="P782">
        <v>20.5</v>
      </c>
      <c r="Q782" t="s">
        <v>250</v>
      </c>
      <c r="R782" s="54"/>
      <c r="T782" s="93">
        <f t="shared" si="35"/>
        <v>20.5</v>
      </c>
      <c r="U782" s="96">
        <f t="shared" si="34"/>
        <v>7.1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>
        <v>10.4</v>
      </c>
      <c r="AM782" s="5">
        <v>94</v>
      </c>
      <c r="AN782" s="5">
        <v>9.4</v>
      </c>
      <c r="AO782" s="5">
        <v>10.4</v>
      </c>
      <c r="AP782" s="5">
        <v>6.1</v>
      </c>
      <c r="AQ782" s="5">
        <v>6.5</v>
      </c>
      <c r="AR782" s="5" t="s">
        <v>250</v>
      </c>
      <c r="AS782" s="5">
        <v>34690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20.5</v>
      </c>
      <c r="BA782" t="s">
        <v>250</v>
      </c>
      <c r="BB782" s="55">
        <v>0.53680555555572695</v>
      </c>
    </row>
    <row r="783" spans="2:54" x14ac:dyDescent="0.25">
      <c r="B783" s="5">
        <v>10.3</v>
      </c>
      <c r="C783" s="5">
        <v>94</v>
      </c>
      <c r="D783" s="5">
        <v>9.3000000000000007</v>
      </c>
      <c r="E783" s="5">
        <v>10.3</v>
      </c>
      <c r="F783" s="5">
        <v>5</v>
      </c>
      <c r="G783" s="5">
        <v>10.8</v>
      </c>
      <c r="H783" s="5" t="s">
        <v>250</v>
      </c>
      <c r="I783" s="5">
        <v>28380</v>
      </c>
      <c r="J783" s="5">
        <v>2</v>
      </c>
      <c r="K783" s="5">
        <v>0</v>
      </c>
      <c r="L783" s="5">
        <v>0</v>
      </c>
      <c r="M783" s="5">
        <v>29.4</v>
      </c>
      <c r="N783">
        <v>54.5</v>
      </c>
      <c r="O783">
        <v>217.1</v>
      </c>
      <c r="P783">
        <v>20.7</v>
      </c>
      <c r="Q783" t="s">
        <v>250</v>
      </c>
      <c r="R783" s="54"/>
      <c r="T783" s="93">
        <f t="shared" si="35"/>
        <v>20.7</v>
      </c>
      <c r="U783" s="96">
        <f t="shared" si="34"/>
        <v>7.3999999999999986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>
        <v>10.3</v>
      </c>
      <c r="AM783" s="5">
        <v>94</v>
      </c>
      <c r="AN783" s="5">
        <v>9.3000000000000007</v>
      </c>
      <c r="AO783" s="5">
        <v>10.3</v>
      </c>
      <c r="AP783" s="5">
        <v>5</v>
      </c>
      <c r="AQ783" s="5">
        <v>10.8</v>
      </c>
      <c r="AR783" s="5" t="s">
        <v>250</v>
      </c>
      <c r="AS783" s="5">
        <v>28380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20.7</v>
      </c>
      <c r="BA783" t="s">
        <v>250</v>
      </c>
      <c r="BB783" s="55">
        <v>0.53750000000017195</v>
      </c>
    </row>
    <row r="784" spans="2:54" x14ac:dyDescent="0.25">
      <c r="B784" s="5">
        <v>10.3</v>
      </c>
      <c r="C784" s="5">
        <v>94</v>
      </c>
      <c r="D784" s="5">
        <v>9.3000000000000007</v>
      </c>
      <c r="E784" s="5">
        <v>10.3</v>
      </c>
      <c r="F784" s="5">
        <v>4.3</v>
      </c>
      <c r="G784" s="5">
        <v>9</v>
      </c>
      <c r="H784" s="5" t="s">
        <v>250</v>
      </c>
      <c r="I784" s="5">
        <v>27820</v>
      </c>
      <c r="J784" s="5">
        <v>2</v>
      </c>
      <c r="K784" s="5">
        <v>0</v>
      </c>
      <c r="L784" s="5">
        <v>0</v>
      </c>
      <c r="M784" s="5">
        <v>29.4</v>
      </c>
      <c r="N784">
        <v>54.5</v>
      </c>
      <c r="O784">
        <v>217.1</v>
      </c>
      <c r="P784">
        <v>20.8</v>
      </c>
      <c r="Q784" t="s">
        <v>250</v>
      </c>
      <c r="R784" s="54"/>
      <c r="T784" s="93">
        <f t="shared" si="35"/>
        <v>20.8</v>
      </c>
      <c r="U784" s="96">
        <f t="shared" ref="U784:U847" si="38">(T784-B784)-3</f>
        <v>7.5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4.3</v>
      </c>
      <c r="AQ784" s="5">
        <v>9</v>
      </c>
      <c r="AR784" s="5" t="s">
        <v>250</v>
      </c>
      <c r="AS784" s="5">
        <v>27820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20.8</v>
      </c>
      <c r="BA784" t="s">
        <v>250</v>
      </c>
      <c r="BB784" s="55">
        <v>0.53819444444461695</v>
      </c>
    </row>
    <row r="785" spans="2:54" x14ac:dyDescent="0.25">
      <c r="B785" s="5">
        <v>10.199999999999999</v>
      </c>
      <c r="C785" s="5">
        <v>94</v>
      </c>
      <c r="D785" s="5">
        <v>9.1999999999999993</v>
      </c>
      <c r="E785" s="5">
        <v>10.199999999999999</v>
      </c>
      <c r="F785" s="5">
        <v>2.9</v>
      </c>
      <c r="G785" s="5">
        <v>4.7</v>
      </c>
      <c r="H785" s="5" t="s">
        <v>250</v>
      </c>
      <c r="I785" s="5">
        <v>27360</v>
      </c>
      <c r="J785" s="5">
        <v>2</v>
      </c>
      <c r="K785" s="5">
        <v>0</v>
      </c>
      <c r="L785" s="5">
        <v>0</v>
      </c>
      <c r="M785" s="5">
        <v>29.4</v>
      </c>
      <c r="N785">
        <v>54.5</v>
      </c>
      <c r="O785">
        <v>217.1</v>
      </c>
      <c r="P785">
        <v>20.8</v>
      </c>
      <c r="Q785" t="s">
        <v>250</v>
      </c>
      <c r="R785" s="54"/>
      <c r="T785" s="93">
        <f t="shared" si="35"/>
        <v>20.8</v>
      </c>
      <c r="U785" s="96">
        <f t="shared" si="38"/>
        <v>7.6000000000000014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>
        <v>10.199999999999999</v>
      </c>
      <c r="AM785" s="5">
        <v>94</v>
      </c>
      <c r="AN785" s="5">
        <v>9.1999999999999993</v>
      </c>
      <c r="AO785" s="5">
        <v>10.199999999999999</v>
      </c>
      <c r="AP785" s="5">
        <v>2.9</v>
      </c>
      <c r="AQ785" s="5">
        <v>4.7</v>
      </c>
      <c r="AR785" s="5" t="s">
        <v>250</v>
      </c>
      <c r="AS785" s="5">
        <v>27360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20.8</v>
      </c>
      <c r="BA785" t="s">
        <v>250</v>
      </c>
      <c r="BB785" s="55">
        <v>0.53888888888906195</v>
      </c>
    </row>
    <row r="786" spans="2:54" x14ac:dyDescent="0.25">
      <c r="B786" s="5">
        <v>10.3</v>
      </c>
      <c r="C786" s="5">
        <v>94</v>
      </c>
      <c r="D786" s="5">
        <v>9.3000000000000007</v>
      </c>
      <c r="E786" s="5">
        <v>10.3</v>
      </c>
      <c r="F786" s="5">
        <v>6.5</v>
      </c>
      <c r="G786" s="5">
        <v>7.6</v>
      </c>
      <c r="H786" s="5" t="s">
        <v>250</v>
      </c>
      <c r="I786" s="5">
        <v>28100</v>
      </c>
      <c r="J786" s="5">
        <v>2</v>
      </c>
      <c r="K786" s="5">
        <v>0</v>
      </c>
      <c r="L786" s="5">
        <v>0</v>
      </c>
      <c r="M786" s="5">
        <v>29.4</v>
      </c>
      <c r="N786">
        <v>54.5</v>
      </c>
      <c r="O786">
        <v>217.1</v>
      </c>
      <c r="P786">
        <v>20.7</v>
      </c>
      <c r="Q786" t="s">
        <v>250</v>
      </c>
      <c r="R786" s="54"/>
      <c r="T786" s="93">
        <f t="shared" si="35"/>
        <v>20.7</v>
      </c>
      <c r="U786" s="96">
        <f t="shared" si="38"/>
        <v>7.3999999999999986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6.5</v>
      </c>
      <c r="AQ786" s="5">
        <v>7.6</v>
      </c>
      <c r="AR786" s="5" t="s">
        <v>250</v>
      </c>
      <c r="AS786" s="5">
        <v>28100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20.7</v>
      </c>
      <c r="BA786" t="s">
        <v>250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205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2" activePane="bottomLeft" state="frozen"/>
      <selection activeCell="C29" sqref="C29"/>
      <selection pane="bottomLeft" activeCell="AR55" sqref="AR5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54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248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5"/>
      <c r="AG3" s="708" t="str">
        <f>$C$5</f>
        <v>Février_2025</v>
      </c>
      <c r="AH3" s="709"/>
      <c r="AI3" s="287"/>
      <c r="AJ3" s="720" t="s">
        <v>17</v>
      </c>
      <c r="AK3" s="721"/>
      <c r="AL3" s="722"/>
      <c r="AM3" s="313"/>
      <c r="AN3" s="717" t="s">
        <v>37</v>
      </c>
      <c r="AO3" s="718"/>
      <c r="AP3" s="718"/>
      <c r="AQ3" s="718"/>
      <c r="AR3" s="719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0" t="str">
        <f>C5</f>
        <v>Février_2025</v>
      </c>
      <c r="Y5" s="711"/>
      <c r="Z5" s="17"/>
      <c r="AA5" s="712">
        <f ca="1">NOW()</f>
        <v>45711.545675694448</v>
      </c>
      <c r="AB5" s="713"/>
      <c r="AC5" s="714"/>
      <c r="AD5" s="19"/>
      <c r="AE5" s="8"/>
      <c r="AF5" s="117"/>
      <c r="AG5" s="723" t="s">
        <v>35</v>
      </c>
      <c r="AH5" s="724"/>
      <c r="AI5" s="289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5.9263888888888872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3" t="s">
        <v>36</v>
      </c>
      <c r="D7" s="724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5" t="s">
        <v>105</v>
      </c>
      <c r="Y7" s="726"/>
      <c r="Z7" s="17"/>
      <c r="AA7" s="318" t="s">
        <v>89</v>
      </c>
      <c r="AB7" s="17"/>
      <c r="AC7" s="319" t="s">
        <v>90</v>
      </c>
      <c r="AD7" s="14"/>
      <c r="AE7" s="8"/>
      <c r="AF7" s="117"/>
      <c r="AG7" s="715">
        <f ca="1">TODAY()</f>
        <v>45711</v>
      </c>
      <c r="AH7" s="716"/>
      <c r="AI7" s="17"/>
      <c r="AJ7" s="164">
        <f>VLOOKUP($AJ$9,$AJ$11:$AY$66,16,0)</f>
        <v>45710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45711</v>
      </c>
      <c r="AY7" s="716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7"/>
      <c r="D9" s="728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54</v>
      </c>
      <c r="AH9" s="316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6.3166666666666647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>¼</v>
      </c>
      <c r="K51" s="84"/>
      <c r="L51" s="268">
        <v>8.9</v>
      </c>
      <c r="M51" s="84"/>
      <c r="N51" s="148">
        <v>9.0972222222222204E-2</v>
      </c>
      <c r="O51" s="84"/>
      <c r="P51" s="301" t="str">
        <f>IF(OR(R49="",R51=""),"",IF(R51&gt;R49,"»",IF(R51&lt;R49,"¼","¹º")))</f>
        <v>¼</v>
      </c>
      <c r="Q51" s="84"/>
      <c r="R51" s="268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>»</v>
      </c>
      <c r="K53" s="84"/>
      <c r="L53" s="268">
        <v>9.3000000000000007</v>
      </c>
      <c r="M53" s="84"/>
      <c r="N53" s="148">
        <v>0.66458333333333297</v>
      </c>
      <c r="O53" s="84"/>
      <c r="P53" s="301" t="str">
        <f>IF(OR(R51="",R53=""),"",IF(R53&gt;R51,"»",IF(R53&lt;R51,"¼","¹º")))</f>
        <v>»</v>
      </c>
      <c r="Q53" s="84"/>
      <c r="R53" s="268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36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54</v>
      </c>
      <c r="BP73" s="456">
        <f>SUM(BP77:BP96)</f>
        <v>2.0729166666666665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54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54</v>
      </c>
      <c r="BP77" s="187">
        <f>AL5</f>
        <v>2.0729166666666665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54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54</v>
      </c>
      <c r="Z3" t="s">
        <v>167</v>
      </c>
      <c r="AB3" s="503"/>
      <c r="AC3" s="526"/>
      <c r="AD3" s="634">
        <f ca="1">NOW()</f>
        <v>45711.545675810186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10.3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7.6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10.6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104.26662041490175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9.4423368199268332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8.8000000000000007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20.9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1" t="s">
        <v>217</v>
      </c>
      <c r="AF20" s="732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205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205</v>
      </c>
      <c r="X22" s="394" t="s">
        <v>6</v>
      </c>
      <c r="Y22" s="542">
        <f>Relevés!AH4</f>
        <v>205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0.1423611111111111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795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1028.0999999999999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23</v>
      </c>
      <c r="S33" s="444" t="s">
        <v>21</v>
      </c>
      <c r="T33" s="445">
        <f>T35-T34</f>
        <v>0.45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9">
        <f ca="1">NOW()</f>
        <v>45711.545675810186</v>
      </c>
      <c r="C34" s="729"/>
      <c r="D34" s="729"/>
      <c r="E34" s="729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0.3298611111111111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0.77986111111111112</v>
      </c>
      <c r="V35" s="453">
        <f>Relevés!N5</f>
        <v>10.6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47.9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77.5</v>
      </c>
      <c r="H41" s="532">
        <v>48</v>
      </c>
      <c r="I41" s="537">
        <v>240</v>
      </c>
      <c r="J41" s="507"/>
      <c r="K41" s="536">
        <f>100*(1-($Y$3/M41))</f>
        <v>95.090909090909093</v>
      </c>
      <c r="L41" s="532">
        <v>50</v>
      </c>
      <c r="M41" s="537">
        <v>1100</v>
      </c>
      <c r="T41" s="514"/>
      <c r="V41" s="453">
        <f>Relevés!$K$5</f>
        <v>8.8000000000000007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15.5</v>
      </c>
      <c r="I42" s="541" t="s">
        <v>177</v>
      </c>
      <c r="J42" s="507"/>
      <c r="K42" s="538" t="s">
        <v>179</v>
      </c>
      <c r="L42" s="539">
        <f>20*$K$41/100</f>
        <v>19.018181818181819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49.7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2.0729166666666665</v>
      </c>
      <c r="AF54" s="640">
        <f>Février_2025!$BP$73</f>
        <v>2.0729166666666665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45711.545675810186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4.5138888888888888E-2</v>
      </c>
      <c r="D2" s="378">
        <f ca="1">INDIRECT("D"&amp;(Console!$R$33*2+3))</f>
        <v>0.26527777777777778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0.57777777777777772</v>
      </c>
      <c r="D3" s="378">
        <f ca="1">INDIRECT("D"&amp;(Console!$R$33*2+4))</f>
        <v>0.8041666666666667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23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249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249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249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2025-02-23T12:06:27Z</dcterms:modified>
</cp:coreProperties>
</file>