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queryTables/queryTable5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queryTables/queryTable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queryTables/queryTable7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queryTables/queryTable8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tables/table5.xml" ContentType="application/vnd.openxmlformats-officedocument.spreadsheetml.table+xml"/>
  <Override PartName="/xl/queryTables/queryTable9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6.xml" ContentType="application/vnd.openxmlformats-officedocument.spreadsheetml.table+xml"/>
  <Override PartName="/xl/queryTables/queryTable10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tables/table7.xml" ContentType="application/vnd.openxmlformats-officedocument.spreadsheetml.table+xml"/>
  <Override PartName="/xl/queryTables/queryTable11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tables/table8.xml" ContentType="application/vnd.openxmlformats-officedocument.spreadsheetml.table+xml"/>
  <Override PartName="/xl/queryTables/queryTable12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tables/table9.xml" ContentType="application/vnd.openxmlformats-officedocument.spreadsheetml.table+xml"/>
  <Override PartName="/xl/queryTables/queryTable13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odec\OneDrive\ドキュメント\2019年度\Magnetism\"/>
    </mc:Choice>
  </mc:AlternateContent>
  <xr:revisionPtr revIDLastSave="0" documentId="13_ncr:1_{898EECAE-D922-488A-AAED-C96CD9999116}" xr6:coauthVersionLast="36" xr6:coauthVersionMax="36" xr10:uidLastSave="{00000000-0000-0000-0000-000000000000}"/>
  <bookViews>
    <workbookView xWindow="0" yWindow="0" windowWidth="18630" windowHeight="7970" firstSheet="9" activeTab="12" xr2:uid="{00000000-000D-0000-FFFF-FFFF00000000}"/>
  </bookViews>
  <sheets>
    <sheet name="3.5-5" sheetId="1" r:id="rId1"/>
    <sheet name="3.5-2.5" sheetId="2" r:id="rId2"/>
    <sheet name="6-5" sheetId="3" r:id="rId3"/>
    <sheet name="6-2.5" sheetId="6" r:id="rId4"/>
    <sheet name="VO2_26.9K" sheetId="9" r:id="rId5"/>
    <sheet name="VO2_40K" sheetId="12" r:id="rId6"/>
    <sheet name="VO2_60K" sheetId="13" r:id="rId7"/>
    <sheet name="VO2_80K" sheetId="7" r:id="rId8"/>
    <sheet name="VO2_100K" sheetId="14" r:id="rId9"/>
    <sheet name="VO2_80Kdown" sheetId="19" r:id="rId10"/>
    <sheet name="VO2_60Kdown" sheetId="20" r:id="rId11"/>
    <sheet name="VO2_40Kdown" sheetId="21" r:id="rId12"/>
    <sheet name="VO2_RTdown" sheetId="25" r:id="rId13"/>
  </sheets>
  <definedNames>
    <definedName name="_190705_3.5cm_2.5A" localSheetId="1">'3.5-2.5'!$A$2:$C$101</definedName>
    <definedName name="_190705_3.5cm_5A" localSheetId="0">'3.5-5'!$A$2:$B$101</definedName>
    <definedName name="_190705_6cm_2.5A" localSheetId="3">'6-2.5'!$A$2:$B$101</definedName>
    <definedName name="_190705_6cm_5A" localSheetId="2">'6-5'!$A$2:$B$101</definedName>
    <definedName name="ExternalData_1" localSheetId="8" hidden="1">VO2_100K!$A$1:$B$83</definedName>
    <definedName name="ExternalData_1" localSheetId="4" hidden="1">'VO2_26.9K'!$A$1:$B$83</definedName>
    <definedName name="ExternalData_1" localSheetId="5" hidden="1">VO2_40K!$A$1:$B$83</definedName>
    <definedName name="ExternalData_1" localSheetId="11" hidden="1">VO2_40Kdown!$A$1:$B$83</definedName>
    <definedName name="ExternalData_1" localSheetId="6" hidden="1">VO2_60K!$A$1:$B$83</definedName>
    <definedName name="ExternalData_1" localSheetId="10" hidden="1">VO2_60Kdown!$A$1:$B$83</definedName>
    <definedName name="ExternalData_1" localSheetId="7" hidden="1">VO2_80K!$A$1:$B$83</definedName>
    <definedName name="ExternalData_1" localSheetId="9" hidden="1">VO2_80Kdown!$A$1:$B$83</definedName>
    <definedName name="ExternalData_1" localSheetId="12" hidden="1">VO2_RTdown!$A$1:$B$83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3" i="25" l="1"/>
  <c r="E83" i="25" s="1"/>
  <c r="C83" i="25"/>
  <c r="D82" i="25"/>
  <c r="E82" i="25" s="1"/>
  <c r="C82" i="25"/>
  <c r="D81" i="25"/>
  <c r="C81" i="25"/>
  <c r="D80" i="25"/>
  <c r="E80" i="25" s="1"/>
  <c r="C80" i="25"/>
  <c r="D79" i="25"/>
  <c r="C79" i="25"/>
  <c r="E78" i="25"/>
  <c r="D78" i="25"/>
  <c r="C78" i="25"/>
  <c r="D77" i="25"/>
  <c r="C77" i="25"/>
  <c r="D76" i="25"/>
  <c r="C76" i="25"/>
  <c r="D75" i="25"/>
  <c r="C75" i="25"/>
  <c r="E75" i="25" s="1"/>
  <c r="D74" i="25"/>
  <c r="E74" i="25" s="1"/>
  <c r="C74" i="25"/>
  <c r="D73" i="25"/>
  <c r="E73" i="25" s="1"/>
  <c r="C73" i="25"/>
  <c r="D72" i="25"/>
  <c r="C72" i="25"/>
  <c r="D71" i="25"/>
  <c r="C71" i="25"/>
  <c r="D70" i="25"/>
  <c r="E70" i="25" s="1"/>
  <c r="C70" i="25"/>
  <c r="D69" i="25"/>
  <c r="E69" i="25" s="1"/>
  <c r="C69" i="25"/>
  <c r="D68" i="25"/>
  <c r="C68" i="25"/>
  <c r="D67" i="25"/>
  <c r="C67" i="25"/>
  <c r="D66" i="25"/>
  <c r="E66" i="25" s="1"/>
  <c r="C66" i="25"/>
  <c r="D65" i="25"/>
  <c r="C65" i="25"/>
  <c r="D64" i="25"/>
  <c r="E64" i="25" s="1"/>
  <c r="C64" i="25"/>
  <c r="D63" i="25"/>
  <c r="C63" i="25"/>
  <c r="E63" i="25" s="1"/>
  <c r="E62" i="25"/>
  <c r="D62" i="25"/>
  <c r="C62" i="25"/>
  <c r="D61" i="25"/>
  <c r="C61" i="25"/>
  <c r="D60" i="25"/>
  <c r="E60" i="25" s="1"/>
  <c r="C60" i="25"/>
  <c r="D59" i="25"/>
  <c r="C59" i="25"/>
  <c r="E59" i="25" s="1"/>
  <c r="D58" i="25"/>
  <c r="E58" i="25" s="1"/>
  <c r="C58" i="25"/>
  <c r="D57" i="25"/>
  <c r="E57" i="25" s="1"/>
  <c r="C57" i="25"/>
  <c r="D56" i="25"/>
  <c r="C56" i="25"/>
  <c r="D55" i="25"/>
  <c r="C55" i="25"/>
  <c r="D54" i="25"/>
  <c r="E54" i="25" s="1"/>
  <c r="C54" i="25"/>
  <c r="D53" i="25"/>
  <c r="E53" i="25" s="1"/>
  <c r="C53" i="25"/>
  <c r="D52" i="25"/>
  <c r="C52" i="25"/>
  <c r="D51" i="25"/>
  <c r="C51" i="25"/>
  <c r="D50" i="25"/>
  <c r="E50" i="25" s="1"/>
  <c r="C50" i="25"/>
  <c r="D49" i="25"/>
  <c r="C49" i="25"/>
  <c r="D48" i="25"/>
  <c r="E48" i="25" s="1"/>
  <c r="C48" i="25"/>
  <c r="D47" i="25"/>
  <c r="C47" i="25"/>
  <c r="E47" i="25" s="1"/>
  <c r="E46" i="25"/>
  <c r="D46" i="25"/>
  <c r="C46" i="25"/>
  <c r="D45" i="25"/>
  <c r="C45" i="25"/>
  <c r="D44" i="25"/>
  <c r="C44" i="25"/>
  <c r="D43" i="25"/>
  <c r="C43" i="25"/>
  <c r="E43" i="25" s="1"/>
  <c r="D42" i="25"/>
  <c r="E42" i="25" s="1"/>
  <c r="C42" i="25"/>
  <c r="D41" i="25"/>
  <c r="E41" i="25" s="1"/>
  <c r="C41" i="25"/>
  <c r="D40" i="25"/>
  <c r="C40" i="25"/>
  <c r="D39" i="25"/>
  <c r="C39" i="25"/>
  <c r="D38" i="25"/>
  <c r="E38" i="25" s="1"/>
  <c r="C38" i="25"/>
  <c r="D37" i="25"/>
  <c r="C37" i="25"/>
  <c r="D36" i="25"/>
  <c r="C36" i="25"/>
  <c r="D35" i="25"/>
  <c r="C35" i="25"/>
  <c r="D34" i="25"/>
  <c r="E34" i="25" s="1"/>
  <c r="C34" i="25"/>
  <c r="D33" i="25"/>
  <c r="C33" i="25"/>
  <c r="D32" i="25"/>
  <c r="E32" i="25" s="1"/>
  <c r="C32" i="25"/>
  <c r="D31" i="25"/>
  <c r="C31" i="25"/>
  <c r="E31" i="25" s="1"/>
  <c r="E30" i="25"/>
  <c r="D30" i="25"/>
  <c r="C30" i="25"/>
  <c r="D29" i="25"/>
  <c r="C29" i="25"/>
  <c r="D28" i="25"/>
  <c r="C28" i="25"/>
  <c r="D27" i="25"/>
  <c r="C27" i="25"/>
  <c r="E27" i="25" s="1"/>
  <c r="D26" i="25"/>
  <c r="E26" i="25" s="1"/>
  <c r="C26" i="25"/>
  <c r="D25" i="25"/>
  <c r="E25" i="25" s="1"/>
  <c r="C25" i="25"/>
  <c r="D24" i="25"/>
  <c r="C24" i="25"/>
  <c r="D23" i="25"/>
  <c r="C23" i="25"/>
  <c r="D22" i="25"/>
  <c r="E22" i="25" s="1"/>
  <c r="C22" i="25"/>
  <c r="D21" i="25"/>
  <c r="E21" i="25" s="1"/>
  <c r="C21" i="25"/>
  <c r="D20" i="25"/>
  <c r="C20" i="25"/>
  <c r="D19" i="25"/>
  <c r="C19" i="25"/>
  <c r="D18" i="25"/>
  <c r="E18" i="25" s="1"/>
  <c r="C18" i="25"/>
  <c r="D17" i="25"/>
  <c r="C17" i="25"/>
  <c r="D16" i="25"/>
  <c r="E16" i="25" s="1"/>
  <c r="C16" i="25"/>
  <c r="D15" i="25"/>
  <c r="C15" i="25"/>
  <c r="E15" i="25" s="1"/>
  <c r="E14" i="25"/>
  <c r="D14" i="25"/>
  <c r="C14" i="25"/>
  <c r="D13" i="25"/>
  <c r="C13" i="25"/>
  <c r="D12" i="25"/>
  <c r="E12" i="25" s="1"/>
  <c r="C12" i="25"/>
  <c r="D11" i="25"/>
  <c r="C11" i="25"/>
  <c r="E11" i="25" s="1"/>
  <c r="D10" i="25"/>
  <c r="C10" i="25"/>
  <c r="E10" i="25" s="1"/>
  <c r="D9" i="25"/>
  <c r="E9" i="25" s="1"/>
  <c r="C9" i="25"/>
  <c r="D8" i="25"/>
  <c r="C8" i="25"/>
  <c r="D7" i="25"/>
  <c r="C7" i="25"/>
  <c r="D6" i="25"/>
  <c r="E6" i="25" s="1"/>
  <c r="C6" i="25"/>
  <c r="D5" i="25"/>
  <c r="E5" i="25" s="1"/>
  <c r="C5" i="25"/>
  <c r="D4" i="25"/>
  <c r="C4" i="25"/>
  <c r="D3" i="25"/>
  <c r="C3" i="25"/>
  <c r="D2" i="25"/>
  <c r="E2" i="25" s="1"/>
  <c r="C2" i="25"/>
  <c r="D83" i="21"/>
  <c r="E83" i="21" s="1"/>
  <c r="C83" i="21"/>
  <c r="D82" i="21"/>
  <c r="E82" i="21" s="1"/>
  <c r="C82" i="21"/>
  <c r="D81" i="21"/>
  <c r="C81" i="21"/>
  <c r="D80" i="21"/>
  <c r="C80" i="21"/>
  <c r="D79" i="21"/>
  <c r="C79" i="21"/>
  <c r="E78" i="21"/>
  <c r="D78" i="21"/>
  <c r="C78" i="21"/>
  <c r="D77" i="21"/>
  <c r="C77" i="21"/>
  <c r="D76" i="21"/>
  <c r="C76" i="21"/>
  <c r="D75" i="21"/>
  <c r="C75" i="21"/>
  <c r="D74" i="21"/>
  <c r="C74" i="21"/>
  <c r="E74" i="21" s="1"/>
  <c r="D73" i="21"/>
  <c r="E73" i="21" s="1"/>
  <c r="C73" i="21"/>
  <c r="D72" i="21"/>
  <c r="C72" i="21"/>
  <c r="E72" i="21" s="1"/>
  <c r="D71" i="21"/>
  <c r="E71" i="21" s="1"/>
  <c r="C71" i="21"/>
  <c r="D70" i="21"/>
  <c r="E70" i="21" s="1"/>
  <c r="C70" i="21"/>
  <c r="D69" i="21"/>
  <c r="E69" i="21" s="1"/>
  <c r="C69" i="21"/>
  <c r="D68" i="21"/>
  <c r="C68" i="21"/>
  <c r="E68" i="21" s="1"/>
  <c r="D67" i="21"/>
  <c r="E67" i="21" s="1"/>
  <c r="C67" i="21"/>
  <c r="D66" i="21"/>
  <c r="E66" i="21" s="1"/>
  <c r="C66" i="21"/>
  <c r="D65" i="21"/>
  <c r="C65" i="21"/>
  <c r="D64" i="21"/>
  <c r="C64" i="21"/>
  <c r="D63" i="21"/>
  <c r="C63" i="21"/>
  <c r="E62" i="21"/>
  <c r="D62" i="21"/>
  <c r="C62" i="21"/>
  <c r="D61" i="21"/>
  <c r="C61" i="21"/>
  <c r="D60" i="21"/>
  <c r="C60" i="21"/>
  <c r="D59" i="21"/>
  <c r="C59" i="21"/>
  <c r="D58" i="21"/>
  <c r="C58" i="21"/>
  <c r="E58" i="21" s="1"/>
  <c r="D57" i="21"/>
  <c r="E57" i="21" s="1"/>
  <c r="C57" i="21"/>
  <c r="D56" i="21"/>
  <c r="C56" i="21"/>
  <c r="E56" i="21" s="1"/>
  <c r="D55" i="21"/>
  <c r="E55" i="21" s="1"/>
  <c r="C55" i="21"/>
  <c r="D54" i="21"/>
  <c r="E54" i="21" s="1"/>
  <c r="C54" i="21"/>
  <c r="D53" i="21"/>
  <c r="E53" i="21" s="1"/>
  <c r="C53" i="21"/>
  <c r="D52" i="21"/>
  <c r="C52" i="21"/>
  <c r="E52" i="21" s="1"/>
  <c r="D51" i="21"/>
  <c r="E51" i="21" s="1"/>
  <c r="C51" i="21"/>
  <c r="D50" i="21"/>
  <c r="E50" i="21" s="1"/>
  <c r="C50" i="21"/>
  <c r="D49" i="21"/>
  <c r="C49" i="21"/>
  <c r="D48" i="21"/>
  <c r="C48" i="21"/>
  <c r="D47" i="21"/>
  <c r="C47" i="21"/>
  <c r="E46" i="21"/>
  <c r="D46" i="21"/>
  <c r="C46" i="21"/>
  <c r="D45" i="21"/>
  <c r="C45" i="21"/>
  <c r="D44" i="21"/>
  <c r="C44" i="21"/>
  <c r="D43" i="21"/>
  <c r="C43" i="21"/>
  <c r="D42" i="21"/>
  <c r="C42" i="21"/>
  <c r="E42" i="21" s="1"/>
  <c r="D41" i="21"/>
  <c r="E41" i="21" s="1"/>
  <c r="C41" i="21"/>
  <c r="D40" i="21"/>
  <c r="C40" i="21"/>
  <c r="E40" i="21" s="1"/>
  <c r="D39" i="21"/>
  <c r="E39" i="21" s="1"/>
  <c r="C39" i="21"/>
  <c r="D38" i="21"/>
  <c r="E38" i="21" s="1"/>
  <c r="C38" i="21"/>
  <c r="D37" i="21"/>
  <c r="E37" i="21" s="1"/>
  <c r="C37" i="21"/>
  <c r="D36" i="21"/>
  <c r="C36" i="21"/>
  <c r="E36" i="21" s="1"/>
  <c r="D35" i="21"/>
  <c r="E35" i="21" s="1"/>
  <c r="C35" i="21"/>
  <c r="D34" i="21"/>
  <c r="E34" i="21" s="1"/>
  <c r="C34" i="21"/>
  <c r="D33" i="21"/>
  <c r="C33" i="21"/>
  <c r="D32" i="21"/>
  <c r="C32" i="21"/>
  <c r="D31" i="21"/>
  <c r="C31" i="21"/>
  <c r="E30" i="21"/>
  <c r="D30" i="21"/>
  <c r="C30" i="21"/>
  <c r="D29" i="21"/>
  <c r="C29" i="21"/>
  <c r="D28" i="21"/>
  <c r="C28" i="21"/>
  <c r="D27" i="21"/>
  <c r="C27" i="21"/>
  <c r="D26" i="21"/>
  <c r="C26" i="21"/>
  <c r="E26" i="21" s="1"/>
  <c r="D25" i="21"/>
  <c r="E25" i="21" s="1"/>
  <c r="C25" i="21"/>
  <c r="D24" i="21"/>
  <c r="C24" i="21"/>
  <c r="E24" i="21" s="1"/>
  <c r="D23" i="21"/>
  <c r="E23" i="21" s="1"/>
  <c r="C23" i="21"/>
  <c r="D22" i="21"/>
  <c r="E22" i="21" s="1"/>
  <c r="C22" i="21"/>
  <c r="D21" i="21"/>
  <c r="E21" i="21" s="1"/>
  <c r="C21" i="21"/>
  <c r="D20" i="21"/>
  <c r="C20" i="21"/>
  <c r="E20" i="21" s="1"/>
  <c r="D19" i="21"/>
  <c r="E19" i="21" s="1"/>
  <c r="C19" i="21"/>
  <c r="D18" i="21"/>
  <c r="E18" i="21" s="1"/>
  <c r="C18" i="21"/>
  <c r="D17" i="21"/>
  <c r="C17" i="21"/>
  <c r="D16" i="21"/>
  <c r="C16" i="21"/>
  <c r="D15" i="21"/>
  <c r="C15" i="21"/>
  <c r="E14" i="21"/>
  <c r="D14" i="21"/>
  <c r="C14" i="21"/>
  <c r="D13" i="21"/>
  <c r="C13" i="21"/>
  <c r="D12" i="21"/>
  <c r="C12" i="21"/>
  <c r="D11" i="21"/>
  <c r="C11" i="21"/>
  <c r="D10" i="21"/>
  <c r="C10" i="21"/>
  <c r="E10" i="21" s="1"/>
  <c r="D9" i="21"/>
  <c r="E9" i="21" s="1"/>
  <c r="C9" i="21"/>
  <c r="D8" i="21"/>
  <c r="C8" i="21"/>
  <c r="E8" i="21" s="1"/>
  <c r="D7" i="21"/>
  <c r="E7" i="21" s="1"/>
  <c r="C7" i="21"/>
  <c r="D6" i="21"/>
  <c r="E6" i="21" s="1"/>
  <c r="C6" i="21"/>
  <c r="D5" i="21"/>
  <c r="E5" i="21" s="1"/>
  <c r="C5" i="21"/>
  <c r="D4" i="21"/>
  <c r="C4" i="21"/>
  <c r="E4" i="21" s="1"/>
  <c r="D3" i="21"/>
  <c r="E3" i="21" s="1"/>
  <c r="C3" i="21"/>
  <c r="D2" i="21"/>
  <c r="E2" i="21" s="1"/>
  <c r="C2" i="21"/>
  <c r="D83" i="20"/>
  <c r="E83" i="20" s="1"/>
  <c r="C83" i="20"/>
  <c r="D82" i="20"/>
  <c r="E82" i="20" s="1"/>
  <c r="C82" i="20"/>
  <c r="D81" i="20"/>
  <c r="E81" i="20" s="1"/>
  <c r="C81" i="20"/>
  <c r="D80" i="20"/>
  <c r="E80" i="20" s="1"/>
  <c r="C80" i="20"/>
  <c r="D79" i="20"/>
  <c r="E79" i="20" s="1"/>
  <c r="C79" i="20"/>
  <c r="E78" i="20"/>
  <c r="D78" i="20"/>
  <c r="C78" i="20"/>
  <c r="D77" i="20"/>
  <c r="C77" i="20"/>
  <c r="D76" i="20"/>
  <c r="E76" i="20" s="1"/>
  <c r="C76" i="20"/>
  <c r="D75" i="20"/>
  <c r="C75" i="20"/>
  <c r="E74" i="20"/>
  <c r="D74" i="20"/>
  <c r="C74" i="20"/>
  <c r="D73" i="20"/>
  <c r="E73" i="20" s="1"/>
  <c r="C73" i="20"/>
  <c r="D72" i="20"/>
  <c r="C72" i="20"/>
  <c r="D71" i="20"/>
  <c r="E71" i="20" s="1"/>
  <c r="C71" i="20"/>
  <c r="D70" i="20"/>
  <c r="E70" i="20" s="1"/>
  <c r="C70" i="20"/>
  <c r="D69" i="20"/>
  <c r="E69" i="20" s="1"/>
  <c r="C69" i="20"/>
  <c r="D68" i="20"/>
  <c r="C68" i="20"/>
  <c r="D67" i="20"/>
  <c r="E67" i="20" s="1"/>
  <c r="C67" i="20"/>
  <c r="D66" i="20"/>
  <c r="E66" i="20" s="1"/>
  <c r="C66" i="20"/>
  <c r="D65" i="20"/>
  <c r="E65" i="20" s="1"/>
  <c r="C65" i="20"/>
  <c r="D64" i="20"/>
  <c r="E64" i="20" s="1"/>
  <c r="C64" i="20"/>
  <c r="D63" i="20"/>
  <c r="E63" i="20" s="1"/>
  <c r="C63" i="20"/>
  <c r="E62" i="20"/>
  <c r="D62" i="20"/>
  <c r="C62" i="20"/>
  <c r="D61" i="20"/>
  <c r="C61" i="20"/>
  <c r="D60" i="20"/>
  <c r="E60" i="20" s="1"/>
  <c r="C60" i="20"/>
  <c r="D59" i="20"/>
  <c r="C59" i="20"/>
  <c r="E59" i="20" s="1"/>
  <c r="E58" i="20"/>
  <c r="D58" i="20"/>
  <c r="C58" i="20"/>
  <c r="D57" i="20"/>
  <c r="E57" i="20" s="1"/>
  <c r="C57" i="20"/>
  <c r="D56" i="20"/>
  <c r="E56" i="20" s="1"/>
  <c r="C56" i="20"/>
  <c r="D55" i="20"/>
  <c r="C55" i="20"/>
  <c r="D54" i="20"/>
  <c r="C54" i="20"/>
  <c r="E54" i="20" s="1"/>
  <c r="D53" i="20"/>
  <c r="E53" i="20" s="1"/>
  <c r="C53" i="20"/>
  <c r="D52" i="20"/>
  <c r="C52" i="20"/>
  <c r="D51" i="20"/>
  <c r="C51" i="20"/>
  <c r="D50" i="20"/>
  <c r="E50" i="20" s="1"/>
  <c r="C50" i="20"/>
  <c r="D49" i="20"/>
  <c r="E49" i="20" s="1"/>
  <c r="C49" i="20"/>
  <c r="D48" i="20"/>
  <c r="E48" i="20" s="1"/>
  <c r="C48" i="20"/>
  <c r="D47" i="20"/>
  <c r="C47" i="20"/>
  <c r="E46" i="20"/>
  <c r="D46" i="20"/>
  <c r="C46" i="20"/>
  <c r="D45" i="20"/>
  <c r="C45" i="20"/>
  <c r="D44" i="20"/>
  <c r="E44" i="20" s="1"/>
  <c r="C44" i="20"/>
  <c r="D43" i="20"/>
  <c r="C43" i="20"/>
  <c r="E43" i="20" s="1"/>
  <c r="E42" i="20"/>
  <c r="D42" i="20"/>
  <c r="C42" i="20"/>
  <c r="D41" i="20"/>
  <c r="E41" i="20" s="1"/>
  <c r="C41" i="20"/>
  <c r="D40" i="20"/>
  <c r="E40" i="20" s="1"/>
  <c r="C40" i="20"/>
  <c r="D39" i="20"/>
  <c r="C39" i="20"/>
  <c r="D38" i="20"/>
  <c r="C38" i="20"/>
  <c r="E38" i="20" s="1"/>
  <c r="D37" i="20"/>
  <c r="E37" i="20" s="1"/>
  <c r="C37" i="20"/>
  <c r="D36" i="20"/>
  <c r="C36" i="20"/>
  <c r="D35" i="20"/>
  <c r="C35" i="20"/>
  <c r="D34" i="20"/>
  <c r="E34" i="20" s="1"/>
  <c r="C34" i="20"/>
  <c r="D33" i="20"/>
  <c r="E33" i="20" s="1"/>
  <c r="C33" i="20"/>
  <c r="D32" i="20"/>
  <c r="E32" i="20" s="1"/>
  <c r="C32" i="20"/>
  <c r="D31" i="20"/>
  <c r="C31" i="20"/>
  <c r="E30" i="20"/>
  <c r="D30" i="20"/>
  <c r="C30" i="20"/>
  <c r="D29" i="20"/>
  <c r="C29" i="20"/>
  <c r="D28" i="20"/>
  <c r="E28" i="20" s="1"/>
  <c r="C28" i="20"/>
  <c r="D27" i="20"/>
  <c r="C27" i="20"/>
  <c r="E27" i="20" s="1"/>
  <c r="E26" i="20"/>
  <c r="D26" i="20"/>
  <c r="C26" i="20"/>
  <c r="D25" i="20"/>
  <c r="E25" i="20" s="1"/>
  <c r="C25" i="20"/>
  <c r="D24" i="20"/>
  <c r="C24" i="20"/>
  <c r="D23" i="20"/>
  <c r="C23" i="20"/>
  <c r="D22" i="20"/>
  <c r="E22" i="20" s="1"/>
  <c r="C22" i="20"/>
  <c r="D21" i="20"/>
  <c r="E21" i="20" s="1"/>
  <c r="C21" i="20"/>
  <c r="D20" i="20"/>
  <c r="C20" i="20"/>
  <c r="D19" i="20"/>
  <c r="C19" i="20"/>
  <c r="D18" i="20"/>
  <c r="E18" i="20" s="1"/>
  <c r="C18" i="20"/>
  <c r="D17" i="20"/>
  <c r="C17" i="20"/>
  <c r="D16" i="20"/>
  <c r="E16" i="20" s="1"/>
  <c r="C16" i="20"/>
  <c r="D15" i="20"/>
  <c r="E15" i="20" s="1"/>
  <c r="C15" i="20"/>
  <c r="E14" i="20"/>
  <c r="D14" i="20"/>
  <c r="C14" i="20"/>
  <c r="D13" i="20"/>
  <c r="C13" i="20"/>
  <c r="D12" i="20"/>
  <c r="E12" i="20" s="1"/>
  <c r="C12" i="20"/>
  <c r="D11" i="20"/>
  <c r="C11" i="20"/>
  <c r="E10" i="20"/>
  <c r="D10" i="20"/>
  <c r="C10" i="20"/>
  <c r="D9" i="20"/>
  <c r="E9" i="20" s="1"/>
  <c r="C9" i="20"/>
  <c r="D8" i="20"/>
  <c r="C8" i="20"/>
  <c r="D7" i="20"/>
  <c r="E7" i="20" s="1"/>
  <c r="C7" i="20"/>
  <c r="D6" i="20"/>
  <c r="E6" i="20" s="1"/>
  <c r="C6" i="20"/>
  <c r="D5" i="20"/>
  <c r="E5" i="20" s="1"/>
  <c r="C5" i="20"/>
  <c r="D4" i="20"/>
  <c r="C4" i="20"/>
  <c r="D3" i="20"/>
  <c r="E3" i="20" s="1"/>
  <c r="C3" i="20"/>
  <c r="D2" i="20"/>
  <c r="E2" i="20" s="1"/>
  <c r="C2" i="20"/>
  <c r="D83" i="19"/>
  <c r="C83" i="19"/>
  <c r="E82" i="19"/>
  <c r="D82" i="19"/>
  <c r="C82" i="19"/>
  <c r="D81" i="19"/>
  <c r="C81" i="19"/>
  <c r="D80" i="19"/>
  <c r="E80" i="19" s="1"/>
  <c r="C80" i="19"/>
  <c r="D79" i="19"/>
  <c r="C79" i="19"/>
  <c r="E79" i="19" s="1"/>
  <c r="E78" i="19"/>
  <c r="D78" i="19"/>
  <c r="C78" i="19"/>
  <c r="D77" i="19"/>
  <c r="E77" i="19" s="1"/>
  <c r="C77" i="19"/>
  <c r="D76" i="19"/>
  <c r="E76" i="19" s="1"/>
  <c r="C76" i="19"/>
  <c r="D75" i="19"/>
  <c r="C75" i="19"/>
  <c r="D74" i="19"/>
  <c r="C74" i="19"/>
  <c r="E74" i="19" s="1"/>
  <c r="D73" i="19"/>
  <c r="E73" i="19" s="1"/>
  <c r="C73" i="19"/>
  <c r="D72" i="19"/>
  <c r="C72" i="19"/>
  <c r="D71" i="19"/>
  <c r="C71" i="19"/>
  <c r="D70" i="19"/>
  <c r="E70" i="19" s="1"/>
  <c r="C70" i="19"/>
  <c r="D69" i="19"/>
  <c r="E69" i="19" s="1"/>
  <c r="C69" i="19"/>
  <c r="D68" i="19"/>
  <c r="E68" i="19" s="1"/>
  <c r="C68" i="19"/>
  <c r="D67" i="19"/>
  <c r="C67" i="19"/>
  <c r="E66" i="19"/>
  <c r="D66" i="19"/>
  <c r="C66" i="19"/>
  <c r="D65" i="19"/>
  <c r="C65" i="19"/>
  <c r="D64" i="19"/>
  <c r="E64" i="19" s="1"/>
  <c r="C64" i="19"/>
  <c r="D63" i="19"/>
  <c r="C63" i="19"/>
  <c r="E63" i="19" s="1"/>
  <c r="E62" i="19"/>
  <c r="D62" i="19"/>
  <c r="C62" i="19"/>
  <c r="D61" i="19"/>
  <c r="E61" i="19" s="1"/>
  <c r="C61" i="19"/>
  <c r="D60" i="19"/>
  <c r="E60" i="19" s="1"/>
  <c r="C60" i="19"/>
  <c r="D59" i="19"/>
  <c r="C59" i="19"/>
  <c r="D58" i="19"/>
  <c r="C58" i="19"/>
  <c r="E58" i="19" s="1"/>
  <c r="D57" i="19"/>
  <c r="E57" i="19" s="1"/>
  <c r="C57" i="19"/>
  <c r="D56" i="19"/>
  <c r="C56" i="19"/>
  <c r="D55" i="19"/>
  <c r="C55" i="19"/>
  <c r="D54" i="19"/>
  <c r="E54" i="19" s="1"/>
  <c r="C54" i="19"/>
  <c r="D53" i="19"/>
  <c r="E53" i="19" s="1"/>
  <c r="C53" i="19"/>
  <c r="D52" i="19"/>
  <c r="E52" i="19" s="1"/>
  <c r="C52" i="19"/>
  <c r="D51" i="19"/>
  <c r="C51" i="19"/>
  <c r="E50" i="19"/>
  <c r="D50" i="19"/>
  <c r="C50" i="19"/>
  <c r="D49" i="19"/>
  <c r="C49" i="19"/>
  <c r="D48" i="19"/>
  <c r="E48" i="19" s="1"/>
  <c r="C48" i="19"/>
  <c r="D47" i="19"/>
  <c r="C47" i="19"/>
  <c r="E47" i="19" s="1"/>
  <c r="E46" i="19"/>
  <c r="D46" i="19"/>
  <c r="C46" i="19"/>
  <c r="D45" i="19"/>
  <c r="E45" i="19" s="1"/>
  <c r="C45" i="19"/>
  <c r="D44" i="19"/>
  <c r="E44" i="19" s="1"/>
  <c r="C44" i="19"/>
  <c r="D43" i="19"/>
  <c r="C43" i="19"/>
  <c r="D42" i="19"/>
  <c r="C42" i="19"/>
  <c r="E42" i="19" s="1"/>
  <c r="D41" i="19"/>
  <c r="E41" i="19" s="1"/>
  <c r="C41" i="19"/>
  <c r="D40" i="19"/>
  <c r="C40" i="19"/>
  <c r="D39" i="19"/>
  <c r="C39" i="19"/>
  <c r="D38" i="19"/>
  <c r="E38" i="19" s="1"/>
  <c r="C38" i="19"/>
  <c r="D37" i="19"/>
  <c r="E37" i="19" s="1"/>
  <c r="C37" i="19"/>
  <c r="D36" i="19"/>
  <c r="E36" i="19" s="1"/>
  <c r="C36" i="19"/>
  <c r="D35" i="19"/>
  <c r="C35" i="19"/>
  <c r="E34" i="19"/>
  <c r="D34" i="19"/>
  <c r="C34" i="19"/>
  <c r="D33" i="19"/>
  <c r="C33" i="19"/>
  <c r="D32" i="19"/>
  <c r="E32" i="19" s="1"/>
  <c r="C32" i="19"/>
  <c r="D31" i="19"/>
  <c r="C31" i="19"/>
  <c r="E31" i="19" s="1"/>
  <c r="E30" i="19"/>
  <c r="D30" i="19"/>
  <c r="C30" i="19"/>
  <c r="D29" i="19"/>
  <c r="E29" i="19" s="1"/>
  <c r="C29" i="19"/>
  <c r="D28" i="19"/>
  <c r="E28" i="19" s="1"/>
  <c r="C28" i="19"/>
  <c r="D27" i="19"/>
  <c r="C27" i="19"/>
  <c r="D26" i="19"/>
  <c r="C26" i="19"/>
  <c r="E26" i="19" s="1"/>
  <c r="D25" i="19"/>
  <c r="E25" i="19" s="1"/>
  <c r="C25" i="19"/>
  <c r="D24" i="19"/>
  <c r="C24" i="19"/>
  <c r="D23" i="19"/>
  <c r="C23" i="19"/>
  <c r="D22" i="19"/>
  <c r="E22" i="19" s="1"/>
  <c r="C22" i="19"/>
  <c r="D21" i="19"/>
  <c r="E21" i="19" s="1"/>
  <c r="C21" i="19"/>
  <c r="D20" i="19"/>
  <c r="E20" i="19" s="1"/>
  <c r="C20" i="19"/>
  <c r="D19" i="19"/>
  <c r="C19" i="19"/>
  <c r="E18" i="19"/>
  <c r="D18" i="19"/>
  <c r="C18" i="19"/>
  <c r="D17" i="19"/>
  <c r="C17" i="19"/>
  <c r="D16" i="19"/>
  <c r="E16" i="19" s="1"/>
  <c r="C16" i="19"/>
  <c r="D15" i="19"/>
  <c r="C15" i="19"/>
  <c r="E15" i="19" s="1"/>
  <c r="E14" i="19"/>
  <c r="D14" i="19"/>
  <c r="C14" i="19"/>
  <c r="D13" i="19"/>
  <c r="E13" i="19" s="1"/>
  <c r="C13" i="19"/>
  <c r="D12" i="19"/>
  <c r="E12" i="19" s="1"/>
  <c r="C12" i="19"/>
  <c r="D11" i="19"/>
  <c r="C11" i="19"/>
  <c r="D10" i="19"/>
  <c r="C10" i="19"/>
  <c r="E10" i="19" s="1"/>
  <c r="D9" i="19"/>
  <c r="E9" i="19" s="1"/>
  <c r="C9" i="19"/>
  <c r="D8" i="19"/>
  <c r="C8" i="19"/>
  <c r="D7" i="19"/>
  <c r="C7" i="19"/>
  <c r="D6" i="19"/>
  <c r="E6" i="19" s="1"/>
  <c r="C6" i="19"/>
  <c r="D5" i="19"/>
  <c r="E5" i="19" s="1"/>
  <c r="C5" i="19"/>
  <c r="D4" i="19"/>
  <c r="E4" i="19" s="1"/>
  <c r="C4" i="19"/>
  <c r="D3" i="19"/>
  <c r="C3" i="19"/>
  <c r="E2" i="19"/>
  <c r="D2" i="19"/>
  <c r="C2" i="19"/>
  <c r="D2" i="13"/>
  <c r="D3" i="13"/>
  <c r="D4" i="13"/>
  <c r="D5" i="13"/>
  <c r="D6" i="13"/>
  <c r="D7" i="13"/>
  <c r="D8" i="13"/>
  <c r="D9" i="13"/>
  <c r="E9" i="13" s="1"/>
  <c r="D10" i="13"/>
  <c r="D11" i="13"/>
  <c r="D12" i="13"/>
  <c r="D13" i="13"/>
  <c r="E13" i="13" s="1"/>
  <c r="D14" i="13"/>
  <c r="D15" i="13"/>
  <c r="D16" i="13"/>
  <c r="D17" i="13"/>
  <c r="E17" i="13" s="1"/>
  <c r="D18" i="13"/>
  <c r="D19" i="13"/>
  <c r="D20" i="13"/>
  <c r="D21" i="13"/>
  <c r="D22" i="13"/>
  <c r="D23" i="13"/>
  <c r="D24" i="13"/>
  <c r="D25" i="13"/>
  <c r="E25" i="13" s="1"/>
  <c r="D26" i="13"/>
  <c r="D27" i="13"/>
  <c r="D28" i="13"/>
  <c r="D29" i="13"/>
  <c r="E29" i="13" s="1"/>
  <c r="D30" i="13"/>
  <c r="D31" i="13"/>
  <c r="D32" i="13"/>
  <c r="D33" i="13"/>
  <c r="E33" i="13" s="1"/>
  <c r="D34" i="13"/>
  <c r="D35" i="13"/>
  <c r="D36" i="13"/>
  <c r="D37" i="13"/>
  <c r="E37" i="13" s="1"/>
  <c r="D38" i="13"/>
  <c r="D39" i="13"/>
  <c r="D40" i="13"/>
  <c r="D41" i="13"/>
  <c r="E41" i="13" s="1"/>
  <c r="D42" i="13"/>
  <c r="D43" i="13"/>
  <c r="D44" i="13"/>
  <c r="D45" i="13"/>
  <c r="D46" i="13"/>
  <c r="D47" i="13"/>
  <c r="D48" i="13"/>
  <c r="D49" i="13"/>
  <c r="E49" i="13" s="1"/>
  <c r="D50" i="13"/>
  <c r="D51" i="13"/>
  <c r="D52" i="13"/>
  <c r="D53" i="13"/>
  <c r="E53" i="13" s="1"/>
  <c r="D54" i="13"/>
  <c r="D55" i="13"/>
  <c r="D56" i="13"/>
  <c r="D57" i="13"/>
  <c r="D58" i="13"/>
  <c r="D59" i="13"/>
  <c r="D60" i="13"/>
  <c r="D61" i="13"/>
  <c r="E61" i="13" s="1"/>
  <c r="D62" i="13"/>
  <c r="D63" i="13"/>
  <c r="D64" i="13"/>
  <c r="D65" i="13"/>
  <c r="E65" i="13" s="1"/>
  <c r="D66" i="13"/>
  <c r="D67" i="13"/>
  <c r="D68" i="13"/>
  <c r="D69" i="13"/>
  <c r="E69" i="13" s="1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E81" i="13" s="1"/>
  <c r="D82" i="13"/>
  <c r="D83" i="13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E36" i="12" s="1"/>
  <c r="D37" i="12"/>
  <c r="D38" i="12"/>
  <c r="D39" i="12"/>
  <c r="D40" i="12"/>
  <c r="E40" i="12" s="1"/>
  <c r="D41" i="12"/>
  <c r="D42" i="12"/>
  <c r="D43" i="12"/>
  <c r="D44" i="12"/>
  <c r="E44" i="12" s="1"/>
  <c r="D45" i="12"/>
  <c r="D46" i="12"/>
  <c r="D47" i="12"/>
  <c r="D48" i="12"/>
  <c r="E48" i="12" s="1"/>
  <c r="D49" i="12"/>
  <c r="D50" i="12"/>
  <c r="D51" i="12"/>
  <c r="D52" i="12"/>
  <c r="E52" i="12" s="1"/>
  <c r="D53" i="12"/>
  <c r="D54" i="12"/>
  <c r="D55" i="12"/>
  <c r="D56" i="12"/>
  <c r="D57" i="12"/>
  <c r="D58" i="12"/>
  <c r="E58" i="12" s="1"/>
  <c r="D59" i="12"/>
  <c r="D60" i="12"/>
  <c r="D61" i="12"/>
  <c r="D62" i="12"/>
  <c r="E62" i="12" s="1"/>
  <c r="D63" i="12"/>
  <c r="D64" i="12"/>
  <c r="D65" i="12"/>
  <c r="D66" i="12"/>
  <c r="D67" i="12"/>
  <c r="D68" i="12"/>
  <c r="E68" i="12" s="1"/>
  <c r="D69" i="12"/>
  <c r="D70" i="12"/>
  <c r="D71" i="12"/>
  <c r="D72" i="12"/>
  <c r="E72" i="12" s="1"/>
  <c r="D73" i="12"/>
  <c r="D74" i="12"/>
  <c r="D75" i="12"/>
  <c r="D76" i="12"/>
  <c r="D77" i="12"/>
  <c r="D78" i="12"/>
  <c r="E78" i="12" s="1"/>
  <c r="D79" i="12"/>
  <c r="D80" i="12"/>
  <c r="D81" i="12"/>
  <c r="D82" i="12"/>
  <c r="D83" i="12"/>
  <c r="D83" i="14"/>
  <c r="E83" i="14" s="1"/>
  <c r="C83" i="14"/>
  <c r="D82" i="14"/>
  <c r="E82" i="14" s="1"/>
  <c r="C82" i="14"/>
  <c r="D81" i="14"/>
  <c r="C81" i="14"/>
  <c r="D80" i="14"/>
  <c r="C80" i="14"/>
  <c r="E80" i="14" s="1"/>
  <c r="D79" i="14"/>
  <c r="C79" i="14"/>
  <c r="D78" i="14"/>
  <c r="E78" i="14" s="1"/>
  <c r="C78" i="14"/>
  <c r="D77" i="14"/>
  <c r="C77" i="14"/>
  <c r="D76" i="14"/>
  <c r="C76" i="14"/>
  <c r="D75" i="14"/>
  <c r="C75" i="14"/>
  <c r="E74" i="14"/>
  <c r="D74" i="14"/>
  <c r="C74" i="14"/>
  <c r="D73" i="14"/>
  <c r="C73" i="14"/>
  <c r="D72" i="14"/>
  <c r="C72" i="14"/>
  <c r="E72" i="14" s="1"/>
  <c r="D71" i="14"/>
  <c r="C71" i="14"/>
  <c r="D70" i="14"/>
  <c r="E70" i="14" s="1"/>
  <c r="C70" i="14"/>
  <c r="D69" i="14"/>
  <c r="E69" i="14" s="1"/>
  <c r="C69" i="14"/>
  <c r="D68" i="14"/>
  <c r="C68" i="14"/>
  <c r="E68" i="14" s="1"/>
  <c r="D67" i="14"/>
  <c r="E67" i="14" s="1"/>
  <c r="C67" i="14"/>
  <c r="D66" i="14"/>
  <c r="E66" i="14" s="1"/>
  <c r="C66" i="14"/>
  <c r="D65" i="14"/>
  <c r="C65" i="14"/>
  <c r="D64" i="14"/>
  <c r="C64" i="14"/>
  <c r="E64" i="14" s="1"/>
  <c r="D63" i="14"/>
  <c r="C63" i="14"/>
  <c r="D62" i="14"/>
  <c r="E62" i="14" s="1"/>
  <c r="C62" i="14"/>
  <c r="D61" i="14"/>
  <c r="C61" i="14"/>
  <c r="D60" i="14"/>
  <c r="C60" i="14"/>
  <c r="D59" i="14"/>
  <c r="C59" i="14"/>
  <c r="E58" i="14"/>
  <c r="D58" i="14"/>
  <c r="C58" i="14"/>
  <c r="D57" i="14"/>
  <c r="C57" i="14"/>
  <c r="D56" i="14"/>
  <c r="C56" i="14"/>
  <c r="E56" i="14" s="1"/>
  <c r="D55" i="14"/>
  <c r="C55" i="14"/>
  <c r="D54" i="14"/>
  <c r="E54" i="14" s="1"/>
  <c r="C54" i="14"/>
  <c r="D53" i="14"/>
  <c r="E53" i="14" s="1"/>
  <c r="C53" i="14"/>
  <c r="D52" i="14"/>
  <c r="C52" i="14"/>
  <c r="E52" i="14" s="1"/>
  <c r="D51" i="14"/>
  <c r="E51" i="14" s="1"/>
  <c r="C51" i="14"/>
  <c r="D50" i="14"/>
  <c r="E50" i="14" s="1"/>
  <c r="C50" i="14"/>
  <c r="D49" i="14"/>
  <c r="C49" i="14"/>
  <c r="D48" i="14"/>
  <c r="C48" i="14"/>
  <c r="E48" i="14" s="1"/>
  <c r="D47" i="14"/>
  <c r="C47" i="14"/>
  <c r="D46" i="14"/>
  <c r="E46" i="14" s="1"/>
  <c r="C46" i="14"/>
  <c r="D45" i="14"/>
  <c r="C45" i="14"/>
  <c r="D44" i="14"/>
  <c r="C44" i="14"/>
  <c r="D43" i="14"/>
  <c r="C43" i="14"/>
  <c r="E42" i="14"/>
  <c r="D42" i="14"/>
  <c r="C42" i="14"/>
  <c r="D41" i="14"/>
  <c r="C41" i="14"/>
  <c r="D40" i="14"/>
  <c r="C40" i="14"/>
  <c r="E40" i="14" s="1"/>
  <c r="D39" i="14"/>
  <c r="C39" i="14"/>
  <c r="D38" i="14"/>
  <c r="E38" i="14" s="1"/>
  <c r="C38" i="14"/>
  <c r="D37" i="14"/>
  <c r="E37" i="14" s="1"/>
  <c r="C37" i="14"/>
  <c r="D36" i="14"/>
  <c r="C36" i="14"/>
  <c r="E36" i="14" s="1"/>
  <c r="D35" i="14"/>
  <c r="E35" i="14" s="1"/>
  <c r="C35" i="14"/>
  <c r="D34" i="14"/>
  <c r="E34" i="14" s="1"/>
  <c r="C34" i="14"/>
  <c r="D33" i="14"/>
  <c r="C33" i="14"/>
  <c r="D32" i="14"/>
  <c r="C32" i="14"/>
  <c r="E32" i="14" s="1"/>
  <c r="D31" i="14"/>
  <c r="C31" i="14"/>
  <c r="D30" i="14"/>
  <c r="E30" i="14" s="1"/>
  <c r="C30" i="14"/>
  <c r="D29" i="14"/>
  <c r="C29" i="14"/>
  <c r="D28" i="14"/>
  <c r="C28" i="14"/>
  <c r="D27" i="14"/>
  <c r="C27" i="14"/>
  <c r="E26" i="14"/>
  <c r="D26" i="14"/>
  <c r="C26" i="14"/>
  <c r="D25" i="14"/>
  <c r="C25" i="14"/>
  <c r="D24" i="14"/>
  <c r="C24" i="14"/>
  <c r="E24" i="14" s="1"/>
  <c r="D23" i="14"/>
  <c r="C23" i="14"/>
  <c r="D22" i="14"/>
  <c r="E22" i="14" s="1"/>
  <c r="C22" i="14"/>
  <c r="D21" i="14"/>
  <c r="E21" i="14" s="1"/>
  <c r="C21" i="14"/>
  <c r="D20" i="14"/>
  <c r="C20" i="14"/>
  <c r="E20" i="14" s="1"/>
  <c r="D19" i="14"/>
  <c r="E19" i="14" s="1"/>
  <c r="C19" i="14"/>
  <c r="D18" i="14"/>
  <c r="E18" i="14" s="1"/>
  <c r="C18" i="14"/>
  <c r="D17" i="14"/>
  <c r="C17" i="14"/>
  <c r="D16" i="14"/>
  <c r="C16" i="14"/>
  <c r="E16" i="14" s="1"/>
  <c r="D15" i="14"/>
  <c r="C15" i="14"/>
  <c r="D14" i="14"/>
  <c r="E14" i="14" s="1"/>
  <c r="C14" i="14"/>
  <c r="D13" i="14"/>
  <c r="C13" i="14"/>
  <c r="D12" i="14"/>
  <c r="C12" i="14"/>
  <c r="D11" i="14"/>
  <c r="C11" i="14"/>
  <c r="E10" i="14"/>
  <c r="D10" i="14"/>
  <c r="C10" i="14"/>
  <c r="D9" i="14"/>
  <c r="C9" i="14"/>
  <c r="D8" i="14"/>
  <c r="C8" i="14"/>
  <c r="E8" i="14" s="1"/>
  <c r="D7" i="14"/>
  <c r="C7" i="14"/>
  <c r="D6" i="14"/>
  <c r="E6" i="14" s="1"/>
  <c r="C6" i="14"/>
  <c r="D5" i="14"/>
  <c r="E5" i="14" s="1"/>
  <c r="C5" i="14"/>
  <c r="D4" i="14"/>
  <c r="C4" i="14"/>
  <c r="E4" i="14" s="1"/>
  <c r="D3" i="14"/>
  <c r="E3" i="14" s="1"/>
  <c r="C3" i="14"/>
  <c r="D2" i="14"/>
  <c r="E2" i="14" s="1"/>
  <c r="C2" i="14"/>
  <c r="C83" i="13"/>
  <c r="E83" i="13" s="1"/>
  <c r="C82" i="13"/>
  <c r="C81" i="13"/>
  <c r="C80" i="13"/>
  <c r="E79" i="13"/>
  <c r="C79" i="13"/>
  <c r="C78" i="13"/>
  <c r="E78" i="13" s="1"/>
  <c r="E77" i="13"/>
  <c r="C77" i="13"/>
  <c r="C76" i="13"/>
  <c r="C75" i="13"/>
  <c r="E75" i="13" s="1"/>
  <c r="C74" i="13"/>
  <c r="C73" i="13"/>
  <c r="C72" i="13"/>
  <c r="E71" i="13"/>
  <c r="C71" i="13"/>
  <c r="C70" i="13"/>
  <c r="E70" i="13" s="1"/>
  <c r="C69" i="13"/>
  <c r="C68" i="13"/>
  <c r="E68" i="13" s="1"/>
  <c r="E67" i="13"/>
  <c r="C67" i="13"/>
  <c r="C66" i="13"/>
  <c r="C65" i="13"/>
  <c r="C64" i="13"/>
  <c r="C63" i="13"/>
  <c r="E63" i="13" s="1"/>
  <c r="E62" i="13"/>
  <c r="C62" i="13"/>
  <c r="C61" i="13"/>
  <c r="C60" i="13"/>
  <c r="E60" i="13" s="1"/>
  <c r="E59" i="13"/>
  <c r="C59" i="13"/>
  <c r="C58" i="13"/>
  <c r="E57" i="13"/>
  <c r="C57" i="13"/>
  <c r="C56" i="13"/>
  <c r="C55" i="13"/>
  <c r="E55" i="13" s="1"/>
  <c r="E54" i="13"/>
  <c r="C54" i="13"/>
  <c r="C53" i="13"/>
  <c r="C52" i="13"/>
  <c r="C51" i="13"/>
  <c r="E51" i="13" s="1"/>
  <c r="C50" i="13"/>
  <c r="C49" i="13"/>
  <c r="C48" i="13"/>
  <c r="E47" i="13"/>
  <c r="C47" i="13"/>
  <c r="C46" i="13"/>
  <c r="E46" i="13" s="1"/>
  <c r="E45" i="13"/>
  <c r="C45" i="13"/>
  <c r="C44" i="13"/>
  <c r="C43" i="13"/>
  <c r="E43" i="13" s="1"/>
  <c r="C42" i="13"/>
  <c r="C41" i="13"/>
  <c r="C40" i="13"/>
  <c r="E39" i="13"/>
  <c r="C39" i="13"/>
  <c r="C38" i="13"/>
  <c r="E38" i="13" s="1"/>
  <c r="C37" i="13"/>
  <c r="C36" i="13"/>
  <c r="E36" i="13" s="1"/>
  <c r="E35" i="13"/>
  <c r="C35" i="13"/>
  <c r="C34" i="13"/>
  <c r="C33" i="13"/>
  <c r="C32" i="13"/>
  <c r="C31" i="13"/>
  <c r="E31" i="13" s="1"/>
  <c r="E30" i="13"/>
  <c r="C30" i="13"/>
  <c r="C29" i="13"/>
  <c r="C28" i="13"/>
  <c r="E28" i="13" s="1"/>
  <c r="E27" i="13"/>
  <c r="C27" i="13"/>
  <c r="C26" i="13"/>
  <c r="E26" i="13" s="1"/>
  <c r="C25" i="13"/>
  <c r="C24" i="13"/>
  <c r="E24" i="13" s="1"/>
  <c r="E23" i="13"/>
  <c r="C23" i="13"/>
  <c r="C22" i="13"/>
  <c r="E22" i="13" s="1"/>
  <c r="E21" i="13"/>
  <c r="C21" i="13"/>
  <c r="C20" i="13"/>
  <c r="C19" i="13"/>
  <c r="E19" i="13" s="1"/>
  <c r="E18" i="13"/>
  <c r="C18" i="13"/>
  <c r="C17" i="13"/>
  <c r="C16" i="13"/>
  <c r="C15" i="13"/>
  <c r="E15" i="13" s="1"/>
  <c r="E14" i="13"/>
  <c r="C14" i="13"/>
  <c r="C13" i="13"/>
  <c r="C12" i="13"/>
  <c r="E12" i="13" s="1"/>
  <c r="E11" i="13"/>
  <c r="C11" i="13"/>
  <c r="C10" i="13"/>
  <c r="E10" i="13" s="1"/>
  <c r="C9" i="13"/>
  <c r="C8" i="13"/>
  <c r="E8" i="13" s="1"/>
  <c r="E7" i="13"/>
  <c r="C7" i="13"/>
  <c r="C6" i="13"/>
  <c r="E6" i="13" s="1"/>
  <c r="E5" i="13"/>
  <c r="C5" i="13"/>
  <c r="C4" i="13"/>
  <c r="C3" i="13"/>
  <c r="E3" i="13" s="1"/>
  <c r="C2" i="13"/>
  <c r="E2" i="13" s="1"/>
  <c r="E83" i="12"/>
  <c r="C83" i="12"/>
  <c r="C82" i="12"/>
  <c r="C81" i="12"/>
  <c r="E80" i="12"/>
  <c r="C80" i="12"/>
  <c r="C79" i="12"/>
  <c r="C78" i="12"/>
  <c r="C77" i="12"/>
  <c r="E77" i="12" s="1"/>
  <c r="E76" i="12"/>
  <c r="C76" i="12"/>
  <c r="C75" i="12"/>
  <c r="C74" i="12"/>
  <c r="C73" i="12"/>
  <c r="E73" i="12" s="1"/>
  <c r="C72" i="12"/>
  <c r="E71" i="12"/>
  <c r="C71" i="12"/>
  <c r="C70" i="12"/>
  <c r="C69" i="12"/>
  <c r="C68" i="12"/>
  <c r="C67" i="12"/>
  <c r="C66" i="12"/>
  <c r="C65" i="12"/>
  <c r="E65" i="12" s="1"/>
  <c r="E64" i="12"/>
  <c r="C64" i="12"/>
  <c r="C63" i="12"/>
  <c r="C62" i="12"/>
  <c r="C61" i="12"/>
  <c r="E61" i="12" s="1"/>
  <c r="E60" i="12"/>
  <c r="C60" i="12"/>
  <c r="C59" i="12"/>
  <c r="C58" i="12"/>
  <c r="C57" i="12"/>
  <c r="E57" i="12" s="1"/>
  <c r="C56" i="12"/>
  <c r="E56" i="12" s="1"/>
  <c r="E55" i="12"/>
  <c r="C55" i="12"/>
  <c r="C54" i="12"/>
  <c r="C53" i="12"/>
  <c r="C52" i="12"/>
  <c r="E51" i="12"/>
  <c r="C51" i="12"/>
  <c r="C50" i="12"/>
  <c r="C49" i="12"/>
  <c r="C48" i="12"/>
  <c r="C47" i="12"/>
  <c r="E46" i="12"/>
  <c r="C46" i="12"/>
  <c r="C45" i="12"/>
  <c r="E45" i="12" s="1"/>
  <c r="C44" i="12"/>
  <c r="C43" i="12"/>
  <c r="E42" i="12"/>
  <c r="C42" i="12"/>
  <c r="C41" i="12"/>
  <c r="E41" i="12" s="1"/>
  <c r="C40" i="12"/>
  <c r="E39" i="12"/>
  <c r="C39" i="12"/>
  <c r="C38" i="12"/>
  <c r="C37" i="12"/>
  <c r="C36" i="12"/>
  <c r="E35" i="12"/>
  <c r="C35" i="12"/>
  <c r="C34" i="12"/>
  <c r="C33" i="12"/>
  <c r="E32" i="12"/>
  <c r="C32" i="12"/>
  <c r="C31" i="12"/>
  <c r="E30" i="12"/>
  <c r="C30" i="12"/>
  <c r="C29" i="12"/>
  <c r="E29" i="12" s="1"/>
  <c r="E28" i="12"/>
  <c r="C28" i="12"/>
  <c r="C27" i="12"/>
  <c r="E26" i="12"/>
  <c r="C26" i="12"/>
  <c r="C25" i="12"/>
  <c r="E25" i="12" s="1"/>
  <c r="E24" i="12"/>
  <c r="C24" i="12"/>
  <c r="E23" i="12"/>
  <c r="C23" i="12"/>
  <c r="C22" i="12"/>
  <c r="C21" i="12"/>
  <c r="E20" i="12"/>
  <c r="C20" i="12"/>
  <c r="E19" i="12"/>
  <c r="C19" i="12"/>
  <c r="C18" i="12"/>
  <c r="C17" i="12"/>
  <c r="E16" i="12"/>
  <c r="C16" i="12"/>
  <c r="C15" i="12"/>
  <c r="E14" i="12"/>
  <c r="C14" i="12"/>
  <c r="C13" i="12"/>
  <c r="E13" i="12" s="1"/>
  <c r="E12" i="12"/>
  <c r="C12" i="12"/>
  <c r="C11" i="12"/>
  <c r="E10" i="12"/>
  <c r="C10" i="12"/>
  <c r="C9" i="12"/>
  <c r="E9" i="12" s="1"/>
  <c r="E8" i="12"/>
  <c r="C8" i="12"/>
  <c r="E7" i="12"/>
  <c r="C7" i="12"/>
  <c r="C6" i="12"/>
  <c r="C5" i="12"/>
  <c r="E4" i="12"/>
  <c r="C4" i="12"/>
  <c r="E3" i="12"/>
  <c r="C3" i="12"/>
  <c r="C2" i="12"/>
  <c r="F4" i="3"/>
  <c r="E4" i="3"/>
  <c r="E4" i="2"/>
  <c r="E4" i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E75" i="9" s="1"/>
  <c r="D76" i="9"/>
  <c r="D77" i="9"/>
  <c r="D78" i="9"/>
  <c r="D79" i="9"/>
  <c r="E79" i="9" s="1"/>
  <c r="D80" i="9"/>
  <c r="D81" i="9"/>
  <c r="D82" i="9"/>
  <c r="D83" i="9"/>
  <c r="E83" i="9" s="1"/>
  <c r="D83" i="7"/>
  <c r="E83" i="7" s="1"/>
  <c r="C83" i="7"/>
  <c r="D82" i="7"/>
  <c r="E82" i="7" s="1"/>
  <c r="C82" i="7"/>
  <c r="D81" i="7"/>
  <c r="C81" i="7"/>
  <c r="E80" i="7"/>
  <c r="D80" i="7"/>
  <c r="C80" i="7"/>
  <c r="D79" i="7"/>
  <c r="E79" i="7" s="1"/>
  <c r="C79" i="7"/>
  <c r="D78" i="7"/>
  <c r="E78" i="7" s="1"/>
  <c r="C78" i="7"/>
  <c r="D77" i="7"/>
  <c r="C77" i="7"/>
  <c r="D76" i="7"/>
  <c r="C76" i="7"/>
  <c r="E76" i="7" s="1"/>
  <c r="D75" i="7"/>
  <c r="E75" i="7" s="1"/>
  <c r="C75" i="7"/>
  <c r="D74" i="7"/>
  <c r="E74" i="7" s="1"/>
  <c r="C74" i="7"/>
  <c r="D73" i="7"/>
  <c r="C73" i="7"/>
  <c r="E72" i="7"/>
  <c r="D72" i="7"/>
  <c r="C72" i="7"/>
  <c r="D71" i="7"/>
  <c r="E71" i="7" s="1"/>
  <c r="C71" i="7"/>
  <c r="D70" i="7"/>
  <c r="E70" i="7" s="1"/>
  <c r="C70" i="7"/>
  <c r="D69" i="7"/>
  <c r="C69" i="7"/>
  <c r="D68" i="7"/>
  <c r="C68" i="7"/>
  <c r="E68" i="7" s="1"/>
  <c r="D67" i="7"/>
  <c r="E67" i="7" s="1"/>
  <c r="C67" i="7"/>
  <c r="D66" i="7"/>
  <c r="E66" i="7" s="1"/>
  <c r="C66" i="7"/>
  <c r="D65" i="7"/>
  <c r="C65" i="7"/>
  <c r="E64" i="7"/>
  <c r="D64" i="7"/>
  <c r="C64" i="7"/>
  <c r="D63" i="7"/>
  <c r="E63" i="7" s="1"/>
  <c r="C63" i="7"/>
  <c r="D62" i="7"/>
  <c r="E62" i="7" s="1"/>
  <c r="C62" i="7"/>
  <c r="D61" i="7"/>
  <c r="C61" i="7"/>
  <c r="D60" i="7"/>
  <c r="C60" i="7"/>
  <c r="E60" i="7" s="1"/>
  <c r="D59" i="7"/>
  <c r="E59" i="7" s="1"/>
  <c r="C59" i="7"/>
  <c r="D58" i="7"/>
  <c r="E58" i="7" s="1"/>
  <c r="C58" i="7"/>
  <c r="D57" i="7"/>
  <c r="C57" i="7"/>
  <c r="E56" i="7"/>
  <c r="D56" i="7"/>
  <c r="C56" i="7"/>
  <c r="D55" i="7"/>
  <c r="E55" i="7" s="1"/>
  <c r="C55" i="7"/>
  <c r="D54" i="7"/>
  <c r="E54" i="7" s="1"/>
  <c r="C54" i="7"/>
  <c r="D53" i="7"/>
  <c r="C53" i="7"/>
  <c r="D52" i="7"/>
  <c r="C52" i="7"/>
  <c r="E52" i="7" s="1"/>
  <c r="D51" i="7"/>
  <c r="E51" i="7" s="1"/>
  <c r="C51" i="7"/>
  <c r="D50" i="7"/>
  <c r="E50" i="7" s="1"/>
  <c r="C50" i="7"/>
  <c r="D49" i="7"/>
  <c r="C49" i="7"/>
  <c r="E48" i="7"/>
  <c r="D48" i="7"/>
  <c r="C48" i="7"/>
  <c r="D47" i="7"/>
  <c r="E47" i="7" s="1"/>
  <c r="C47" i="7"/>
  <c r="D46" i="7"/>
  <c r="E46" i="7" s="1"/>
  <c r="C46" i="7"/>
  <c r="D45" i="7"/>
  <c r="C45" i="7"/>
  <c r="D44" i="7"/>
  <c r="C44" i="7"/>
  <c r="E44" i="7" s="1"/>
  <c r="D43" i="7"/>
  <c r="E43" i="7" s="1"/>
  <c r="C43" i="7"/>
  <c r="D42" i="7"/>
  <c r="E42" i="7" s="1"/>
  <c r="C42" i="7"/>
  <c r="D41" i="7"/>
  <c r="C41" i="7"/>
  <c r="E40" i="7"/>
  <c r="D40" i="7"/>
  <c r="C40" i="7"/>
  <c r="D39" i="7"/>
  <c r="E39" i="7" s="1"/>
  <c r="C39" i="7"/>
  <c r="D38" i="7"/>
  <c r="E38" i="7" s="1"/>
  <c r="C38" i="7"/>
  <c r="D37" i="7"/>
  <c r="C37" i="7"/>
  <c r="D36" i="7"/>
  <c r="C36" i="7"/>
  <c r="E36" i="7" s="1"/>
  <c r="D35" i="7"/>
  <c r="E35" i="7" s="1"/>
  <c r="C35" i="7"/>
  <c r="D34" i="7"/>
  <c r="E34" i="7" s="1"/>
  <c r="C34" i="7"/>
  <c r="D33" i="7"/>
  <c r="C33" i="7"/>
  <c r="E32" i="7"/>
  <c r="D32" i="7"/>
  <c r="C32" i="7"/>
  <c r="D31" i="7"/>
  <c r="E31" i="7" s="1"/>
  <c r="C31" i="7"/>
  <c r="D30" i="7"/>
  <c r="E30" i="7" s="1"/>
  <c r="C30" i="7"/>
  <c r="D29" i="7"/>
  <c r="C29" i="7"/>
  <c r="D28" i="7"/>
  <c r="C28" i="7"/>
  <c r="E28" i="7" s="1"/>
  <c r="D27" i="7"/>
  <c r="E27" i="7" s="1"/>
  <c r="C27" i="7"/>
  <c r="D26" i="7"/>
  <c r="E26" i="7" s="1"/>
  <c r="C26" i="7"/>
  <c r="D25" i="7"/>
  <c r="C25" i="7"/>
  <c r="E24" i="7"/>
  <c r="D24" i="7"/>
  <c r="C24" i="7"/>
  <c r="D23" i="7"/>
  <c r="E23" i="7" s="1"/>
  <c r="C23" i="7"/>
  <c r="D22" i="7"/>
  <c r="E22" i="7" s="1"/>
  <c r="C22" i="7"/>
  <c r="D21" i="7"/>
  <c r="C21" i="7"/>
  <c r="D20" i="7"/>
  <c r="C20" i="7"/>
  <c r="E20" i="7" s="1"/>
  <c r="D19" i="7"/>
  <c r="E19" i="7" s="1"/>
  <c r="C19" i="7"/>
  <c r="D18" i="7"/>
  <c r="E18" i="7" s="1"/>
  <c r="C18" i="7"/>
  <c r="D17" i="7"/>
  <c r="C17" i="7"/>
  <c r="E16" i="7"/>
  <c r="D16" i="7"/>
  <c r="C16" i="7"/>
  <c r="D15" i="7"/>
  <c r="E15" i="7" s="1"/>
  <c r="C15" i="7"/>
  <c r="D14" i="7"/>
  <c r="E14" i="7" s="1"/>
  <c r="C14" i="7"/>
  <c r="D13" i="7"/>
  <c r="C13" i="7"/>
  <c r="D12" i="7"/>
  <c r="C12" i="7"/>
  <c r="E12" i="7" s="1"/>
  <c r="D11" i="7"/>
  <c r="E11" i="7" s="1"/>
  <c r="C11" i="7"/>
  <c r="D10" i="7"/>
  <c r="E10" i="7" s="1"/>
  <c r="C10" i="7"/>
  <c r="D9" i="7"/>
  <c r="C9" i="7"/>
  <c r="E8" i="7"/>
  <c r="D8" i="7"/>
  <c r="C8" i="7"/>
  <c r="D7" i="7"/>
  <c r="E7" i="7" s="1"/>
  <c r="C7" i="7"/>
  <c r="D6" i="7"/>
  <c r="E6" i="7" s="1"/>
  <c r="C6" i="7"/>
  <c r="D5" i="7"/>
  <c r="C5" i="7"/>
  <c r="D4" i="7"/>
  <c r="C4" i="7"/>
  <c r="E4" i="7" s="1"/>
  <c r="D3" i="7"/>
  <c r="E3" i="7" s="1"/>
  <c r="C3" i="7"/>
  <c r="D2" i="7"/>
  <c r="E2" i="7" s="1"/>
  <c r="C2" i="7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6" i="9"/>
  <c r="E77" i="9"/>
  <c r="E78" i="9"/>
  <c r="E80" i="9"/>
  <c r="E81" i="9"/>
  <c r="E82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E20" i="25" l="1"/>
  <c r="E36" i="25"/>
  <c r="E61" i="25"/>
  <c r="E68" i="25"/>
  <c r="E3" i="25"/>
  <c r="E8" i="25"/>
  <c r="E17" i="25"/>
  <c r="E19" i="25"/>
  <c r="E24" i="25"/>
  <c r="E33" i="25"/>
  <c r="E35" i="25"/>
  <c r="E40" i="25"/>
  <c r="E49" i="25"/>
  <c r="E51" i="25"/>
  <c r="E56" i="25"/>
  <c r="E65" i="25"/>
  <c r="E67" i="25"/>
  <c r="E72" i="25"/>
  <c r="E79" i="25"/>
  <c r="E81" i="25"/>
  <c r="E4" i="25"/>
  <c r="E13" i="25"/>
  <c r="E29" i="25"/>
  <c r="E45" i="25"/>
  <c r="E52" i="25"/>
  <c r="E77" i="25"/>
  <c r="E7" i="25"/>
  <c r="E23" i="25"/>
  <c r="E28" i="25"/>
  <c r="E37" i="25"/>
  <c r="E39" i="25"/>
  <c r="E44" i="25"/>
  <c r="E55" i="25"/>
  <c r="E71" i="25"/>
  <c r="E76" i="25"/>
  <c r="E11" i="21"/>
  <c r="E13" i="21"/>
  <c r="E27" i="21"/>
  <c r="E29" i="21"/>
  <c r="E43" i="21"/>
  <c r="E45" i="21"/>
  <c r="E59" i="21"/>
  <c r="E61" i="21"/>
  <c r="E75" i="21"/>
  <c r="E77" i="21"/>
  <c r="E12" i="21"/>
  <c r="E15" i="21"/>
  <c r="E17" i="21"/>
  <c r="E28" i="21"/>
  <c r="E31" i="21"/>
  <c r="E33" i="21"/>
  <c r="E44" i="21"/>
  <c r="E47" i="21"/>
  <c r="E49" i="21"/>
  <c r="E60" i="21"/>
  <c r="E63" i="21"/>
  <c r="E65" i="21"/>
  <c r="E76" i="21"/>
  <c r="E79" i="21"/>
  <c r="E81" i="21"/>
  <c r="E16" i="21"/>
  <c r="E32" i="21"/>
  <c r="E48" i="21"/>
  <c r="E64" i="21"/>
  <c r="E80" i="21"/>
  <c r="E4" i="20"/>
  <c r="E11" i="20"/>
  <c r="E13" i="20"/>
  <c r="E20" i="20"/>
  <c r="E29" i="20"/>
  <c r="E31" i="20"/>
  <c r="E36" i="20"/>
  <c r="E45" i="20"/>
  <c r="E47" i="20"/>
  <c r="E52" i="20"/>
  <c r="E61" i="20"/>
  <c r="E68" i="20"/>
  <c r="E75" i="20"/>
  <c r="E77" i="20"/>
  <c r="E8" i="20"/>
  <c r="E17" i="20"/>
  <c r="E19" i="20"/>
  <c r="E24" i="20"/>
  <c r="E35" i="20"/>
  <c r="E51" i="20"/>
  <c r="E72" i="20"/>
  <c r="E23" i="20"/>
  <c r="E39" i="20"/>
  <c r="E55" i="20"/>
  <c r="E3" i="19"/>
  <c r="E8" i="19"/>
  <c r="E17" i="19"/>
  <c r="E19" i="19"/>
  <c r="E24" i="19"/>
  <c r="E33" i="19"/>
  <c r="E35" i="19"/>
  <c r="E40" i="19"/>
  <c r="E49" i="19"/>
  <c r="E51" i="19"/>
  <c r="E56" i="19"/>
  <c r="E65" i="19"/>
  <c r="E67" i="19"/>
  <c r="E72" i="19"/>
  <c r="E81" i="19"/>
  <c r="E83" i="19"/>
  <c r="E7" i="19"/>
  <c r="E23" i="19"/>
  <c r="E39" i="19"/>
  <c r="E55" i="19"/>
  <c r="E71" i="19"/>
  <c r="E11" i="19"/>
  <c r="E27" i="19"/>
  <c r="E43" i="19"/>
  <c r="E59" i="19"/>
  <c r="E75" i="19"/>
  <c r="E7" i="14"/>
  <c r="E25" i="14"/>
  <c r="E41" i="14"/>
  <c r="E55" i="14"/>
  <c r="E73" i="14"/>
  <c r="E11" i="14"/>
  <c r="E13" i="14"/>
  <c r="E27" i="14"/>
  <c r="E29" i="14"/>
  <c r="E43" i="14"/>
  <c r="E45" i="14"/>
  <c r="E59" i="14"/>
  <c r="E61" i="14"/>
  <c r="E75" i="14"/>
  <c r="E77" i="14"/>
  <c r="E9" i="14"/>
  <c r="E23" i="14"/>
  <c r="E39" i="14"/>
  <c r="E57" i="14"/>
  <c r="E71" i="14"/>
  <c r="E12" i="14"/>
  <c r="E15" i="14"/>
  <c r="E17" i="14"/>
  <c r="E28" i="14"/>
  <c r="E31" i="14"/>
  <c r="E33" i="14"/>
  <c r="E44" i="14"/>
  <c r="E47" i="14"/>
  <c r="E49" i="14"/>
  <c r="E60" i="14"/>
  <c r="E63" i="14"/>
  <c r="E65" i="14"/>
  <c r="E76" i="14"/>
  <c r="E79" i="14"/>
  <c r="E81" i="14"/>
  <c r="E4" i="13"/>
  <c r="E20" i="13"/>
  <c r="E44" i="13"/>
  <c r="E76" i="13"/>
  <c r="E16" i="13"/>
  <c r="E32" i="13"/>
  <c r="E52" i="13"/>
  <c r="E82" i="13"/>
  <c r="E74" i="13"/>
  <c r="E66" i="13"/>
  <c r="E58" i="13"/>
  <c r="E50" i="13"/>
  <c r="E42" i="13"/>
  <c r="E34" i="13"/>
  <c r="E48" i="13"/>
  <c r="E64" i="13"/>
  <c r="E80" i="13"/>
  <c r="E40" i="13"/>
  <c r="E56" i="13"/>
  <c r="E72" i="13"/>
  <c r="E2" i="12"/>
  <c r="E18" i="12"/>
  <c r="E27" i="12"/>
  <c r="E34" i="12"/>
  <c r="E66" i="12"/>
  <c r="E6" i="12"/>
  <c r="E15" i="12"/>
  <c r="E17" i="12"/>
  <c r="E22" i="12"/>
  <c r="E31" i="12"/>
  <c r="E33" i="12"/>
  <c r="E38" i="12"/>
  <c r="E47" i="12"/>
  <c r="E49" i="12"/>
  <c r="E54" i="12"/>
  <c r="E63" i="12"/>
  <c r="E70" i="12"/>
  <c r="E79" i="12"/>
  <c r="E81" i="12"/>
  <c r="E11" i="12"/>
  <c r="E43" i="12"/>
  <c r="E50" i="12"/>
  <c r="E5" i="12"/>
  <c r="E21" i="12"/>
  <c r="E37" i="12"/>
  <c r="E53" i="12"/>
  <c r="E67" i="12"/>
  <c r="E69" i="12"/>
  <c r="E74" i="12"/>
  <c r="E59" i="12"/>
  <c r="E75" i="12"/>
  <c r="E82" i="12"/>
  <c r="E9" i="7"/>
  <c r="E17" i="7"/>
  <c r="E25" i="7"/>
  <c r="E33" i="7"/>
  <c r="E41" i="7"/>
  <c r="E49" i="7"/>
  <c r="E57" i="7"/>
  <c r="E65" i="7"/>
  <c r="E73" i="7"/>
  <c r="E81" i="7"/>
  <c r="E5" i="7"/>
  <c r="E13" i="7"/>
  <c r="E21" i="7"/>
  <c r="E29" i="7"/>
  <c r="E37" i="7"/>
  <c r="E45" i="7"/>
  <c r="E53" i="7"/>
  <c r="E61" i="7"/>
  <c r="E69" i="7"/>
  <c r="E77" i="7"/>
  <c r="F2" i="6"/>
  <c r="F2" i="3"/>
  <c r="F2" i="1"/>
  <c r="F2" i="2"/>
  <c r="G2" i="6"/>
  <c r="E4" i="6" s="1"/>
  <c r="E2" i="6"/>
  <c r="G2" i="3"/>
  <c r="E2" i="3"/>
  <c r="G2" i="2"/>
  <c r="E2" i="2"/>
  <c r="F4" i="1"/>
  <c r="D4" i="1"/>
  <c r="G2" i="1"/>
  <c r="E2" i="1"/>
  <c r="F4" i="6" l="1"/>
  <c r="F4" i="2"/>
  <c r="D4" i="6"/>
  <c r="D4" i="3"/>
  <c r="D4" i="2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2" i="6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90705_3.5cm_2.5A" type="6" refreshedVersion="6" background="1" saveData="1">
    <textPr codePage="932" sourceFile="D:\190705_3.5cm_2.5A.csv" comma="1">
      <textFields count="3">
        <textField/>
        <textField/>
        <textField/>
      </textFields>
    </textPr>
  </connection>
  <connection id="2" xr16:uid="{00000000-0015-0000-FFFF-FFFF01000000}" name="190705_3.5cm_5A" type="6" refreshedVersion="6" background="1" saveData="1">
    <textPr codePage="932" sourceFile="D:\190705_3.5cm_5A.csv" tab="0" comma="1">
      <textFields count="2">
        <textField/>
        <textField/>
      </textFields>
    </textPr>
  </connection>
  <connection id="3" xr16:uid="{00000000-0015-0000-FFFF-FFFF02000000}" name="190705_6cm_2.5A" type="6" refreshedVersion="6" background="1" saveData="1">
    <textPr codePage="932" sourceFile="D:\190705_6cm_2.5A.csv" comma="1">
      <textFields count="2">
        <textField/>
        <textField/>
      </textFields>
    </textPr>
  </connection>
  <connection id="4" xr16:uid="{00000000-0015-0000-FFFF-FFFF03000000}" name="190705_6cm_5A" type="6" refreshedVersion="6" background="1" saveData="1">
    <textPr codePage="932" sourceFile="D:\190705_6cm_5A.csv" comma="1">
      <textFields count="2">
        <textField/>
        <textField/>
      </textFields>
    </textPr>
  </connection>
  <connection id="5" xr16:uid="{87517637-EEEC-4945-A74F-1E6800CEF042}" keepAlive="1" name="クエリ - VO2_100K" description="ブック内の 'VO2_100K' クエリへの接続です。" type="5" refreshedVersion="6" background="1">
    <dbPr connection="Provider=Microsoft.Mashup.OleDb.1;Data Source=$Workbook$;Location=VO2_100K;Extended Properties=&quot;&quot;" command="SELECT * FROM [VO2_100K]"/>
  </connection>
  <connection id="6" xr16:uid="{C6F53FE6-DE19-4862-AF45-FC1329406C76}" keepAlive="1" name="クエリ - VO2_26 9K" description="ブック内の 'VO2_26 9K' クエリへの接続です。" type="5" refreshedVersion="6" background="1">
    <dbPr connection="Provider=Microsoft.Mashup.OleDb.1;Data Source=$Workbook$;Location=VO2_26 9K;Extended Properties=&quot;&quot;" command="SELECT * FROM [VO2_26 9K]"/>
  </connection>
  <connection id="7" xr16:uid="{BB1C11F4-FFC9-4C6A-B1C9-731E73BEC72B}" keepAlive="1" name="クエリ - VO2_26 9K (10)" description="ブック内の 'VO2_26 9K (10)' クエリへの接続です。" type="5" refreshedVersion="6" background="1" saveData="1">
    <dbPr connection="Provider=Microsoft.Mashup.OleDb.1;Data Source=$Workbook$;Location=&quot;VO2_26 9K (10)&quot;;Extended Properties=&quot;&quot;" command="SELECT * FROM [VO2_26 9K (10)]"/>
  </connection>
  <connection id="8" xr16:uid="{949107BE-CC3C-4659-B1F1-4742411712DF}" keepAlive="1" name="クエリ - VO2_26 9K (2)" description="ブック内の 'VO2_26 9K (2)' クエリへの接続です。" type="5" refreshedVersion="6" background="1" saveData="1">
    <dbPr connection="Provider=Microsoft.Mashup.OleDb.1;Data Source=$Workbook$;Location=VO2_26 9K (2);Extended Properties=&quot;&quot;" command="SELECT * FROM [VO2_26 9K (2)]"/>
  </connection>
  <connection id="9" xr16:uid="{779370B8-100D-449D-A706-715E4A052F6A}" keepAlive="1" name="クエリ - VO2_26 9K (3)" description="ブック内の 'VO2_26 9K (3)' クエリへの接続です。" type="5" refreshedVersion="6" background="1" saveData="1">
    <dbPr connection="Provider=Microsoft.Mashup.OleDb.1;Data Source=$Workbook$;Location=&quot;VO2_26 9K (3)&quot;;Extended Properties=&quot;&quot;" command="SELECT * FROM [VO2_26 9K (3)]"/>
  </connection>
  <connection id="10" xr16:uid="{A88C6EF9-F5E7-4C55-8EE8-F8B281600CFE}" keepAlive="1" name="クエリ - VO2_26 9K (4)" description="ブック内の 'VO2_26 9K (4)' クエリへの接続です。" type="5" refreshedVersion="6" background="1" saveData="1">
    <dbPr connection="Provider=Microsoft.Mashup.OleDb.1;Data Source=$Workbook$;Location=&quot;VO2_26 9K (4)&quot;;Extended Properties=&quot;&quot;" command="SELECT * FROM [VO2_26 9K (4)]"/>
  </connection>
  <connection id="11" xr16:uid="{7B9DA1AE-BE1E-4A38-8C5C-8D6A74682F1E}" keepAlive="1" name="クエリ - VO2_26 9K (5)" description="ブック内の 'VO2_26 9K (5)' クエリへの接続です。" type="5" refreshedVersion="6" background="1" saveData="1">
    <dbPr connection="Provider=Microsoft.Mashup.OleDb.1;Data Source=$Workbook$;Location=&quot;VO2_26 9K (5)&quot;;Extended Properties=&quot;&quot;" command="SELECT * FROM [VO2_26 9K (5)]"/>
  </connection>
  <connection id="12" xr16:uid="{E18D7925-D11F-42AB-B3FD-7936550AD29B}" keepAlive="1" name="クエリ - VO2_26 9K (6)" description="ブック内の 'VO2_26 9K (6)' クエリへの接続です。" type="5" refreshedVersion="6" background="1" saveData="1">
    <dbPr connection="Provider=Microsoft.Mashup.OleDb.1;Data Source=$Workbook$;Location=&quot;VO2_26 9K (6)&quot;;Extended Properties=&quot;&quot;" command="SELECT * FROM [VO2_26 9K (6)]"/>
  </connection>
  <connection id="13" xr16:uid="{5D823258-030A-4E53-A753-06788DC8BF17}" keepAlive="1" name="クエリ - VO2_26 9K (7)" description="ブック内の 'VO2_26 9K (7)' クエリへの接続です。" type="5" refreshedVersion="6" background="1" saveData="1">
    <dbPr connection="Provider=Microsoft.Mashup.OleDb.1;Data Source=$Workbook$;Location=&quot;VO2_26 9K (7)&quot;;Extended Properties=&quot;&quot;" command="SELECT * FROM [VO2_26 9K (7)]"/>
  </connection>
  <connection id="14" xr16:uid="{04D445CE-6B06-4627-865B-C21AD2693506}" keepAlive="1" name="クエリ - VO2_26 9K (8)" description="ブック内の 'VO2_26 9K (8)' クエリへの接続です。" type="5" refreshedVersion="6" background="1" saveData="1">
    <dbPr connection="Provider=Microsoft.Mashup.OleDb.1;Data Source=$Workbook$;Location=&quot;VO2_26 9K (8)&quot;;Extended Properties=&quot;&quot;" command="SELECT * FROM [VO2_26 9K (8)]"/>
  </connection>
  <connection id="15" xr16:uid="{8B0F84F3-3D0C-401C-836E-0F1862514E67}" keepAlive="1" name="クエリ - VO2_26 9K (9)" description="ブック内の 'VO2_26 9K (9)' クエリへの接続です。" type="5" refreshedVersion="6" background="1" saveData="1">
    <dbPr connection="Provider=Microsoft.Mashup.OleDb.1;Data Source=$Workbook$;Location=&quot;VO2_26 9K (9)&quot;;Extended Properties=&quot;&quot;" command="SELECT * FROM [VO2_26 9K (9)]"/>
  </connection>
  <connection id="16" xr16:uid="{97EBFA00-84CD-435A-863F-20B3FDDA36F4}" keepAlive="1" name="クエリ - VO2_40K" description="ブック内の 'VO2_40K' クエリへの接続です。" type="5" refreshedVersion="6" background="1">
    <dbPr connection="Provider=Microsoft.Mashup.OleDb.1;Data Source=$Workbook$;Location=VO2_40K;Extended Properties=&quot;&quot;" command="SELECT * FROM [VO2_40K]"/>
  </connection>
  <connection id="17" xr16:uid="{476A9D39-90E2-4D5D-BCC2-9ABD11CF6EA9}" keepAlive="1" name="クエリ - VO2_60K" description="ブック内の 'VO2_60K' クエリへの接続です。" type="5" refreshedVersion="6" background="1">
    <dbPr connection="Provider=Microsoft.Mashup.OleDb.1;Data Source=$Workbook$;Location=VO2_60K;Extended Properties=&quot;&quot;" command="SELECT * FROM [VO2_60K]"/>
  </connection>
  <connection id="18" xr16:uid="{29EBA4A4-5893-44B1-931A-3002D4B11ED7}" keepAlive="1" name="クエリ - VO2_80K" description="ブック内の 'VO2_80K' クエリへの接続です。" type="5" refreshedVersion="6" background="1">
    <dbPr connection="Provider=Microsoft.Mashup.OleDb.1;Data Source=$Workbook$;Location=VO2_80K;Extended Properties=&quot;&quot;" command="SELECT * FROM [VO2_80K]"/>
  </connection>
  <connection id="19" xr16:uid="{B8CF48AB-B964-4177-A677-386C4832DF5A}" keepAlive="1" name="クエリ - VO2_down26 9K" description="ブック内の 'VO2_down26 9K' クエリへの接続です。" type="5" refreshedVersion="6" background="1">
    <dbPr connection="Provider=Microsoft.Mashup.OleDb.1;Data Source=$Workbook$;Location=VO2_down26 9K;Extended Properties=&quot;&quot;" command="SELECT * FROM [VO2_down26 9K]"/>
  </connection>
  <connection id="20" xr16:uid="{3462413B-2D5B-4BDA-9584-5AE8AD9D8892}" keepAlive="1" name="クエリ - VO2_down40K" description="ブック内の 'VO2_down40K' クエリへの接続です。" type="5" refreshedVersion="6" background="1">
    <dbPr connection="Provider=Microsoft.Mashup.OleDb.1;Data Source=$Workbook$;Location=VO2_down40K;Extended Properties=&quot;&quot;" command="SELECT * FROM [VO2_down40K]"/>
  </connection>
  <connection id="21" xr16:uid="{44247308-7792-4F24-A916-5845A0EEAECD}" keepAlive="1" name="クエリ - VO2_down60K" description="ブック内の 'VO2_down60K' クエリへの接続です。" type="5" refreshedVersion="6" background="1">
    <dbPr connection="Provider=Microsoft.Mashup.OleDb.1;Data Source=$Workbook$;Location=VO2_down60K;Extended Properties=&quot;&quot;" command="SELECT * FROM [VO2_down60K]"/>
  </connection>
  <connection id="22" xr16:uid="{99D2D0D3-B032-4E79-8971-FADA4992180C}" keepAlive="1" name="クエリ - VO2_down80K" description="ブック内の 'VO2_down80K' クエリへの接続です。" type="5" refreshedVersion="6" background="1">
    <dbPr connection="Provider=Microsoft.Mashup.OleDb.1;Data Source=$Workbook$;Location=VO2_down80K;Extended Properties=&quot;&quot;" command="SELECT * FROM [VO2_down80K]"/>
  </connection>
</connections>
</file>

<file path=xl/sharedStrings.xml><?xml version="1.0" encoding="utf-8"?>
<sst xmlns="http://schemas.openxmlformats.org/spreadsheetml/2006/main" count="85" uniqueCount="15">
  <si>
    <t>位置[cm]</t>
    <rPh sb="0" eb="2">
      <t>イチ</t>
    </rPh>
    <phoneticPr fontId="1"/>
  </si>
  <si>
    <t>磁場[G]</t>
    <rPh sb="0" eb="2">
      <t>ジバ</t>
    </rPh>
    <phoneticPr fontId="1"/>
  </si>
  <si>
    <t>差</t>
    <rPh sb="0" eb="1">
      <t>サ</t>
    </rPh>
    <phoneticPr fontId="1"/>
  </si>
  <si>
    <t>IM</t>
    <phoneticPr fontId="1"/>
  </si>
  <si>
    <t>H(zc)</t>
    <phoneticPr fontId="1"/>
  </si>
  <si>
    <t>H(Z)</t>
    <phoneticPr fontId="1"/>
  </si>
  <si>
    <t>c1</t>
    <phoneticPr fontId="1"/>
  </si>
  <si>
    <t>c2</t>
    <phoneticPr fontId="1"/>
  </si>
  <si>
    <t>c3</t>
    <phoneticPr fontId="1"/>
  </si>
  <si>
    <t>dH(Z)/dz</t>
    <phoneticPr fontId="1"/>
  </si>
  <si>
    <t>電流[A]</t>
    <rPh sb="0" eb="2">
      <t>デンリュウ</t>
    </rPh>
    <phoneticPr fontId="1"/>
  </si>
  <si>
    <t>天秤荷重[g]</t>
    <rPh sb="0" eb="2">
      <t>テンビン</t>
    </rPh>
    <rPh sb="2" eb="4">
      <t>カジュウ</t>
    </rPh>
    <phoneticPr fontId="1"/>
  </si>
  <si>
    <t>H(Z)=IM c1/c3[G]</t>
    <phoneticPr fontId="1"/>
  </si>
  <si>
    <t>χ[erg G^-2 mol^-1]</t>
    <phoneticPr fontId="1"/>
  </si>
  <si>
    <t>M[erg/G]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</si>
</sst>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'3.5-5'!$B$1</c:f>
              <c:strCache>
                <c:ptCount val="1"/>
                <c:pt idx="0">
                  <c:v>磁場[G]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'3.5-5'!$A$2:$A$101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 formatCode="#,##0">
                  <c:v>10</c:v>
                </c:pt>
              </c:numCache>
            </c:numRef>
          </c:xVal>
          <c:yVal>
            <c:numRef>
              <c:f>'3.5-5'!$B$2:$B$101</c:f>
              <c:numCache>
                <c:formatCode>General</c:formatCode>
                <c:ptCount val="100"/>
                <c:pt idx="0">
                  <c:v>3430</c:v>
                </c:pt>
                <c:pt idx="1">
                  <c:v>3510</c:v>
                </c:pt>
                <c:pt idx="2">
                  <c:v>3610</c:v>
                </c:pt>
                <c:pt idx="3">
                  <c:v>3690</c:v>
                </c:pt>
                <c:pt idx="4">
                  <c:v>3750</c:v>
                </c:pt>
                <c:pt idx="5">
                  <c:v>3830</c:v>
                </c:pt>
                <c:pt idx="6">
                  <c:v>3910</c:v>
                </c:pt>
                <c:pt idx="7">
                  <c:v>3980</c:v>
                </c:pt>
                <c:pt idx="8">
                  <c:v>4030</c:v>
                </c:pt>
                <c:pt idx="9">
                  <c:v>4100</c:v>
                </c:pt>
                <c:pt idx="10">
                  <c:v>4150</c:v>
                </c:pt>
                <c:pt idx="11">
                  <c:v>4210</c:v>
                </c:pt>
                <c:pt idx="12">
                  <c:v>4250</c:v>
                </c:pt>
                <c:pt idx="13">
                  <c:v>4290</c:v>
                </c:pt>
                <c:pt idx="14">
                  <c:v>4330</c:v>
                </c:pt>
                <c:pt idx="15">
                  <c:v>4350</c:v>
                </c:pt>
                <c:pt idx="16">
                  <c:v>4380</c:v>
                </c:pt>
                <c:pt idx="17">
                  <c:v>4410</c:v>
                </c:pt>
                <c:pt idx="18">
                  <c:v>4430</c:v>
                </c:pt>
                <c:pt idx="19">
                  <c:v>4450</c:v>
                </c:pt>
                <c:pt idx="20">
                  <c:v>4470</c:v>
                </c:pt>
                <c:pt idx="21">
                  <c:v>4470</c:v>
                </c:pt>
                <c:pt idx="22">
                  <c:v>4490</c:v>
                </c:pt>
                <c:pt idx="23">
                  <c:v>4500</c:v>
                </c:pt>
                <c:pt idx="24">
                  <c:v>4500</c:v>
                </c:pt>
                <c:pt idx="25">
                  <c:v>4500</c:v>
                </c:pt>
                <c:pt idx="26">
                  <c:v>4500</c:v>
                </c:pt>
                <c:pt idx="27">
                  <c:v>4500</c:v>
                </c:pt>
                <c:pt idx="28">
                  <c:v>4490</c:v>
                </c:pt>
                <c:pt idx="29">
                  <c:v>4490</c:v>
                </c:pt>
                <c:pt idx="30">
                  <c:v>4470</c:v>
                </c:pt>
                <c:pt idx="31">
                  <c:v>4460</c:v>
                </c:pt>
                <c:pt idx="32">
                  <c:v>4430</c:v>
                </c:pt>
                <c:pt idx="33">
                  <c:v>4420</c:v>
                </c:pt>
                <c:pt idx="34">
                  <c:v>4390</c:v>
                </c:pt>
                <c:pt idx="35">
                  <c:v>4370</c:v>
                </c:pt>
                <c:pt idx="36">
                  <c:v>4330</c:v>
                </c:pt>
                <c:pt idx="37">
                  <c:v>4300</c:v>
                </c:pt>
                <c:pt idx="38">
                  <c:v>4260</c:v>
                </c:pt>
                <c:pt idx="39">
                  <c:v>4210</c:v>
                </c:pt>
                <c:pt idx="40">
                  <c:v>4150</c:v>
                </c:pt>
                <c:pt idx="41">
                  <c:v>4100</c:v>
                </c:pt>
                <c:pt idx="42">
                  <c:v>4050</c:v>
                </c:pt>
                <c:pt idx="43">
                  <c:v>3980</c:v>
                </c:pt>
                <c:pt idx="44">
                  <c:v>3910</c:v>
                </c:pt>
                <c:pt idx="45">
                  <c:v>3850</c:v>
                </c:pt>
                <c:pt idx="46">
                  <c:v>3770</c:v>
                </c:pt>
                <c:pt idx="47">
                  <c:v>3690</c:v>
                </c:pt>
                <c:pt idx="48">
                  <c:v>3610</c:v>
                </c:pt>
                <c:pt idx="49">
                  <c:v>3530</c:v>
                </c:pt>
                <c:pt idx="50">
                  <c:v>3450</c:v>
                </c:pt>
                <c:pt idx="51">
                  <c:v>3350</c:v>
                </c:pt>
                <c:pt idx="52">
                  <c:v>3270</c:v>
                </c:pt>
                <c:pt idx="53">
                  <c:v>3180</c:v>
                </c:pt>
                <c:pt idx="54">
                  <c:v>3100</c:v>
                </c:pt>
                <c:pt idx="55">
                  <c:v>3030</c:v>
                </c:pt>
                <c:pt idx="56">
                  <c:v>2930</c:v>
                </c:pt>
                <c:pt idx="57">
                  <c:v>2850</c:v>
                </c:pt>
                <c:pt idx="58">
                  <c:v>2770</c:v>
                </c:pt>
                <c:pt idx="59">
                  <c:v>2690</c:v>
                </c:pt>
                <c:pt idx="60">
                  <c:v>2610</c:v>
                </c:pt>
                <c:pt idx="61">
                  <c:v>2530</c:v>
                </c:pt>
                <c:pt idx="62">
                  <c:v>2470</c:v>
                </c:pt>
                <c:pt idx="63">
                  <c:v>2390</c:v>
                </c:pt>
                <c:pt idx="64">
                  <c:v>2320</c:v>
                </c:pt>
                <c:pt idx="65">
                  <c:v>2250</c:v>
                </c:pt>
                <c:pt idx="66">
                  <c:v>2190</c:v>
                </c:pt>
                <c:pt idx="67">
                  <c:v>2120</c:v>
                </c:pt>
                <c:pt idx="68">
                  <c:v>2050</c:v>
                </c:pt>
                <c:pt idx="69">
                  <c:v>1990</c:v>
                </c:pt>
                <c:pt idx="70">
                  <c:v>1930</c:v>
                </c:pt>
                <c:pt idx="71">
                  <c:v>1880</c:v>
                </c:pt>
                <c:pt idx="72">
                  <c:v>1810</c:v>
                </c:pt>
                <c:pt idx="73">
                  <c:v>1760</c:v>
                </c:pt>
                <c:pt idx="74">
                  <c:v>1710</c:v>
                </c:pt>
                <c:pt idx="75">
                  <c:v>1650</c:v>
                </c:pt>
                <c:pt idx="76">
                  <c:v>1600</c:v>
                </c:pt>
                <c:pt idx="77">
                  <c:v>1540</c:v>
                </c:pt>
                <c:pt idx="78">
                  <c:v>1500</c:v>
                </c:pt>
                <c:pt idx="79">
                  <c:v>1450</c:v>
                </c:pt>
                <c:pt idx="80">
                  <c:v>1410</c:v>
                </c:pt>
                <c:pt idx="81">
                  <c:v>1370</c:v>
                </c:pt>
                <c:pt idx="82">
                  <c:v>1330</c:v>
                </c:pt>
                <c:pt idx="83">
                  <c:v>1290</c:v>
                </c:pt>
                <c:pt idx="84">
                  <c:v>1250</c:v>
                </c:pt>
                <c:pt idx="85">
                  <c:v>1210</c:v>
                </c:pt>
                <c:pt idx="86">
                  <c:v>1170</c:v>
                </c:pt>
                <c:pt idx="87">
                  <c:v>1140</c:v>
                </c:pt>
                <c:pt idx="88">
                  <c:v>1100</c:v>
                </c:pt>
                <c:pt idx="89">
                  <c:v>1080</c:v>
                </c:pt>
                <c:pt idx="90">
                  <c:v>1040</c:v>
                </c:pt>
                <c:pt idx="91">
                  <c:v>1010</c:v>
                </c:pt>
                <c:pt idx="92">
                  <c:v>980</c:v>
                </c:pt>
                <c:pt idx="93">
                  <c:v>940</c:v>
                </c:pt>
                <c:pt idx="94">
                  <c:v>920</c:v>
                </c:pt>
                <c:pt idx="95">
                  <c:v>890</c:v>
                </c:pt>
                <c:pt idx="96">
                  <c:v>860</c:v>
                </c:pt>
                <c:pt idx="97">
                  <c:v>850</c:v>
                </c:pt>
                <c:pt idx="98">
                  <c:v>820</c:v>
                </c:pt>
                <c:pt idx="99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2-415F-B599-A9B7979FB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940879"/>
        <c:axId val="1993938383"/>
      </c:scatterChart>
      <c:valAx>
        <c:axId val="199394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938383"/>
        <c:crosses val="autoZero"/>
        <c:crossBetween val="midCat"/>
      </c:valAx>
      <c:valAx>
        <c:axId val="19939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94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'3.5-5'!$C$1</c:f>
              <c:strCache>
                <c:ptCount val="1"/>
                <c:pt idx="0">
                  <c:v>差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'3.5-5'!$A$2:$A$101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 formatCode="#,##0">
                  <c:v>10</c:v>
                </c:pt>
              </c:numCache>
            </c:numRef>
          </c:xVal>
          <c:yVal>
            <c:numRef>
              <c:f>'3.5-5'!$C$2:$C$101</c:f>
              <c:numCache>
                <c:formatCode>General</c:formatCode>
                <c:ptCount val="100"/>
                <c:pt idx="0">
                  <c:v>80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80</c:v>
                </c:pt>
                <c:pt idx="5">
                  <c:v>80</c:v>
                </c:pt>
                <c:pt idx="6">
                  <c:v>70</c:v>
                </c:pt>
                <c:pt idx="7">
                  <c:v>50</c:v>
                </c:pt>
                <c:pt idx="8">
                  <c:v>70</c:v>
                </c:pt>
                <c:pt idx="9">
                  <c:v>50</c:v>
                </c:pt>
                <c:pt idx="10">
                  <c:v>60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20</c:v>
                </c:pt>
                <c:pt idx="15">
                  <c:v>30</c:v>
                </c:pt>
                <c:pt idx="16">
                  <c:v>30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0</c:v>
                </c:pt>
                <c:pt idx="21">
                  <c:v>20</c:v>
                </c:pt>
                <c:pt idx="22">
                  <c:v>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20</c:v>
                </c:pt>
                <c:pt idx="30">
                  <c:v>10</c:v>
                </c:pt>
                <c:pt idx="31">
                  <c:v>30</c:v>
                </c:pt>
                <c:pt idx="32">
                  <c:v>10</c:v>
                </c:pt>
                <c:pt idx="33">
                  <c:v>30</c:v>
                </c:pt>
                <c:pt idx="34">
                  <c:v>20</c:v>
                </c:pt>
                <c:pt idx="35">
                  <c:v>40</c:v>
                </c:pt>
                <c:pt idx="36">
                  <c:v>30</c:v>
                </c:pt>
                <c:pt idx="37">
                  <c:v>40</c:v>
                </c:pt>
                <c:pt idx="38">
                  <c:v>50</c:v>
                </c:pt>
                <c:pt idx="39">
                  <c:v>60</c:v>
                </c:pt>
                <c:pt idx="40">
                  <c:v>50</c:v>
                </c:pt>
                <c:pt idx="41">
                  <c:v>50</c:v>
                </c:pt>
                <c:pt idx="42">
                  <c:v>70</c:v>
                </c:pt>
                <c:pt idx="43">
                  <c:v>70</c:v>
                </c:pt>
                <c:pt idx="44">
                  <c:v>60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100</c:v>
                </c:pt>
                <c:pt idx="51">
                  <c:v>80</c:v>
                </c:pt>
                <c:pt idx="52">
                  <c:v>90</c:v>
                </c:pt>
                <c:pt idx="53">
                  <c:v>80</c:v>
                </c:pt>
                <c:pt idx="54">
                  <c:v>70</c:v>
                </c:pt>
                <c:pt idx="55">
                  <c:v>100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60</c:v>
                </c:pt>
                <c:pt idx="62">
                  <c:v>80</c:v>
                </c:pt>
                <c:pt idx="63">
                  <c:v>70</c:v>
                </c:pt>
                <c:pt idx="64">
                  <c:v>70</c:v>
                </c:pt>
                <c:pt idx="65">
                  <c:v>60</c:v>
                </c:pt>
                <c:pt idx="66">
                  <c:v>70</c:v>
                </c:pt>
                <c:pt idx="67">
                  <c:v>70</c:v>
                </c:pt>
                <c:pt idx="68">
                  <c:v>60</c:v>
                </c:pt>
                <c:pt idx="69">
                  <c:v>60</c:v>
                </c:pt>
                <c:pt idx="70">
                  <c:v>50</c:v>
                </c:pt>
                <c:pt idx="71">
                  <c:v>70</c:v>
                </c:pt>
                <c:pt idx="72">
                  <c:v>50</c:v>
                </c:pt>
                <c:pt idx="73">
                  <c:v>50</c:v>
                </c:pt>
                <c:pt idx="74">
                  <c:v>60</c:v>
                </c:pt>
                <c:pt idx="75">
                  <c:v>50</c:v>
                </c:pt>
                <c:pt idx="76">
                  <c:v>60</c:v>
                </c:pt>
                <c:pt idx="77">
                  <c:v>40</c:v>
                </c:pt>
                <c:pt idx="78">
                  <c:v>50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30</c:v>
                </c:pt>
                <c:pt idx="87">
                  <c:v>40</c:v>
                </c:pt>
                <c:pt idx="88">
                  <c:v>20</c:v>
                </c:pt>
                <c:pt idx="89">
                  <c:v>40</c:v>
                </c:pt>
                <c:pt idx="90">
                  <c:v>30</c:v>
                </c:pt>
                <c:pt idx="91">
                  <c:v>30</c:v>
                </c:pt>
                <c:pt idx="92">
                  <c:v>40</c:v>
                </c:pt>
                <c:pt idx="93">
                  <c:v>20</c:v>
                </c:pt>
                <c:pt idx="94">
                  <c:v>30</c:v>
                </c:pt>
                <c:pt idx="95">
                  <c:v>30</c:v>
                </c:pt>
                <c:pt idx="96">
                  <c:v>10</c:v>
                </c:pt>
                <c:pt idx="97">
                  <c:v>30</c:v>
                </c:pt>
                <c:pt idx="9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D-4305-ABF6-F8B0C028F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98863"/>
        <c:axId val="2097693871"/>
      </c:scatterChart>
      <c:valAx>
        <c:axId val="209769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93871"/>
        <c:crosses val="autoZero"/>
        <c:crossBetween val="midCat"/>
      </c:valAx>
      <c:valAx>
        <c:axId val="20976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9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'3.5-2.5'!$B$1</c:f>
              <c:strCache>
                <c:ptCount val="1"/>
                <c:pt idx="0">
                  <c:v>磁場[G]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'3.5-2.5'!$A$2:$A$101</c:f>
              <c:numCache>
                <c:formatCode>General</c:formatCode>
                <c:ptCount val="100"/>
                <c:pt idx="0">
                  <c:v>0.10000000100000001</c:v>
                </c:pt>
                <c:pt idx="1">
                  <c:v>0.20000000300000001</c:v>
                </c:pt>
                <c:pt idx="2">
                  <c:v>0.30000001199999998</c:v>
                </c:pt>
                <c:pt idx="3">
                  <c:v>0.40000000600000002</c:v>
                </c:pt>
                <c:pt idx="4">
                  <c:v>0.5</c:v>
                </c:pt>
                <c:pt idx="5">
                  <c:v>0.60000002399999997</c:v>
                </c:pt>
                <c:pt idx="6">
                  <c:v>0.69999998799999996</c:v>
                </c:pt>
                <c:pt idx="7">
                  <c:v>0.80000001200000004</c:v>
                </c:pt>
                <c:pt idx="8">
                  <c:v>0.89999997600000003</c:v>
                </c:pt>
                <c:pt idx="9">
                  <c:v>1</c:v>
                </c:pt>
                <c:pt idx="10">
                  <c:v>1.1000000240000001</c:v>
                </c:pt>
                <c:pt idx="11">
                  <c:v>1.2000000479999999</c:v>
                </c:pt>
                <c:pt idx="12">
                  <c:v>1.2999999520000001</c:v>
                </c:pt>
                <c:pt idx="13">
                  <c:v>1.3999999759999999</c:v>
                </c:pt>
                <c:pt idx="14">
                  <c:v>1.5</c:v>
                </c:pt>
                <c:pt idx="15">
                  <c:v>1.6000000240000001</c:v>
                </c:pt>
                <c:pt idx="16">
                  <c:v>1.7000000479999999</c:v>
                </c:pt>
                <c:pt idx="17">
                  <c:v>1.7999999520000001</c:v>
                </c:pt>
                <c:pt idx="18">
                  <c:v>1.8999999759999999</c:v>
                </c:pt>
                <c:pt idx="19">
                  <c:v>2</c:v>
                </c:pt>
                <c:pt idx="20">
                  <c:v>2.0999999049999998</c:v>
                </c:pt>
                <c:pt idx="21">
                  <c:v>2.2000000480000002</c:v>
                </c:pt>
                <c:pt idx="22">
                  <c:v>2.2999999519999998</c:v>
                </c:pt>
                <c:pt idx="23">
                  <c:v>2.4000000950000002</c:v>
                </c:pt>
                <c:pt idx="24">
                  <c:v>2.5</c:v>
                </c:pt>
                <c:pt idx="25">
                  <c:v>2.5999999049999998</c:v>
                </c:pt>
                <c:pt idx="26">
                  <c:v>2.7000000480000002</c:v>
                </c:pt>
                <c:pt idx="27">
                  <c:v>2.7999999519999998</c:v>
                </c:pt>
                <c:pt idx="28">
                  <c:v>2.9000000950000002</c:v>
                </c:pt>
                <c:pt idx="29">
                  <c:v>3</c:v>
                </c:pt>
                <c:pt idx="30">
                  <c:v>3.0999999049999998</c:v>
                </c:pt>
                <c:pt idx="31">
                  <c:v>3.2000000480000002</c:v>
                </c:pt>
                <c:pt idx="32">
                  <c:v>3.2999999519999998</c:v>
                </c:pt>
                <c:pt idx="33">
                  <c:v>3.4000000950000002</c:v>
                </c:pt>
                <c:pt idx="34">
                  <c:v>3.5</c:v>
                </c:pt>
                <c:pt idx="35">
                  <c:v>3.5999999049999998</c:v>
                </c:pt>
                <c:pt idx="36">
                  <c:v>3.7000000480000002</c:v>
                </c:pt>
                <c:pt idx="37">
                  <c:v>3.7999999519999998</c:v>
                </c:pt>
                <c:pt idx="38">
                  <c:v>3.9000000950000002</c:v>
                </c:pt>
                <c:pt idx="39">
                  <c:v>4</c:v>
                </c:pt>
                <c:pt idx="40">
                  <c:v>4.0999999049999998</c:v>
                </c:pt>
                <c:pt idx="41">
                  <c:v>4.1999998090000004</c:v>
                </c:pt>
                <c:pt idx="42">
                  <c:v>4.3000001909999996</c:v>
                </c:pt>
                <c:pt idx="43">
                  <c:v>4.4000000950000002</c:v>
                </c:pt>
                <c:pt idx="44">
                  <c:v>4.5</c:v>
                </c:pt>
                <c:pt idx="45">
                  <c:v>4.5999999049999998</c:v>
                </c:pt>
                <c:pt idx="46">
                  <c:v>4.6999998090000004</c:v>
                </c:pt>
                <c:pt idx="47">
                  <c:v>4.8000001909999996</c:v>
                </c:pt>
                <c:pt idx="48">
                  <c:v>4.9000000950000002</c:v>
                </c:pt>
                <c:pt idx="49">
                  <c:v>5</c:v>
                </c:pt>
                <c:pt idx="50">
                  <c:v>5.0999999049999998</c:v>
                </c:pt>
                <c:pt idx="51">
                  <c:v>5.1999998090000004</c:v>
                </c:pt>
                <c:pt idx="52">
                  <c:v>5.3000001909999996</c:v>
                </c:pt>
                <c:pt idx="53">
                  <c:v>5.4000000950000002</c:v>
                </c:pt>
                <c:pt idx="54">
                  <c:v>5.5</c:v>
                </c:pt>
                <c:pt idx="55">
                  <c:v>5.5999999049999998</c:v>
                </c:pt>
                <c:pt idx="56">
                  <c:v>5.6999998090000004</c:v>
                </c:pt>
                <c:pt idx="57">
                  <c:v>5.8000001909999996</c:v>
                </c:pt>
                <c:pt idx="58">
                  <c:v>5.9000000950000002</c:v>
                </c:pt>
                <c:pt idx="59">
                  <c:v>6</c:v>
                </c:pt>
                <c:pt idx="60">
                  <c:v>6.0999999049999998</c:v>
                </c:pt>
                <c:pt idx="61">
                  <c:v>6.1999998090000004</c:v>
                </c:pt>
                <c:pt idx="62">
                  <c:v>6.3000001909999996</c:v>
                </c:pt>
                <c:pt idx="63">
                  <c:v>6.4000000950000002</c:v>
                </c:pt>
                <c:pt idx="64">
                  <c:v>6.5</c:v>
                </c:pt>
                <c:pt idx="65">
                  <c:v>6.5999999049999998</c:v>
                </c:pt>
                <c:pt idx="66">
                  <c:v>6.6999998090000004</c:v>
                </c:pt>
                <c:pt idx="67">
                  <c:v>6.8000001909999996</c:v>
                </c:pt>
                <c:pt idx="68">
                  <c:v>6.9000000950000002</c:v>
                </c:pt>
                <c:pt idx="69">
                  <c:v>7</c:v>
                </c:pt>
                <c:pt idx="70">
                  <c:v>7.0999999049999998</c:v>
                </c:pt>
                <c:pt idx="71">
                  <c:v>7.1999998090000004</c:v>
                </c:pt>
                <c:pt idx="72">
                  <c:v>7.3000001909999996</c:v>
                </c:pt>
                <c:pt idx="73">
                  <c:v>7.4000000950000002</c:v>
                </c:pt>
                <c:pt idx="74">
                  <c:v>7.5</c:v>
                </c:pt>
                <c:pt idx="75">
                  <c:v>7.5999999049999998</c:v>
                </c:pt>
                <c:pt idx="76">
                  <c:v>7.6999998090000004</c:v>
                </c:pt>
                <c:pt idx="77">
                  <c:v>7.8000001909999996</c:v>
                </c:pt>
                <c:pt idx="78">
                  <c:v>7.9000000950000002</c:v>
                </c:pt>
                <c:pt idx="79">
                  <c:v>8</c:v>
                </c:pt>
                <c:pt idx="80">
                  <c:v>8.1000003809999992</c:v>
                </c:pt>
                <c:pt idx="81">
                  <c:v>8.1999998089999995</c:v>
                </c:pt>
                <c:pt idx="82">
                  <c:v>8.3000001910000005</c:v>
                </c:pt>
                <c:pt idx="83">
                  <c:v>8.3999996190000008</c:v>
                </c:pt>
                <c:pt idx="84">
                  <c:v>8.5</c:v>
                </c:pt>
                <c:pt idx="85">
                  <c:v>8.6000003809999992</c:v>
                </c:pt>
                <c:pt idx="86">
                  <c:v>8.6999998089999995</c:v>
                </c:pt>
                <c:pt idx="87">
                  <c:v>8.8000001910000005</c:v>
                </c:pt>
                <c:pt idx="88">
                  <c:v>8.8999996190000008</c:v>
                </c:pt>
                <c:pt idx="89">
                  <c:v>9</c:v>
                </c:pt>
                <c:pt idx="90">
                  <c:v>9.1000003809999992</c:v>
                </c:pt>
                <c:pt idx="91">
                  <c:v>9.1999998089999995</c:v>
                </c:pt>
                <c:pt idx="92">
                  <c:v>9.3000001910000005</c:v>
                </c:pt>
                <c:pt idx="93">
                  <c:v>9.3999996190000008</c:v>
                </c:pt>
                <c:pt idx="94">
                  <c:v>9.5</c:v>
                </c:pt>
                <c:pt idx="95">
                  <c:v>9.6000003809999992</c:v>
                </c:pt>
                <c:pt idx="96">
                  <c:v>9.6999998089999995</c:v>
                </c:pt>
                <c:pt idx="97">
                  <c:v>9.8000001910000005</c:v>
                </c:pt>
                <c:pt idx="98">
                  <c:v>9.8999996190000008</c:v>
                </c:pt>
                <c:pt idx="99">
                  <c:v>10</c:v>
                </c:pt>
              </c:numCache>
            </c:numRef>
          </c:xVal>
          <c:yVal>
            <c:numRef>
              <c:f>'3.5-2.5'!$B$2:$B$101</c:f>
              <c:numCache>
                <c:formatCode>General</c:formatCode>
                <c:ptCount val="100"/>
                <c:pt idx="0">
                  <c:v>1260</c:v>
                </c:pt>
                <c:pt idx="1">
                  <c:v>1280</c:v>
                </c:pt>
                <c:pt idx="2">
                  <c:v>1290</c:v>
                </c:pt>
                <c:pt idx="3">
                  <c:v>1320</c:v>
                </c:pt>
                <c:pt idx="4">
                  <c:v>1330</c:v>
                </c:pt>
                <c:pt idx="5">
                  <c:v>1340</c:v>
                </c:pt>
                <c:pt idx="6">
                  <c:v>1360</c:v>
                </c:pt>
                <c:pt idx="7">
                  <c:v>1380</c:v>
                </c:pt>
                <c:pt idx="8">
                  <c:v>1400</c:v>
                </c:pt>
                <c:pt idx="9">
                  <c:v>1410</c:v>
                </c:pt>
                <c:pt idx="10">
                  <c:v>1420</c:v>
                </c:pt>
                <c:pt idx="11">
                  <c:v>1440</c:v>
                </c:pt>
                <c:pt idx="12">
                  <c:v>1450</c:v>
                </c:pt>
                <c:pt idx="13">
                  <c:v>1450</c:v>
                </c:pt>
                <c:pt idx="14">
                  <c:v>1460</c:v>
                </c:pt>
                <c:pt idx="15">
                  <c:v>1480</c:v>
                </c:pt>
                <c:pt idx="16">
                  <c:v>1480</c:v>
                </c:pt>
                <c:pt idx="17">
                  <c:v>1490</c:v>
                </c:pt>
                <c:pt idx="18">
                  <c:v>1490</c:v>
                </c:pt>
                <c:pt idx="19">
                  <c:v>1500</c:v>
                </c:pt>
                <c:pt idx="20">
                  <c:v>1500</c:v>
                </c:pt>
                <c:pt idx="21">
                  <c:v>1500</c:v>
                </c:pt>
                <c:pt idx="22">
                  <c:v>1520</c:v>
                </c:pt>
                <c:pt idx="23">
                  <c:v>1520</c:v>
                </c:pt>
                <c:pt idx="24">
                  <c:v>1520</c:v>
                </c:pt>
                <c:pt idx="25">
                  <c:v>1520</c:v>
                </c:pt>
                <c:pt idx="26">
                  <c:v>1520</c:v>
                </c:pt>
                <c:pt idx="27">
                  <c:v>1520</c:v>
                </c:pt>
                <c:pt idx="28">
                  <c:v>1520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1490</c:v>
                </c:pt>
                <c:pt idx="33">
                  <c:v>1490</c:v>
                </c:pt>
                <c:pt idx="34">
                  <c:v>1480</c:v>
                </c:pt>
                <c:pt idx="35">
                  <c:v>1480</c:v>
                </c:pt>
                <c:pt idx="36">
                  <c:v>1460</c:v>
                </c:pt>
                <c:pt idx="37">
                  <c:v>1450</c:v>
                </c:pt>
                <c:pt idx="38">
                  <c:v>1450</c:v>
                </c:pt>
                <c:pt idx="39">
                  <c:v>1440</c:v>
                </c:pt>
                <c:pt idx="40">
                  <c:v>1420</c:v>
                </c:pt>
                <c:pt idx="41">
                  <c:v>1410</c:v>
                </c:pt>
                <c:pt idx="42">
                  <c:v>1400</c:v>
                </c:pt>
                <c:pt idx="43">
                  <c:v>1380</c:v>
                </c:pt>
                <c:pt idx="44">
                  <c:v>1370</c:v>
                </c:pt>
                <c:pt idx="45">
                  <c:v>1360</c:v>
                </c:pt>
                <c:pt idx="46">
                  <c:v>1330</c:v>
                </c:pt>
                <c:pt idx="47">
                  <c:v>1320</c:v>
                </c:pt>
                <c:pt idx="48">
                  <c:v>1300</c:v>
                </c:pt>
                <c:pt idx="49">
                  <c:v>1280</c:v>
                </c:pt>
                <c:pt idx="50">
                  <c:v>1260</c:v>
                </c:pt>
                <c:pt idx="51">
                  <c:v>1250</c:v>
                </c:pt>
                <c:pt idx="52">
                  <c:v>1220</c:v>
                </c:pt>
                <c:pt idx="53">
                  <c:v>1210</c:v>
                </c:pt>
                <c:pt idx="54">
                  <c:v>1180</c:v>
                </c:pt>
                <c:pt idx="55">
                  <c:v>1170</c:v>
                </c:pt>
                <c:pt idx="56">
                  <c:v>1140</c:v>
                </c:pt>
                <c:pt idx="57">
                  <c:v>1130</c:v>
                </c:pt>
                <c:pt idx="58">
                  <c:v>1100</c:v>
                </c:pt>
                <c:pt idx="59">
                  <c:v>1090</c:v>
                </c:pt>
                <c:pt idx="60">
                  <c:v>1060</c:v>
                </c:pt>
                <c:pt idx="61">
                  <c:v>1050</c:v>
                </c:pt>
                <c:pt idx="62">
                  <c:v>1020</c:v>
                </c:pt>
                <c:pt idx="63">
                  <c:v>1010</c:v>
                </c:pt>
                <c:pt idx="64">
                  <c:v>980</c:v>
                </c:pt>
                <c:pt idx="65">
                  <c:v>960</c:v>
                </c:pt>
                <c:pt idx="66">
                  <c:v>940</c:v>
                </c:pt>
                <c:pt idx="67">
                  <c:v>930</c:v>
                </c:pt>
                <c:pt idx="68">
                  <c:v>900</c:v>
                </c:pt>
                <c:pt idx="69">
                  <c:v>890</c:v>
                </c:pt>
                <c:pt idx="70">
                  <c:v>860</c:v>
                </c:pt>
                <c:pt idx="71">
                  <c:v>850</c:v>
                </c:pt>
                <c:pt idx="72">
                  <c:v>820</c:v>
                </c:pt>
                <c:pt idx="73">
                  <c:v>810</c:v>
                </c:pt>
                <c:pt idx="74">
                  <c:v>800</c:v>
                </c:pt>
                <c:pt idx="75">
                  <c:v>770</c:v>
                </c:pt>
                <c:pt idx="76">
                  <c:v>760</c:v>
                </c:pt>
                <c:pt idx="77">
                  <c:v>730</c:v>
                </c:pt>
                <c:pt idx="78">
                  <c:v>720</c:v>
                </c:pt>
                <c:pt idx="79">
                  <c:v>700</c:v>
                </c:pt>
                <c:pt idx="80">
                  <c:v>690</c:v>
                </c:pt>
                <c:pt idx="81">
                  <c:v>660</c:v>
                </c:pt>
                <c:pt idx="82">
                  <c:v>650</c:v>
                </c:pt>
                <c:pt idx="83">
                  <c:v>640</c:v>
                </c:pt>
                <c:pt idx="84">
                  <c:v>620</c:v>
                </c:pt>
                <c:pt idx="85">
                  <c:v>610</c:v>
                </c:pt>
                <c:pt idx="86">
                  <c:v>600</c:v>
                </c:pt>
                <c:pt idx="87">
                  <c:v>580</c:v>
                </c:pt>
                <c:pt idx="88">
                  <c:v>570</c:v>
                </c:pt>
                <c:pt idx="89">
                  <c:v>560</c:v>
                </c:pt>
                <c:pt idx="90">
                  <c:v>540</c:v>
                </c:pt>
                <c:pt idx="91">
                  <c:v>530</c:v>
                </c:pt>
                <c:pt idx="92">
                  <c:v>520</c:v>
                </c:pt>
                <c:pt idx="93">
                  <c:v>500</c:v>
                </c:pt>
                <c:pt idx="94">
                  <c:v>490</c:v>
                </c:pt>
                <c:pt idx="95">
                  <c:v>480</c:v>
                </c:pt>
                <c:pt idx="96">
                  <c:v>460</c:v>
                </c:pt>
                <c:pt idx="97">
                  <c:v>450</c:v>
                </c:pt>
                <c:pt idx="98">
                  <c:v>450</c:v>
                </c:pt>
                <c:pt idx="99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9-493A-A565-8901386A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36575"/>
        <c:axId val="2097530751"/>
      </c:scatterChart>
      <c:valAx>
        <c:axId val="209753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530751"/>
        <c:crosses val="autoZero"/>
        <c:crossBetween val="midCat"/>
      </c:valAx>
      <c:valAx>
        <c:axId val="20975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536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'3.5-2.5'!$C$1</c:f>
              <c:strCache>
                <c:ptCount val="1"/>
                <c:pt idx="0">
                  <c:v>差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'3.5-2.5'!$A$2:$A$101</c:f>
              <c:numCache>
                <c:formatCode>General</c:formatCode>
                <c:ptCount val="100"/>
                <c:pt idx="0">
                  <c:v>0.10000000100000001</c:v>
                </c:pt>
                <c:pt idx="1">
                  <c:v>0.20000000300000001</c:v>
                </c:pt>
                <c:pt idx="2">
                  <c:v>0.30000001199999998</c:v>
                </c:pt>
                <c:pt idx="3">
                  <c:v>0.40000000600000002</c:v>
                </c:pt>
                <c:pt idx="4">
                  <c:v>0.5</c:v>
                </c:pt>
                <c:pt idx="5">
                  <c:v>0.60000002399999997</c:v>
                </c:pt>
                <c:pt idx="6">
                  <c:v>0.69999998799999996</c:v>
                </c:pt>
                <c:pt idx="7">
                  <c:v>0.80000001200000004</c:v>
                </c:pt>
                <c:pt idx="8">
                  <c:v>0.89999997600000003</c:v>
                </c:pt>
                <c:pt idx="9">
                  <c:v>1</c:v>
                </c:pt>
                <c:pt idx="10">
                  <c:v>1.1000000240000001</c:v>
                </c:pt>
                <c:pt idx="11">
                  <c:v>1.2000000479999999</c:v>
                </c:pt>
                <c:pt idx="12">
                  <c:v>1.2999999520000001</c:v>
                </c:pt>
                <c:pt idx="13">
                  <c:v>1.3999999759999999</c:v>
                </c:pt>
                <c:pt idx="14">
                  <c:v>1.5</c:v>
                </c:pt>
                <c:pt idx="15">
                  <c:v>1.6000000240000001</c:v>
                </c:pt>
                <c:pt idx="16">
                  <c:v>1.7000000479999999</c:v>
                </c:pt>
                <c:pt idx="17">
                  <c:v>1.7999999520000001</c:v>
                </c:pt>
                <c:pt idx="18">
                  <c:v>1.8999999759999999</c:v>
                </c:pt>
                <c:pt idx="19">
                  <c:v>2</c:v>
                </c:pt>
                <c:pt idx="20">
                  <c:v>2.0999999049999998</c:v>
                </c:pt>
                <c:pt idx="21">
                  <c:v>2.2000000480000002</c:v>
                </c:pt>
                <c:pt idx="22">
                  <c:v>2.2999999519999998</c:v>
                </c:pt>
                <c:pt idx="23">
                  <c:v>2.4000000950000002</c:v>
                </c:pt>
                <c:pt idx="24">
                  <c:v>2.5</c:v>
                </c:pt>
                <c:pt idx="25">
                  <c:v>2.5999999049999998</c:v>
                </c:pt>
                <c:pt idx="26">
                  <c:v>2.7000000480000002</c:v>
                </c:pt>
                <c:pt idx="27">
                  <c:v>2.7999999519999998</c:v>
                </c:pt>
                <c:pt idx="28">
                  <c:v>2.9000000950000002</c:v>
                </c:pt>
                <c:pt idx="29">
                  <c:v>3</c:v>
                </c:pt>
                <c:pt idx="30">
                  <c:v>3.0999999049999998</c:v>
                </c:pt>
                <c:pt idx="31">
                  <c:v>3.2000000480000002</c:v>
                </c:pt>
                <c:pt idx="32">
                  <c:v>3.2999999519999998</c:v>
                </c:pt>
                <c:pt idx="33">
                  <c:v>3.4000000950000002</c:v>
                </c:pt>
                <c:pt idx="34">
                  <c:v>3.5</c:v>
                </c:pt>
                <c:pt idx="35">
                  <c:v>3.5999999049999998</c:v>
                </c:pt>
                <c:pt idx="36">
                  <c:v>3.7000000480000002</c:v>
                </c:pt>
                <c:pt idx="37">
                  <c:v>3.7999999519999998</c:v>
                </c:pt>
                <c:pt idx="38">
                  <c:v>3.9000000950000002</c:v>
                </c:pt>
                <c:pt idx="39">
                  <c:v>4</c:v>
                </c:pt>
                <c:pt idx="40">
                  <c:v>4.0999999049999998</c:v>
                </c:pt>
                <c:pt idx="41">
                  <c:v>4.1999998090000004</c:v>
                </c:pt>
                <c:pt idx="42">
                  <c:v>4.3000001909999996</c:v>
                </c:pt>
                <c:pt idx="43">
                  <c:v>4.4000000950000002</c:v>
                </c:pt>
                <c:pt idx="44">
                  <c:v>4.5</c:v>
                </c:pt>
                <c:pt idx="45">
                  <c:v>4.5999999049999998</c:v>
                </c:pt>
                <c:pt idx="46">
                  <c:v>4.6999998090000004</c:v>
                </c:pt>
                <c:pt idx="47">
                  <c:v>4.8000001909999996</c:v>
                </c:pt>
                <c:pt idx="48">
                  <c:v>4.9000000950000002</c:v>
                </c:pt>
                <c:pt idx="49">
                  <c:v>5</c:v>
                </c:pt>
                <c:pt idx="50">
                  <c:v>5.0999999049999998</c:v>
                </c:pt>
                <c:pt idx="51">
                  <c:v>5.1999998090000004</c:v>
                </c:pt>
                <c:pt idx="52">
                  <c:v>5.3000001909999996</c:v>
                </c:pt>
                <c:pt idx="53">
                  <c:v>5.4000000950000002</c:v>
                </c:pt>
                <c:pt idx="54">
                  <c:v>5.5</c:v>
                </c:pt>
                <c:pt idx="55">
                  <c:v>5.5999999049999998</c:v>
                </c:pt>
                <c:pt idx="56">
                  <c:v>5.6999998090000004</c:v>
                </c:pt>
                <c:pt idx="57">
                  <c:v>5.8000001909999996</c:v>
                </c:pt>
                <c:pt idx="58">
                  <c:v>5.9000000950000002</c:v>
                </c:pt>
                <c:pt idx="59">
                  <c:v>6</c:v>
                </c:pt>
                <c:pt idx="60">
                  <c:v>6.0999999049999998</c:v>
                </c:pt>
                <c:pt idx="61">
                  <c:v>6.1999998090000004</c:v>
                </c:pt>
                <c:pt idx="62">
                  <c:v>6.3000001909999996</c:v>
                </c:pt>
                <c:pt idx="63">
                  <c:v>6.4000000950000002</c:v>
                </c:pt>
                <c:pt idx="64">
                  <c:v>6.5</c:v>
                </c:pt>
                <c:pt idx="65">
                  <c:v>6.5999999049999998</c:v>
                </c:pt>
                <c:pt idx="66">
                  <c:v>6.6999998090000004</c:v>
                </c:pt>
                <c:pt idx="67">
                  <c:v>6.8000001909999996</c:v>
                </c:pt>
                <c:pt idx="68">
                  <c:v>6.9000000950000002</c:v>
                </c:pt>
                <c:pt idx="69">
                  <c:v>7</c:v>
                </c:pt>
                <c:pt idx="70">
                  <c:v>7.0999999049999998</c:v>
                </c:pt>
                <c:pt idx="71">
                  <c:v>7.1999998090000004</c:v>
                </c:pt>
                <c:pt idx="72">
                  <c:v>7.3000001909999996</c:v>
                </c:pt>
                <c:pt idx="73">
                  <c:v>7.4000000950000002</c:v>
                </c:pt>
                <c:pt idx="74">
                  <c:v>7.5</c:v>
                </c:pt>
                <c:pt idx="75">
                  <c:v>7.5999999049999998</c:v>
                </c:pt>
                <c:pt idx="76">
                  <c:v>7.6999998090000004</c:v>
                </c:pt>
                <c:pt idx="77">
                  <c:v>7.8000001909999996</c:v>
                </c:pt>
                <c:pt idx="78">
                  <c:v>7.9000000950000002</c:v>
                </c:pt>
                <c:pt idx="79">
                  <c:v>8</c:v>
                </c:pt>
                <c:pt idx="80">
                  <c:v>8.1000003809999992</c:v>
                </c:pt>
                <c:pt idx="81">
                  <c:v>8.1999998089999995</c:v>
                </c:pt>
                <c:pt idx="82">
                  <c:v>8.3000001910000005</c:v>
                </c:pt>
                <c:pt idx="83">
                  <c:v>8.3999996190000008</c:v>
                </c:pt>
                <c:pt idx="84">
                  <c:v>8.5</c:v>
                </c:pt>
                <c:pt idx="85">
                  <c:v>8.6000003809999992</c:v>
                </c:pt>
                <c:pt idx="86">
                  <c:v>8.6999998089999995</c:v>
                </c:pt>
                <c:pt idx="87">
                  <c:v>8.8000001910000005</c:v>
                </c:pt>
                <c:pt idx="88">
                  <c:v>8.8999996190000008</c:v>
                </c:pt>
                <c:pt idx="89">
                  <c:v>9</c:v>
                </c:pt>
                <c:pt idx="90">
                  <c:v>9.1000003809999992</c:v>
                </c:pt>
                <c:pt idx="91">
                  <c:v>9.1999998089999995</c:v>
                </c:pt>
                <c:pt idx="92">
                  <c:v>9.3000001910000005</c:v>
                </c:pt>
                <c:pt idx="93">
                  <c:v>9.3999996190000008</c:v>
                </c:pt>
                <c:pt idx="94">
                  <c:v>9.5</c:v>
                </c:pt>
                <c:pt idx="95">
                  <c:v>9.6000003809999992</c:v>
                </c:pt>
                <c:pt idx="96">
                  <c:v>9.6999998089999995</c:v>
                </c:pt>
                <c:pt idx="97">
                  <c:v>9.8000001910000005</c:v>
                </c:pt>
                <c:pt idx="98">
                  <c:v>9.8999996190000008</c:v>
                </c:pt>
                <c:pt idx="99">
                  <c:v>10</c:v>
                </c:pt>
              </c:numCache>
            </c:numRef>
          </c:xVal>
          <c:yVal>
            <c:numRef>
              <c:f>'3.5-2.5'!$C$2:$C$101</c:f>
              <c:numCache>
                <c:formatCode>General</c:formatCode>
                <c:ptCount val="100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20</c:v>
                </c:pt>
                <c:pt idx="36">
                  <c:v>10</c:v>
                </c:pt>
                <c:pt idx="37">
                  <c:v>0</c:v>
                </c:pt>
                <c:pt idx="38">
                  <c:v>10</c:v>
                </c:pt>
                <c:pt idx="39">
                  <c:v>20</c:v>
                </c:pt>
                <c:pt idx="40">
                  <c:v>10</c:v>
                </c:pt>
                <c:pt idx="41">
                  <c:v>10</c:v>
                </c:pt>
                <c:pt idx="42">
                  <c:v>20</c:v>
                </c:pt>
                <c:pt idx="43">
                  <c:v>10</c:v>
                </c:pt>
                <c:pt idx="44">
                  <c:v>10</c:v>
                </c:pt>
                <c:pt idx="45">
                  <c:v>30</c:v>
                </c:pt>
                <c:pt idx="46">
                  <c:v>10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10</c:v>
                </c:pt>
                <c:pt idx="51">
                  <c:v>30</c:v>
                </c:pt>
                <c:pt idx="52">
                  <c:v>10</c:v>
                </c:pt>
                <c:pt idx="53">
                  <c:v>30</c:v>
                </c:pt>
                <c:pt idx="54">
                  <c:v>10</c:v>
                </c:pt>
                <c:pt idx="55">
                  <c:v>30</c:v>
                </c:pt>
                <c:pt idx="56">
                  <c:v>10</c:v>
                </c:pt>
                <c:pt idx="57">
                  <c:v>30</c:v>
                </c:pt>
                <c:pt idx="58">
                  <c:v>10</c:v>
                </c:pt>
                <c:pt idx="59">
                  <c:v>30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30</c:v>
                </c:pt>
                <c:pt idx="64">
                  <c:v>20</c:v>
                </c:pt>
                <c:pt idx="65">
                  <c:v>20</c:v>
                </c:pt>
                <c:pt idx="66">
                  <c:v>10</c:v>
                </c:pt>
                <c:pt idx="67">
                  <c:v>30</c:v>
                </c:pt>
                <c:pt idx="68">
                  <c:v>10</c:v>
                </c:pt>
                <c:pt idx="69">
                  <c:v>30</c:v>
                </c:pt>
                <c:pt idx="70">
                  <c:v>10</c:v>
                </c:pt>
                <c:pt idx="71">
                  <c:v>30</c:v>
                </c:pt>
                <c:pt idx="72">
                  <c:v>10</c:v>
                </c:pt>
                <c:pt idx="73">
                  <c:v>10</c:v>
                </c:pt>
                <c:pt idx="74">
                  <c:v>30</c:v>
                </c:pt>
                <c:pt idx="75">
                  <c:v>10</c:v>
                </c:pt>
                <c:pt idx="76">
                  <c:v>30</c:v>
                </c:pt>
                <c:pt idx="77">
                  <c:v>10</c:v>
                </c:pt>
                <c:pt idx="78">
                  <c:v>20</c:v>
                </c:pt>
                <c:pt idx="79">
                  <c:v>10</c:v>
                </c:pt>
                <c:pt idx="80">
                  <c:v>30</c:v>
                </c:pt>
                <c:pt idx="81">
                  <c:v>10</c:v>
                </c:pt>
                <c:pt idx="82">
                  <c:v>10</c:v>
                </c:pt>
                <c:pt idx="83">
                  <c:v>20</c:v>
                </c:pt>
                <c:pt idx="84">
                  <c:v>10</c:v>
                </c:pt>
                <c:pt idx="85">
                  <c:v>10</c:v>
                </c:pt>
                <c:pt idx="86">
                  <c:v>20</c:v>
                </c:pt>
                <c:pt idx="87">
                  <c:v>10</c:v>
                </c:pt>
                <c:pt idx="88">
                  <c:v>10</c:v>
                </c:pt>
                <c:pt idx="89">
                  <c:v>20</c:v>
                </c:pt>
                <c:pt idx="90">
                  <c:v>10</c:v>
                </c:pt>
                <c:pt idx="91">
                  <c:v>10</c:v>
                </c:pt>
                <c:pt idx="92">
                  <c:v>20</c:v>
                </c:pt>
                <c:pt idx="93">
                  <c:v>10</c:v>
                </c:pt>
                <c:pt idx="94">
                  <c:v>10</c:v>
                </c:pt>
                <c:pt idx="95">
                  <c:v>20</c:v>
                </c:pt>
                <c:pt idx="96">
                  <c:v>10</c:v>
                </c:pt>
                <c:pt idx="97">
                  <c:v>0</c:v>
                </c:pt>
                <c:pt idx="9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5-486A-998D-BFE6914BE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96783"/>
        <c:axId val="2097699279"/>
      </c:scatterChart>
      <c:valAx>
        <c:axId val="209769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99279"/>
        <c:crosses val="autoZero"/>
        <c:crossBetween val="midCat"/>
      </c:valAx>
      <c:valAx>
        <c:axId val="209769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'6-5'!$B$1</c:f>
              <c:strCache>
                <c:ptCount val="1"/>
                <c:pt idx="0">
                  <c:v>磁場[G]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>
                  <c:v>10</c:v>
                </c:pt>
              </c:numCache>
            </c:numRef>
          </c:xVal>
          <c:yVal>
            <c:numRef>
              <c:f>'6-5'!$B$2:$B$101</c:f>
              <c:numCache>
                <c:formatCode>General</c:formatCode>
                <c:ptCount val="100"/>
                <c:pt idx="0">
                  <c:v>2040</c:v>
                </c:pt>
                <c:pt idx="1">
                  <c:v>2080</c:v>
                </c:pt>
                <c:pt idx="2">
                  <c:v>2110</c:v>
                </c:pt>
                <c:pt idx="3">
                  <c:v>2130</c:v>
                </c:pt>
                <c:pt idx="4">
                  <c:v>2160</c:v>
                </c:pt>
                <c:pt idx="5">
                  <c:v>2190</c:v>
                </c:pt>
                <c:pt idx="6">
                  <c:v>2210</c:v>
                </c:pt>
                <c:pt idx="7">
                  <c:v>2240</c:v>
                </c:pt>
                <c:pt idx="8">
                  <c:v>2270</c:v>
                </c:pt>
                <c:pt idx="9">
                  <c:v>2280</c:v>
                </c:pt>
                <c:pt idx="10">
                  <c:v>2310</c:v>
                </c:pt>
                <c:pt idx="11">
                  <c:v>2330</c:v>
                </c:pt>
                <c:pt idx="12">
                  <c:v>2350</c:v>
                </c:pt>
                <c:pt idx="13">
                  <c:v>2360</c:v>
                </c:pt>
                <c:pt idx="14">
                  <c:v>2370</c:v>
                </c:pt>
                <c:pt idx="15">
                  <c:v>2390</c:v>
                </c:pt>
                <c:pt idx="16">
                  <c:v>2400</c:v>
                </c:pt>
                <c:pt idx="17">
                  <c:v>2410</c:v>
                </c:pt>
                <c:pt idx="18">
                  <c:v>2430</c:v>
                </c:pt>
                <c:pt idx="19">
                  <c:v>2440</c:v>
                </c:pt>
                <c:pt idx="20">
                  <c:v>2440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2470</c:v>
                </c:pt>
                <c:pt idx="25">
                  <c:v>2470</c:v>
                </c:pt>
                <c:pt idx="26">
                  <c:v>2470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2440</c:v>
                </c:pt>
                <c:pt idx="31">
                  <c:v>2440</c:v>
                </c:pt>
                <c:pt idx="32">
                  <c:v>2430</c:v>
                </c:pt>
                <c:pt idx="33">
                  <c:v>2410</c:v>
                </c:pt>
                <c:pt idx="34">
                  <c:v>2400</c:v>
                </c:pt>
                <c:pt idx="35">
                  <c:v>2390</c:v>
                </c:pt>
                <c:pt idx="36">
                  <c:v>2370</c:v>
                </c:pt>
                <c:pt idx="37">
                  <c:v>2360</c:v>
                </c:pt>
                <c:pt idx="38">
                  <c:v>2350</c:v>
                </c:pt>
                <c:pt idx="39">
                  <c:v>2330</c:v>
                </c:pt>
                <c:pt idx="40">
                  <c:v>2310</c:v>
                </c:pt>
                <c:pt idx="41">
                  <c:v>2290</c:v>
                </c:pt>
                <c:pt idx="42">
                  <c:v>2270</c:v>
                </c:pt>
                <c:pt idx="43">
                  <c:v>2240</c:v>
                </c:pt>
                <c:pt idx="44">
                  <c:v>2210</c:v>
                </c:pt>
                <c:pt idx="45">
                  <c:v>2190</c:v>
                </c:pt>
                <c:pt idx="46">
                  <c:v>2160</c:v>
                </c:pt>
                <c:pt idx="47">
                  <c:v>2130</c:v>
                </c:pt>
                <c:pt idx="48">
                  <c:v>2120</c:v>
                </c:pt>
                <c:pt idx="49">
                  <c:v>2080</c:v>
                </c:pt>
                <c:pt idx="50">
                  <c:v>2050</c:v>
                </c:pt>
                <c:pt idx="51">
                  <c:v>2030</c:v>
                </c:pt>
                <c:pt idx="52">
                  <c:v>1990</c:v>
                </c:pt>
                <c:pt idx="53">
                  <c:v>1960</c:v>
                </c:pt>
                <c:pt idx="54">
                  <c:v>1930</c:v>
                </c:pt>
                <c:pt idx="55">
                  <c:v>1890</c:v>
                </c:pt>
                <c:pt idx="56">
                  <c:v>1870</c:v>
                </c:pt>
                <c:pt idx="57">
                  <c:v>1830</c:v>
                </c:pt>
                <c:pt idx="58">
                  <c:v>1800</c:v>
                </c:pt>
                <c:pt idx="59">
                  <c:v>1760</c:v>
                </c:pt>
                <c:pt idx="60">
                  <c:v>1730</c:v>
                </c:pt>
                <c:pt idx="61">
                  <c:v>1690</c:v>
                </c:pt>
                <c:pt idx="62">
                  <c:v>1660</c:v>
                </c:pt>
                <c:pt idx="63">
                  <c:v>1620</c:v>
                </c:pt>
                <c:pt idx="64">
                  <c:v>1600</c:v>
                </c:pt>
                <c:pt idx="65">
                  <c:v>1560</c:v>
                </c:pt>
                <c:pt idx="66">
                  <c:v>1530</c:v>
                </c:pt>
                <c:pt idx="67">
                  <c:v>1500</c:v>
                </c:pt>
                <c:pt idx="68">
                  <c:v>1460</c:v>
                </c:pt>
                <c:pt idx="69">
                  <c:v>1440</c:v>
                </c:pt>
                <c:pt idx="70">
                  <c:v>1410</c:v>
                </c:pt>
                <c:pt idx="71">
                  <c:v>1370</c:v>
                </c:pt>
                <c:pt idx="72">
                  <c:v>1340</c:v>
                </c:pt>
                <c:pt idx="73">
                  <c:v>1320</c:v>
                </c:pt>
                <c:pt idx="74">
                  <c:v>1280</c:v>
                </c:pt>
                <c:pt idx="75">
                  <c:v>1250</c:v>
                </c:pt>
                <c:pt idx="76">
                  <c:v>1220</c:v>
                </c:pt>
                <c:pt idx="77">
                  <c:v>1200</c:v>
                </c:pt>
                <c:pt idx="78">
                  <c:v>1170</c:v>
                </c:pt>
                <c:pt idx="79">
                  <c:v>1140</c:v>
                </c:pt>
                <c:pt idx="80">
                  <c:v>1120</c:v>
                </c:pt>
                <c:pt idx="81">
                  <c:v>1090</c:v>
                </c:pt>
                <c:pt idx="82">
                  <c:v>1060</c:v>
                </c:pt>
                <c:pt idx="83">
                  <c:v>1040</c:v>
                </c:pt>
                <c:pt idx="84">
                  <c:v>1010</c:v>
                </c:pt>
                <c:pt idx="85">
                  <c:v>1000</c:v>
                </c:pt>
                <c:pt idx="86">
                  <c:v>970</c:v>
                </c:pt>
                <c:pt idx="87">
                  <c:v>940</c:v>
                </c:pt>
                <c:pt idx="88">
                  <c:v>920</c:v>
                </c:pt>
                <c:pt idx="89">
                  <c:v>900</c:v>
                </c:pt>
                <c:pt idx="90">
                  <c:v>880</c:v>
                </c:pt>
                <c:pt idx="91">
                  <c:v>860</c:v>
                </c:pt>
                <c:pt idx="92">
                  <c:v>840</c:v>
                </c:pt>
                <c:pt idx="93">
                  <c:v>820</c:v>
                </c:pt>
                <c:pt idx="94">
                  <c:v>800</c:v>
                </c:pt>
                <c:pt idx="95">
                  <c:v>780</c:v>
                </c:pt>
                <c:pt idx="96">
                  <c:v>760</c:v>
                </c:pt>
                <c:pt idx="97">
                  <c:v>740</c:v>
                </c:pt>
                <c:pt idx="98">
                  <c:v>730</c:v>
                </c:pt>
                <c:pt idx="99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4-43BE-A7C7-DC963D02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26175"/>
        <c:axId val="2097534495"/>
      </c:scatterChart>
      <c:valAx>
        <c:axId val="209752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534495"/>
        <c:crosses val="autoZero"/>
        <c:crossBetween val="midCat"/>
      </c:valAx>
      <c:valAx>
        <c:axId val="209753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52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'6-5'!$C$1</c:f>
              <c:strCache>
                <c:ptCount val="1"/>
                <c:pt idx="0">
                  <c:v>差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>
                  <c:v>10</c:v>
                </c:pt>
              </c:numCache>
            </c:numRef>
          </c:xVal>
          <c:yVal>
            <c:numRef>
              <c:f>'6-5'!$C$2:$C$101</c:f>
              <c:numCache>
                <c:formatCode>General</c:formatCode>
                <c:ptCount val="100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10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  <c:pt idx="12">
                  <c:v>10</c:v>
                </c:pt>
                <c:pt idx="13">
                  <c:v>10</c:v>
                </c:pt>
                <c:pt idx="14">
                  <c:v>20</c:v>
                </c:pt>
                <c:pt idx="15">
                  <c:v>10</c:v>
                </c:pt>
                <c:pt idx="16">
                  <c:v>10</c:v>
                </c:pt>
                <c:pt idx="17">
                  <c:v>20</c:v>
                </c:pt>
                <c:pt idx="18">
                  <c:v>10</c:v>
                </c:pt>
                <c:pt idx="19">
                  <c:v>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0</c:v>
                </c:pt>
                <c:pt idx="31">
                  <c:v>10</c:v>
                </c:pt>
                <c:pt idx="32">
                  <c:v>20</c:v>
                </c:pt>
                <c:pt idx="33">
                  <c:v>10</c:v>
                </c:pt>
                <c:pt idx="34">
                  <c:v>10</c:v>
                </c:pt>
                <c:pt idx="35">
                  <c:v>20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30</c:v>
                </c:pt>
                <c:pt idx="43">
                  <c:v>30</c:v>
                </c:pt>
                <c:pt idx="44">
                  <c:v>20</c:v>
                </c:pt>
                <c:pt idx="45">
                  <c:v>30</c:v>
                </c:pt>
                <c:pt idx="46">
                  <c:v>30</c:v>
                </c:pt>
                <c:pt idx="47">
                  <c:v>10</c:v>
                </c:pt>
                <c:pt idx="48">
                  <c:v>40</c:v>
                </c:pt>
                <c:pt idx="49">
                  <c:v>30</c:v>
                </c:pt>
                <c:pt idx="50">
                  <c:v>20</c:v>
                </c:pt>
                <c:pt idx="51">
                  <c:v>40</c:v>
                </c:pt>
                <c:pt idx="52">
                  <c:v>30</c:v>
                </c:pt>
                <c:pt idx="53">
                  <c:v>30</c:v>
                </c:pt>
                <c:pt idx="54">
                  <c:v>40</c:v>
                </c:pt>
                <c:pt idx="55">
                  <c:v>20</c:v>
                </c:pt>
                <c:pt idx="56">
                  <c:v>40</c:v>
                </c:pt>
                <c:pt idx="57">
                  <c:v>30</c:v>
                </c:pt>
                <c:pt idx="58">
                  <c:v>40</c:v>
                </c:pt>
                <c:pt idx="59">
                  <c:v>30</c:v>
                </c:pt>
                <c:pt idx="60">
                  <c:v>40</c:v>
                </c:pt>
                <c:pt idx="61">
                  <c:v>30</c:v>
                </c:pt>
                <c:pt idx="62">
                  <c:v>40</c:v>
                </c:pt>
                <c:pt idx="63">
                  <c:v>20</c:v>
                </c:pt>
                <c:pt idx="64">
                  <c:v>40</c:v>
                </c:pt>
                <c:pt idx="65">
                  <c:v>30</c:v>
                </c:pt>
                <c:pt idx="66">
                  <c:v>30</c:v>
                </c:pt>
                <c:pt idx="67">
                  <c:v>40</c:v>
                </c:pt>
                <c:pt idx="68">
                  <c:v>20</c:v>
                </c:pt>
                <c:pt idx="69">
                  <c:v>30</c:v>
                </c:pt>
                <c:pt idx="70">
                  <c:v>40</c:v>
                </c:pt>
                <c:pt idx="71">
                  <c:v>30</c:v>
                </c:pt>
                <c:pt idx="72">
                  <c:v>20</c:v>
                </c:pt>
                <c:pt idx="73">
                  <c:v>40</c:v>
                </c:pt>
                <c:pt idx="74">
                  <c:v>30</c:v>
                </c:pt>
                <c:pt idx="75">
                  <c:v>30</c:v>
                </c:pt>
                <c:pt idx="76">
                  <c:v>20</c:v>
                </c:pt>
                <c:pt idx="77">
                  <c:v>30</c:v>
                </c:pt>
                <c:pt idx="78">
                  <c:v>30</c:v>
                </c:pt>
                <c:pt idx="79">
                  <c:v>20</c:v>
                </c:pt>
                <c:pt idx="80">
                  <c:v>30</c:v>
                </c:pt>
                <c:pt idx="81">
                  <c:v>30</c:v>
                </c:pt>
                <c:pt idx="82">
                  <c:v>20</c:v>
                </c:pt>
                <c:pt idx="83">
                  <c:v>30</c:v>
                </c:pt>
                <c:pt idx="84">
                  <c:v>10</c:v>
                </c:pt>
                <c:pt idx="85">
                  <c:v>30</c:v>
                </c:pt>
                <c:pt idx="86">
                  <c:v>30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5-4E70-AD7B-E03C0C42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880767"/>
        <c:axId val="2096885759"/>
      </c:scatterChart>
      <c:valAx>
        <c:axId val="20968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6885759"/>
        <c:crosses val="autoZero"/>
        <c:crossBetween val="midCat"/>
      </c:valAx>
      <c:valAx>
        <c:axId val="209688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688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'6-2.5'!$B$1</c:f>
              <c:strCache>
                <c:ptCount val="1"/>
                <c:pt idx="0">
                  <c:v>磁場[G]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'6-2.5'!$A$2:$A$101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>
                  <c:v>10</c:v>
                </c:pt>
              </c:numCache>
            </c:numRef>
          </c:xVal>
          <c:yVal>
            <c:numRef>
              <c:f>'6-2.5'!$B$2:$B$101</c:f>
              <c:numCache>
                <c:formatCode>General</c:formatCode>
                <c:ptCount val="100"/>
                <c:pt idx="0">
                  <c:v>1260</c:v>
                </c:pt>
                <c:pt idx="1">
                  <c:v>1280</c:v>
                </c:pt>
                <c:pt idx="2">
                  <c:v>1290</c:v>
                </c:pt>
                <c:pt idx="3">
                  <c:v>1320</c:v>
                </c:pt>
                <c:pt idx="4">
                  <c:v>1330</c:v>
                </c:pt>
                <c:pt idx="5">
                  <c:v>1340</c:v>
                </c:pt>
                <c:pt idx="6">
                  <c:v>1360</c:v>
                </c:pt>
                <c:pt idx="7">
                  <c:v>1380</c:v>
                </c:pt>
                <c:pt idx="8">
                  <c:v>1400</c:v>
                </c:pt>
                <c:pt idx="9">
                  <c:v>1410</c:v>
                </c:pt>
                <c:pt idx="10">
                  <c:v>1420</c:v>
                </c:pt>
                <c:pt idx="11">
                  <c:v>1440</c:v>
                </c:pt>
                <c:pt idx="12">
                  <c:v>1450</c:v>
                </c:pt>
                <c:pt idx="13">
                  <c:v>1450</c:v>
                </c:pt>
                <c:pt idx="14">
                  <c:v>1460</c:v>
                </c:pt>
                <c:pt idx="15">
                  <c:v>1480</c:v>
                </c:pt>
                <c:pt idx="16">
                  <c:v>1480</c:v>
                </c:pt>
                <c:pt idx="17">
                  <c:v>1490</c:v>
                </c:pt>
                <c:pt idx="18">
                  <c:v>1490</c:v>
                </c:pt>
                <c:pt idx="19">
                  <c:v>1500</c:v>
                </c:pt>
                <c:pt idx="20">
                  <c:v>1500</c:v>
                </c:pt>
                <c:pt idx="21">
                  <c:v>1500</c:v>
                </c:pt>
                <c:pt idx="22">
                  <c:v>1520</c:v>
                </c:pt>
                <c:pt idx="23">
                  <c:v>1520</c:v>
                </c:pt>
                <c:pt idx="24">
                  <c:v>1520</c:v>
                </c:pt>
                <c:pt idx="25">
                  <c:v>1520</c:v>
                </c:pt>
                <c:pt idx="26">
                  <c:v>1520</c:v>
                </c:pt>
                <c:pt idx="27">
                  <c:v>1520</c:v>
                </c:pt>
                <c:pt idx="28">
                  <c:v>1520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1490</c:v>
                </c:pt>
                <c:pt idx="33">
                  <c:v>1490</c:v>
                </c:pt>
                <c:pt idx="34">
                  <c:v>1480</c:v>
                </c:pt>
                <c:pt idx="35">
                  <c:v>1480</c:v>
                </c:pt>
                <c:pt idx="36">
                  <c:v>1460</c:v>
                </c:pt>
                <c:pt idx="37">
                  <c:v>1450</c:v>
                </c:pt>
                <c:pt idx="38">
                  <c:v>1450</c:v>
                </c:pt>
                <c:pt idx="39">
                  <c:v>1440</c:v>
                </c:pt>
                <c:pt idx="40">
                  <c:v>1420</c:v>
                </c:pt>
                <c:pt idx="41">
                  <c:v>1410</c:v>
                </c:pt>
                <c:pt idx="42">
                  <c:v>1400</c:v>
                </c:pt>
                <c:pt idx="43">
                  <c:v>1380</c:v>
                </c:pt>
                <c:pt idx="44">
                  <c:v>1370</c:v>
                </c:pt>
                <c:pt idx="45">
                  <c:v>1360</c:v>
                </c:pt>
                <c:pt idx="46">
                  <c:v>1330</c:v>
                </c:pt>
                <c:pt idx="47">
                  <c:v>1320</c:v>
                </c:pt>
                <c:pt idx="48">
                  <c:v>1300</c:v>
                </c:pt>
                <c:pt idx="49">
                  <c:v>1280</c:v>
                </c:pt>
                <c:pt idx="50">
                  <c:v>1260</c:v>
                </c:pt>
                <c:pt idx="51">
                  <c:v>1250</c:v>
                </c:pt>
                <c:pt idx="52">
                  <c:v>1220</c:v>
                </c:pt>
                <c:pt idx="53">
                  <c:v>1210</c:v>
                </c:pt>
                <c:pt idx="54">
                  <c:v>1180</c:v>
                </c:pt>
                <c:pt idx="55">
                  <c:v>1170</c:v>
                </c:pt>
                <c:pt idx="56">
                  <c:v>1140</c:v>
                </c:pt>
                <c:pt idx="57">
                  <c:v>1130</c:v>
                </c:pt>
                <c:pt idx="58">
                  <c:v>1100</c:v>
                </c:pt>
                <c:pt idx="59">
                  <c:v>1090</c:v>
                </c:pt>
                <c:pt idx="60">
                  <c:v>1060</c:v>
                </c:pt>
                <c:pt idx="61">
                  <c:v>1050</c:v>
                </c:pt>
                <c:pt idx="62">
                  <c:v>1020</c:v>
                </c:pt>
                <c:pt idx="63">
                  <c:v>1010</c:v>
                </c:pt>
                <c:pt idx="64">
                  <c:v>980</c:v>
                </c:pt>
                <c:pt idx="65">
                  <c:v>960</c:v>
                </c:pt>
                <c:pt idx="66">
                  <c:v>940</c:v>
                </c:pt>
                <c:pt idx="67">
                  <c:v>930</c:v>
                </c:pt>
                <c:pt idx="68">
                  <c:v>900</c:v>
                </c:pt>
                <c:pt idx="69">
                  <c:v>890</c:v>
                </c:pt>
                <c:pt idx="70">
                  <c:v>860</c:v>
                </c:pt>
                <c:pt idx="71">
                  <c:v>850</c:v>
                </c:pt>
                <c:pt idx="72">
                  <c:v>820</c:v>
                </c:pt>
                <c:pt idx="73">
                  <c:v>810</c:v>
                </c:pt>
                <c:pt idx="74">
                  <c:v>800</c:v>
                </c:pt>
                <c:pt idx="75">
                  <c:v>770</c:v>
                </c:pt>
                <c:pt idx="76">
                  <c:v>760</c:v>
                </c:pt>
                <c:pt idx="77">
                  <c:v>730</c:v>
                </c:pt>
                <c:pt idx="78">
                  <c:v>720</c:v>
                </c:pt>
                <c:pt idx="79">
                  <c:v>700</c:v>
                </c:pt>
                <c:pt idx="80">
                  <c:v>690</c:v>
                </c:pt>
                <c:pt idx="81">
                  <c:v>660</c:v>
                </c:pt>
                <c:pt idx="82">
                  <c:v>650</c:v>
                </c:pt>
                <c:pt idx="83">
                  <c:v>640</c:v>
                </c:pt>
                <c:pt idx="84">
                  <c:v>620</c:v>
                </c:pt>
                <c:pt idx="85">
                  <c:v>610</c:v>
                </c:pt>
                <c:pt idx="86">
                  <c:v>600</c:v>
                </c:pt>
                <c:pt idx="87">
                  <c:v>580</c:v>
                </c:pt>
                <c:pt idx="88">
                  <c:v>570</c:v>
                </c:pt>
                <c:pt idx="89">
                  <c:v>560</c:v>
                </c:pt>
                <c:pt idx="90">
                  <c:v>540</c:v>
                </c:pt>
                <c:pt idx="91">
                  <c:v>530</c:v>
                </c:pt>
                <c:pt idx="92">
                  <c:v>520</c:v>
                </c:pt>
                <c:pt idx="93">
                  <c:v>500</c:v>
                </c:pt>
                <c:pt idx="94">
                  <c:v>490</c:v>
                </c:pt>
                <c:pt idx="95">
                  <c:v>480</c:v>
                </c:pt>
                <c:pt idx="96">
                  <c:v>460</c:v>
                </c:pt>
                <c:pt idx="97">
                  <c:v>450</c:v>
                </c:pt>
                <c:pt idx="98">
                  <c:v>450</c:v>
                </c:pt>
                <c:pt idx="99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9-4758-88F4-6B8B7A21A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94703"/>
        <c:axId val="2097688463"/>
      </c:scatterChart>
      <c:valAx>
        <c:axId val="209769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88463"/>
        <c:crosses val="autoZero"/>
        <c:crossBetween val="midCat"/>
      </c:valAx>
      <c:valAx>
        <c:axId val="20976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769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'6-2.5'!$C$1</c:f>
              <c:strCache>
                <c:ptCount val="1"/>
                <c:pt idx="0">
                  <c:v>差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'6-2.5'!$A$2:$A$101</c:f>
              <c:numCache>
                <c:formatCode>General</c:formatCode>
                <c:ptCount val="100"/>
                <c:pt idx="0">
                  <c:v>0.10000000149011599</c:v>
                </c:pt>
                <c:pt idx="1">
                  <c:v>0.20000000298023199</c:v>
                </c:pt>
                <c:pt idx="2">
                  <c:v>0.30000001192092901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0.60000002384185802</c:v>
                </c:pt>
                <c:pt idx="6">
                  <c:v>0.69999998807907104</c:v>
                </c:pt>
                <c:pt idx="7">
                  <c:v>0.80000001192092896</c:v>
                </c:pt>
                <c:pt idx="8">
                  <c:v>0.89999997615814198</c:v>
                </c:pt>
                <c:pt idx="9">
                  <c:v>1</c:v>
                </c:pt>
                <c:pt idx="10">
                  <c:v>1.1000000238418599</c:v>
                </c:pt>
                <c:pt idx="11">
                  <c:v>1.20000004768372</c:v>
                </c:pt>
                <c:pt idx="12">
                  <c:v>1.29999995231628</c:v>
                </c:pt>
                <c:pt idx="13">
                  <c:v>1.3999999761581401</c:v>
                </c:pt>
                <c:pt idx="14">
                  <c:v>1.5</c:v>
                </c:pt>
                <c:pt idx="15">
                  <c:v>1.6000000238418599</c:v>
                </c:pt>
                <c:pt idx="16">
                  <c:v>1.70000004768372</c:v>
                </c:pt>
                <c:pt idx="17">
                  <c:v>1.79999995231628</c:v>
                </c:pt>
                <c:pt idx="18">
                  <c:v>1.8999999761581401</c:v>
                </c:pt>
                <c:pt idx="19">
                  <c:v>2</c:v>
                </c:pt>
                <c:pt idx="20">
                  <c:v>2.0999999046325701</c:v>
                </c:pt>
                <c:pt idx="21">
                  <c:v>2.2000000476837198</c:v>
                </c:pt>
                <c:pt idx="22">
                  <c:v>2.2999999523162802</c:v>
                </c:pt>
                <c:pt idx="23">
                  <c:v>2.4000000953674299</c:v>
                </c:pt>
                <c:pt idx="24">
                  <c:v>2.5</c:v>
                </c:pt>
                <c:pt idx="25">
                  <c:v>2.5999999046325701</c:v>
                </c:pt>
                <c:pt idx="26">
                  <c:v>2.7000000476837198</c:v>
                </c:pt>
                <c:pt idx="27">
                  <c:v>2.7999999523162802</c:v>
                </c:pt>
                <c:pt idx="28">
                  <c:v>2.9000000953674299</c:v>
                </c:pt>
                <c:pt idx="29">
                  <c:v>3</c:v>
                </c:pt>
                <c:pt idx="30">
                  <c:v>3.0999999046325701</c:v>
                </c:pt>
                <c:pt idx="31">
                  <c:v>3.2000000476837198</c:v>
                </c:pt>
                <c:pt idx="32">
                  <c:v>3.2999999523162802</c:v>
                </c:pt>
                <c:pt idx="33">
                  <c:v>3.4000000953674299</c:v>
                </c:pt>
                <c:pt idx="34">
                  <c:v>3.5</c:v>
                </c:pt>
                <c:pt idx="35">
                  <c:v>3.5999999046325701</c:v>
                </c:pt>
                <c:pt idx="36">
                  <c:v>3.7000000476837198</c:v>
                </c:pt>
                <c:pt idx="37">
                  <c:v>3.7999999523162802</c:v>
                </c:pt>
                <c:pt idx="38">
                  <c:v>3.9000000953674299</c:v>
                </c:pt>
                <c:pt idx="39">
                  <c:v>4</c:v>
                </c:pt>
                <c:pt idx="40">
                  <c:v>4.0999999046325701</c:v>
                </c:pt>
                <c:pt idx="41">
                  <c:v>4.1999998092651403</c:v>
                </c:pt>
                <c:pt idx="42">
                  <c:v>4.3000001907348597</c:v>
                </c:pt>
                <c:pt idx="43">
                  <c:v>4.4000000953674299</c:v>
                </c:pt>
                <c:pt idx="44">
                  <c:v>4.5</c:v>
                </c:pt>
                <c:pt idx="45">
                  <c:v>4.5999999046325701</c:v>
                </c:pt>
                <c:pt idx="46">
                  <c:v>4.6999998092651403</c:v>
                </c:pt>
                <c:pt idx="47">
                  <c:v>4.8000001907348597</c:v>
                </c:pt>
                <c:pt idx="48">
                  <c:v>4.9000000953674299</c:v>
                </c:pt>
                <c:pt idx="49">
                  <c:v>5</c:v>
                </c:pt>
                <c:pt idx="50">
                  <c:v>5.0999999046325701</c:v>
                </c:pt>
                <c:pt idx="51">
                  <c:v>5.1999998092651403</c:v>
                </c:pt>
                <c:pt idx="52">
                  <c:v>5.3000001907348597</c:v>
                </c:pt>
                <c:pt idx="53">
                  <c:v>5.4000000953674299</c:v>
                </c:pt>
                <c:pt idx="54">
                  <c:v>5.5</c:v>
                </c:pt>
                <c:pt idx="55">
                  <c:v>5.5999999046325701</c:v>
                </c:pt>
                <c:pt idx="56">
                  <c:v>5.6999998092651403</c:v>
                </c:pt>
                <c:pt idx="57">
                  <c:v>5.8000001907348597</c:v>
                </c:pt>
                <c:pt idx="58">
                  <c:v>5.9000000953674299</c:v>
                </c:pt>
                <c:pt idx="59">
                  <c:v>6</c:v>
                </c:pt>
                <c:pt idx="60">
                  <c:v>6.0999999046325701</c:v>
                </c:pt>
                <c:pt idx="61">
                  <c:v>6.1999998092651403</c:v>
                </c:pt>
                <c:pt idx="62">
                  <c:v>6.3000001907348597</c:v>
                </c:pt>
                <c:pt idx="63">
                  <c:v>6.4000000953674299</c:v>
                </c:pt>
                <c:pt idx="64">
                  <c:v>6.5</c:v>
                </c:pt>
                <c:pt idx="65">
                  <c:v>6.5999999046325701</c:v>
                </c:pt>
                <c:pt idx="66">
                  <c:v>6.6999998092651403</c:v>
                </c:pt>
                <c:pt idx="67">
                  <c:v>6.8000001907348597</c:v>
                </c:pt>
                <c:pt idx="68">
                  <c:v>6.9000000953674299</c:v>
                </c:pt>
                <c:pt idx="69">
                  <c:v>7</c:v>
                </c:pt>
                <c:pt idx="70">
                  <c:v>7.0999999046325701</c:v>
                </c:pt>
                <c:pt idx="71">
                  <c:v>7.1999998092651403</c:v>
                </c:pt>
                <c:pt idx="72">
                  <c:v>7.3000001907348597</c:v>
                </c:pt>
                <c:pt idx="73">
                  <c:v>7.4000000953674299</c:v>
                </c:pt>
                <c:pt idx="74">
                  <c:v>7.5</c:v>
                </c:pt>
                <c:pt idx="75">
                  <c:v>7.5999999046325701</c:v>
                </c:pt>
                <c:pt idx="76">
                  <c:v>7.6999998092651403</c:v>
                </c:pt>
                <c:pt idx="77">
                  <c:v>7.8000001907348597</c:v>
                </c:pt>
                <c:pt idx="78">
                  <c:v>7.9000000953674299</c:v>
                </c:pt>
                <c:pt idx="79">
                  <c:v>8</c:v>
                </c:pt>
                <c:pt idx="80">
                  <c:v>8.1000003814697301</c:v>
                </c:pt>
                <c:pt idx="81">
                  <c:v>8.1999998092651403</c:v>
                </c:pt>
                <c:pt idx="82">
                  <c:v>8.3000001907348597</c:v>
                </c:pt>
                <c:pt idx="83">
                  <c:v>8.3999996185302699</c:v>
                </c:pt>
                <c:pt idx="84">
                  <c:v>8.5</c:v>
                </c:pt>
                <c:pt idx="85">
                  <c:v>8.6000003814697301</c:v>
                </c:pt>
                <c:pt idx="86">
                  <c:v>8.6999998092651403</c:v>
                </c:pt>
                <c:pt idx="87">
                  <c:v>8.8000001907348597</c:v>
                </c:pt>
                <c:pt idx="88">
                  <c:v>8.8999996185302699</c:v>
                </c:pt>
                <c:pt idx="89">
                  <c:v>9</c:v>
                </c:pt>
                <c:pt idx="90">
                  <c:v>9.1000003814697301</c:v>
                </c:pt>
                <c:pt idx="91">
                  <c:v>9.1999998092651403</c:v>
                </c:pt>
                <c:pt idx="92">
                  <c:v>9.3000001907348597</c:v>
                </c:pt>
                <c:pt idx="93">
                  <c:v>9.3999996185302699</c:v>
                </c:pt>
                <c:pt idx="94">
                  <c:v>9.5</c:v>
                </c:pt>
                <c:pt idx="95">
                  <c:v>9.6000003814697301</c:v>
                </c:pt>
                <c:pt idx="96">
                  <c:v>9.6999998092651403</c:v>
                </c:pt>
                <c:pt idx="97">
                  <c:v>9.8000001907348597</c:v>
                </c:pt>
                <c:pt idx="98">
                  <c:v>9.8999996185302699</c:v>
                </c:pt>
                <c:pt idx="99">
                  <c:v>10</c:v>
                </c:pt>
              </c:numCache>
            </c:numRef>
          </c:xVal>
          <c:yVal>
            <c:numRef>
              <c:f>'6-2.5'!$C$2:$C$101</c:f>
              <c:numCache>
                <c:formatCode>General</c:formatCode>
                <c:ptCount val="100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20</c:v>
                </c:pt>
                <c:pt idx="36">
                  <c:v>10</c:v>
                </c:pt>
                <c:pt idx="37">
                  <c:v>0</c:v>
                </c:pt>
                <c:pt idx="38">
                  <c:v>10</c:v>
                </c:pt>
                <c:pt idx="39">
                  <c:v>20</c:v>
                </c:pt>
                <c:pt idx="40">
                  <c:v>10</c:v>
                </c:pt>
                <c:pt idx="41">
                  <c:v>10</c:v>
                </c:pt>
                <c:pt idx="42">
                  <c:v>20</c:v>
                </c:pt>
                <c:pt idx="43">
                  <c:v>10</c:v>
                </c:pt>
                <c:pt idx="44">
                  <c:v>10</c:v>
                </c:pt>
                <c:pt idx="45">
                  <c:v>30</c:v>
                </c:pt>
                <c:pt idx="46">
                  <c:v>10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10</c:v>
                </c:pt>
                <c:pt idx="51">
                  <c:v>30</c:v>
                </c:pt>
                <c:pt idx="52">
                  <c:v>10</c:v>
                </c:pt>
                <c:pt idx="53">
                  <c:v>30</c:v>
                </c:pt>
                <c:pt idx="54">
                  <c:v>10</c:v>
                </c:pt>
                <c:pt idx="55">
                  <c:v>30</c:v>
                </c:pt>
                <c:pt idx="56">
                  <c:v>10</c:v>
                </c:pt>
                <c:pt idx="57">
                  <c:v>30</c:v>
                </c:pt>
                <c:pt idx="58">
                  <c:v>10</c:v>
                </c:pt>
                <c:pt idx="59">
                  <c:v>30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30</c:v>
                </c:pt>
                <c:pt idx="64">
                  <c:v>20</c:v>
                </c:pt>
                <c:pt idx="65">
                  <c:v>20</c:v>
                </c:pt>
                <c:pt idx="66">
                  <c:v>10</c:v>
                </c:pt>
                <c:pt idx="67">
                  <c:v>30</c:v>
                </c:pt>
                <c:pt idx="68">
                  <c:v>10</c:v>
                </c:pt>
                <c:pt idx="69">
                  <c:v>30</c:v>
                </c:pt>
                <c:pt idx="70">
                  <c:v>10</c:v>
                </c:pt>
                <c:pt idx="71">
                  <c:v>30</c:v>
                </c:pt>
                <c:pt idx="72">
                  <c:v>10</c:v>
                </c:pt>
                <c:pt idx="73">
                  <c:v>10</c:v>
                </c:pt>
                <c:pt idx="74">
                  <c:v>30</c:v>
                </c:pt>
                <c:pt idx="75">
                  <c:v>10</c:v>
                </c:pt>
                <c:pt idx="76">
                  <c:v>30</c:v>
                </c:pt>
                <c:pt idx="77">
                  <c:v>10</c:v>
                </c:pt>
                <c:pt idx="78">
                  <c:v>20</c:v>
                </c:pt>
                <c:pt idx="79">
                  <c:v>10</c:v>
                </c:pt>
                <c:pt idx="80">
                  <c:v>30</c:v>
                </c:pt>
                <c:pt idx="81">
                  <c:v>10</c:v>
                </c:pt>
                <c:pt idx="82">
                  <c:v>10</c:v>
                </c:pt>
                <c:pt idx="83">
                  <c:v>20</c:v>
                </c:pt>
                <c:pt idx="84">
                  <c:v>10</c:v>
                </c:pt>
                <c:pt idx="85">
                  <c:v>10</c:v>
                </c:pt>
                <c:pt idx="86">
                  <c:v>20</c:v>
                </c:pt>
                <c:pt idx="87">
                  <c:v>10</c:v>
                </c:pt>
                <c:pt idx="88">
                  <c:v>10</c:v>
                </c:pt>
                <c:pt idx="89">
                  <c:v>20</c:v>
                </c:pt>
                <c:pt idx="90">
                  <c:v>10</c:v>
                </c:pt>
                <c:pt idx="91">
                  <c:v>10</c:v>
                </c:pt>
                <c:pt idx="92">
                  <c:v>20</c:v>
                </c:pt>
                <c:pt idx="93">
                  <c:v>10</c:v>
                </c:pt>
                <c:pt idx="94">
                  <c:v>10</c:v>
                </c:pt>
                <c:pt idx="95">
                  <c:v>20</c:v>
                </c:pt>
                <c:pt idx="96">
                  <c:v>10</c:v>
                </c:pt>
                <c:pt idx="97">
                  <c:v>0</c:v>
                </c:pt>
                <c:pt idx="9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3-4AAF-A7EB-BEC853892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889919"/>
        <c:axId val="2096884095"/>
      </c:scatterChart>
      <c:valAx>
        <c:axId val="20968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6884095"/>
        <c:crosses val="autoZero"/>
        <c:crossBetween val="midCat"/>
      </c:valAx>
      <c:valAx>
        <c:axId val="209688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68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'VO2_26.9K'!$D$1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'VO2_26.9K'!$C$2:$C$83</c:f>
              <c:numCache>
                <c:formatCode>General</c:formatCode>
                <c:ptCount val="82"/>
                <c:pt idx="0">
                  <c:v>44.571322678185744</c:v>
                </c:pt>
                <c:pt idx="1">
                  <c:v>144.84607861771059</c:v>
                </c:pt>
                <c:pt idx="2">
                  <c:v>242.49954038876891</c:v>
                </c:pt>
                <c:pt idx="3">
                  <c:v>340.61287832973363</c:v>
                </c:pt>
                <c:pt idx="4">
                  <c:v>438.45961238300936</c:v>
                </c:pt>
                <c:pt idx="5">
                  <c:v>535.89307933765303</c:v>
                </c:pt>
                <c:pt idx="6">
                  <c:v>633.7528639308855</c:v>
                </c:pt>
                <c:pt idx="7">
                  <c:v>731.69965212383011</c:v>
                </c:pt>
                <c:pt idx="8">
                  <c:v>829.15984161267113</c:v>
                </c:pt>
                <c:pt idx="9">
                  <c:v>927.11284434845209</c:v>
                </c:pt>
                <c:pt idx="10">
                  <c:v>1024.4997022318214</c:v>
                </c:pt>
                <c:pt idx="11">
                  <c:v>1122.3464362850973</c:v>
                </c:pt>
                <c:pt idx="12">
                  <c:v>1219.9663395248381</c:v>
                </c:pt>
                <c:pt idx="13">
                  <c:v>1317.7012118070554</c:v>
                </c:pt>
                <c:pt idx="14">
                  <c:v>1415.3540521238299</c:v>
                </c:pt>
                <c:pt idx="15">
                  <c:v>1513.5208351331894</c:v>
                </c:pt>
                <c:pt idx="16">
                  <c:v>1610.8206894168466</c:v>
                </c:pt>
                <c:pt idx="17">
                  <c:v>1708.7475910727144</c:v>
                </c:pt>
                <c:pt idx="18">
                  <c:v>1806.6278836573076</c:v>
                </c:pt>
                <c:pt idx="19">
                  <c:v>1904.434844636429</c:v>
                </c:pt>
                <c:pt idx="20">
                  <c:v>2002.2076256299497</c:v>
                </c:pt>
                <c:pt idx="21">
                  <c:v>2099.9480910007201</c:v>
                </c:pt>
                <c:pt idx="22">
                  <c:v>2197.8681566594673</c:v>
                </c:pt>
                <c:pt idx="23">
                  <c:v>2295.301002159827</c:v>
                </c:pt>
                <c:pt idx="24">
                  <c:v>2393.0812406047521</c:v>
                </c:pt>
                <c:pt idx="25">
                  <c:v>2490.9012521238305</c:v>
                </c:pt>
                <c:pt idx="26">
                  <c:v>2588.5012688264937</c:v>
                </c:pt>
                <c:pt idx="27">
                  <c:v>2686.4635933765303</c:v>
                </c:pt>
                <c:pt idx="28">
                  <c:v>2784.1164336933048</c:v>
                </c:pt>
                <c:pt idx="29">
                  <c:v>2882.1570614830816</c:v>
                </c:pt>
                <c:pt idx="30">
                  <c:v>2979.9969595392372</c:v>
                </c:pt>
                <c:pt idx="31">
                  <c:v>3077.7771979841609</c:v>
                </c:pt>
                <c:pt idx="32">
                  <c:v>3174.8365494600434</c:v>
                </c:pt>
                <c:pt idx="33">
                  <c:v>3227.3382502519794</c:v>
                </c:pt>
                <c:pt idx="34">
                  <c:v>3235.9018902807775</c:v>
                </c:pt>
                <c:pt idx="35">
                  <c:v>3240.0768201583878</c:v>
                </c:pt>
                <c:pt idx="36">
                  <c:v>3242.3445068394526</c:v>
                </c:pt>
                <c:pt idx="37">
                  <c:v>3243.6184881209506</c:v>
                </c:pt>
                <c:pt idx="38">
                  <c:v>3244.5053033837294</c:v>
                </c:pt>
                <c:pt idx="39">
                  <c:v>3245.125514758819</c:v>
                </c:pt>
                <c:pt idx="40">
                  <c:v>3245.5592898488117</c:v>
                </c:pt>
                <c:pt idx="41">
                  <c:v>3245.9657209503239</c:v>
                </c:pt>
                <c:pt idx="42">
                  <c:v>3246.2329462922967</c:v>
                </c:pt>
                <c:pt idx="43">
                  <c:v>3246.4461051115914</c:v>
                </c:pt>
                <c:pt idx="44">
                  <c:v>3246.6996584593235</c:v>
                </c:pt>
                <c:pt idx="45">
                  <c:v>3246.8860947444205</c:v>
                </c:pt>
                <c:pt idx="46">
                  <c:v>3247.1862571634265</c:v>
                </c:pt>
                <c:pt idx="47">
                  <c:v>3172.5825347732184</c:v>
                </c:pt>
                <c:pt idx="48">
                  <c:v>3075.0160766018721</c:v>
                </c:pt>
                <c:pt idx="49">
                  <c:v>2976.828785601152</c:v>
                </c:pt>
                <c:pt idx="50">
                  <c:v>2878.7887792656593</c:v>
                </c:pt>
                <c:pt idx="51">
                  <c:v>2780.7556089272857</c:v>
                </c:pt>
                <c:pt idx="52">
                  <c:v>2683.0754246220304</c:v>
                </c:pt>
                <c:pt idx="53">
                  <c:v>2585.1068855291578</c:v>
                </c:pt>
                <c:pt idx="54">
                  <c:v>2487.5068688264937</c:v>
                </c:pt>
                <c:pt idx="55">
                  <c:v>2389.6066897048236</c:v>
                </c:pt>
                <c:pt idx="56">
                  <c:v>2291.7667916486685</c:v>
                </c:pt>
                <c:pt idx="57">
                  <c:v>2194.2264345572357</c:v>
                </c:pt>
                <c:pt idx="58">
                  <c:v>2096.2995329013679</c:v>
                </c:pt>
                <c:pt idx="59">
                  <c:v>1998.4061897768179</c:v>
                </c:pt>
                <c:pt idx="60">
                  <c:v>1900.6129007919367</c:v>
                </c:pt>
                <c:pt idx="61">
                  <c:v>1802.6126675305975</c:v>
                </c:pt>
                <c:pt idx="62">
                  <c:v>1705.0928184305258</c:v>
                </c:pt>
                <c:pt idx="63">
                  <c:v>1606.9061488840894</c:v>
                </c:pt>
                <c:pt idx="64">
                  <c:v>1509.5329629949604</c:v>
                </c:pt>
                <c:pt idx="65">
                  <c:v>1411.3525079913607</c:v>
                </c:pt>
                <c:pt idx="66">
                  <c:v>1313.6661091432686</c:v>
                </c:pt>
                <c:pt idx="67">
                  <c:v>1215.7510151187905</c:v>
                </c:pt>
                <c:pt idx="68">
                  <c:v>1118.1311118790497</c:v>
                </c:pt>
                <c:pt idx="69">
                  <c:v>1020.4515490280779</c:v>
                </c:pt>
                <c:pt idx="70">
                  <c:v>922.94475046796254</c:v>
                </c:pt>
                <c:pt idx="71">
                  <c:v>824.84446306695463</c:v>
                </c:pt>
                <c:pt idx="72">
                  <c:v>726.66400806335491</c:v>
                </c:pt>
                <c:pt idx="73">
                  <c:v>629.53753952483805</c:v>
                </c:pt>
                <c:pt idx="74">
                  <c:v>531.57770079193676</c:v>
                </c:pt>
                <c:pt idx="75">
                  <c:v>434.0578516918647</c:v>
                </c:pt>
                <c:pt idx="76">
                  <c:v>336.41806191504685</c:v>
                </c:pt>
                <c:pt idx="77">
                  <c:v>238.48432426205903</c:v>
                </c:pt>
                <c:pt idx="78">
                  <c:v>141.05085730741541</c:v>
                </c:pt>
                <c:pt idx="79">
                  <c:v>43.417903527717783</c:v>
                </c:pt>
                <c:pt idx="80">
                  <c:v>-1.0272639308855291</c:v>
                </c:pt>
                <c:pt idx="81">
                  <c:v>-1.0272639308855291</c:v>
                </c:pt>
              </c:numCache>
            </c:numRef>
          </c:xVal>
          <c:yVal>
            <c:numRef>
              <c:f>'VO2_26.9K'!$D$2:$D$83</c:f>
              <c:numCache>
                <c:formatCode>General</c:formatCode>
                <c:ptCount val="82"/>
                <c:pt idx="0">
                  <c:v>2.8496474121079692E-2</c:v>
                </c:pt>
                <c:pt idx="1">
                  <c:v>-2.1921987038969653E-3</c:v>
                </c:pt>
                <c:pt idx="2">
                  <c:v>-2.6188205165357851E-3</c:v>
                </c:pt>
                <c:pt idx="3">
                  <c:v>0</c:v>
                </c:pt>
                <c:pt idx="4">
                  <c:v>1.6656544108918651E-2</c:v>
                </c:pt>
                <c:pt idx="5">
                  <c:v>1.0665494974575364E-2</c:v>
                </c:pt>
                <c:pt idx="6">
                  <c:v>7.5155017960975663E-3</c:v>
                </c:pt>
                <c:pt idx="7">
                  <c:v>-4.3396410656836726E-4</c:v>
                </c:pt>
                <c:pt idx="8">
                  <c:v>3.8295557728980426E-3</c:v>
                </c:pt>
                <c:pt idx="9">
                  <c:v>5.1374229320507621E-3</c:v>
                </c:pt>
                <c:pt idx="10">
                  <c:v>1.5496899858466371E-3</c:v>
                </c:pt>
                <c:pt idx="11">
                  <c:v>5.6583488937927912E-3</c:v>
                </c:pt>
                <c:pt idx="12">
                  <c:v>2.0822304715979473E-3</c:v>
                </c:pt>
                <c:pt idx="13">
                  <c:v>2.4097373741870523E-3</c:v>
                </c:pt>
                <c:pt idx="14">
                  <c:v>2.4678243854759124E-3</c:v>
                </c:pt>
                <c:pt idx="15">
                  <c:v>2.5175580945262141E-3</c:v>
                </c:pt>
                <c:pt idx="16">
                  <c:v>4.1396035858158667E-3</c:v>
                </c:pt>
                <c:pt idx="17">
                  <c:v>4.8315011966659511E-3</c:v>
                </c:pt>
                <c:pt idx="18">
                  <c:v>4.7454971189321189E-3</c:v>
                </c:pt>
                <c:pt idx="19">
                  <c:v>5.1687108056451192E-3</c:v>
                </c:pt>
                <c:pt idx="20">
                  <c:v>6.9779880951445052E-3</c:v>
                </c:pt>
                <c:pt idx="21">
                  <c:v>5.4435297415963563E-3</c:v>
                </c:pt>
                <c:pt idx="22">
                  <c:v>4.1897008974799569E-3</c:v>
                </c:pt>
                <c:pt idx="23">
                  <c:v>3.4584939569092801E-3</c:v>
                </c:pt>
                <c:pt idx="24">
                  <c:v>3.4498686843500411E-3</c:v>
                </c:pt>
                <c:pt idx="25">
                  <c:v>4.7166306833576364E-3</c:v>
                </c:pt>
                <c:pt idx="26">
                  <c:v>6.2561687225546978E-3</c:v>
                </c:pt>
                <c:pt idx="27">
                  <c:v>5.0824621720192177E-3</c:v>
                </c:pt>
                <c:pt idx="28">
                  <c:v>4.2198886270700545E-3</c:v>
                </c:pt>
                <c:pt idx="29">
                  <c:v>4.29668605229636E-3</c:v>
                </c:pt>
                <c:pt idx="30">
                  <c:v>3.6228450109625538E-3</c:v>
                </c:pt>
                <c:pt idx="31">
                  <c:v>5.1584530878043293E-3</c:v>
                </c:pt>
                <c:pt idx="32">
                  <c:v>4.7007066035013433E-3</c:v>
                </c:pt>
                <c:pt idx="33">
                  <c:v>4.2306844003032482E-3</c:v>
                </c:pt>
                <c:pt idx="34">
                  <c:v>4.3176157526954705E-3</c:v>
                </c:pt>
                <c:pt idx="35">
                  <c:v>4.9980607174412084E-3</c:v>
                </c:pt>
                <c:pt idx="36">
                  <c:v>5.3862956828700202E-3</c:v>
                </c:pt>
                <c:pt idx="37">
                  <c:v>5.6778626846668897E-3</c:v>
                </c:pt>
                <c:pt idx="38">
                  <c:v>5.676310763859895E-3</c:v>
                </c:pt>
                <c:pt idx="39">
                  <c:v>5.6752259021224122E-3</c:v>
                </c:pt>
                <c:pt idx="40">
                  <c:v>5.3809604631749634E-3</c:v>
                </c:pt>
                <c:pt idx="41">
                  <c:v>5.5759334962688185E-3</c:v>
                </c:pt>
                <c:pt idx="42">
                  <c:v>5.5754744932459263E-3</c:v>
                </c:pt>
                <c:pt idx="43">
                  <c:v>4.9882548953538884E-3</c:v>
                </c:pt>
                <c:pt idx="44">
                  <c:v>5.2812691771720877E-3</c:v>
                </c:pt>
                <c:pt idx="45">
                  <c:v>6.1611269143162697E-3</c:v>
                </c:pt>
                <c:pt idx="46">
                  <c:v>4.6937580144259215E-3</c:v>
                </c:pt>
                <c:pt idx="47">
                  <c:v>5.9050793974527891E-3</c:v>
                </c:pt>
                <c:pt idx="48">
                  <c:v>6.2989636645520162E-3</c:v>
                </c:pt>
                <c:pt idx="49">
                  <c:v>6.4000601044882661E-3</c:v>
                </c:pt>
                <c:pt idx="50">
                  <c:v>5.2944163978513401E-3</c:v>
                </c:pt>
                <c:pt idx="51">
                  <c:v>5.2526887657375161E-3</c:v>
                </c:pt>
                <c:pt idx="52">
                  <c:v>2.1302289500082232E-3</c:v>
                </c:pt>
                <c:pt idx="53">
                  <c:v>2.7022830378623719E-3</c:v>
                </c:pt>
                <c:pt idx="54">
                  <c:v>2.93596048523972E-3</c:v>
                </c:pt>
                <c:pt idx="55">
                  <c:v>3.5877650718902226E-3</c:v>
                </c:pt>
                <c:pt idx="56">
                  <c:v>3.4638274165526566E-3</c:v>
                </c:pt>
                <c:pt idx="57">
                  <c:v>4.0519422529345936E-3</c:v>
                </c:pt>
                <c:pt idx="58">
                  <c:v>4.0897530540458145E-3</c:v>
                </c:pt>
                <c:pt idx="59">
                  <c:v>3.9723078750792526E-3</c:v>
                </c:pt>
                <c:pt idx="60">
                  <c:v>4.8449687912051316E-3</c:v>
                </c:pt>
                <c:pt idx="61">
                  <c:v>4.2276155031612849E-3</c:v>
                </c:pt>
                <c:pt idx="62">
                  <c:v>4.0969561377055914E-3</c:v>
                </c:pt>
                <c:pt idx="63">
                  <c:v>6.3233340372653218E-3</c:v>
                </c:pt>
                <c:pt idx="64">
                  <c:v>5.6794701586829841E-3</c:v>
                </c:pt>
                <c:pt idx="65">
                  <c:v>6.2995451188463183E-3</c:v>
                </c:pt>
                <c:pt idx="66">
                  <c:v>5.5594201774756139E-3</c:v>
                </c:pt>
                <c:pt idx="67">
                  <c:v>6.2683503157121793E-3</c:v>
                </c:pt>
                <c:pt idx="68">
                  <c:v>7.3835849332496931E-3</c:v>
                </c:pt>
                <c:pt idx="69">
                  <c:v>3.1116752785836201E-3</c:v>
                </c:pt>
                <c:pt idx="70">
                  <c:v>5.8487071474627016E-3</c:v>
                </c:pt>
                <c:pt idx="71">
                  <c:v>6.5443047755986217E-3</c:v>
                </c:pt>
                <c:pt idx="72">
                  <c:v>-1.3109141871078557E-3</c:v>
                </c:pt>
                <c:pt idx="73">
                  <c:v>-2.0175533046049598E-3</c:v>
                </c:pt>
                <c:pt idx="74">
                  <c:v>0</c:v>
                </c:pt>
                <c:pt idx="75">
                  <c:v>7.31541624169759E-4</c:v>
                </c:pt>
                <c:pt idx="76">
                  <c:v>8.4947355561853944E-3</c:v>
                </c:pt>
                <c:pt idx="77">
                  <c:v>3.9943680171789777E-3</c:v>
                </c:pt>
                <c:pt idx="78">
                  <c:v>-2.2511836643307635E-3</c:v>
                </c:pt>
                <c:pt idx="79">
                  <c:v>-2.1940123313940702E-2</c:v>
                </c:pt>
                <c:pt idx="80">
                  <c:v>4.0183519458096537</c:v>
                </c:pt>
                <c:pt idx="81">
                  <c:v>1.2364159833260475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F-4823-9702-82C5F7F6E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76600"/>
        <c:axId val="978277256"/>
      </c:scatterChart>
      <c:valAx>
        <c:axId val="97827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77256"/>
        <c:crosses val="autoZero"/>
        <c:crossBetween val="midCat"/>
      </c:valAx>
      <c:valAx>
        <c:axId val="978277256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7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VO2_40K!$D$1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VO2_40K!$C$2:$C$83</c:f>
              <c:numCache>
                <c:formatCode>General</c:formatCode>
                <c:ptCount val="82"/>
                <c:pt idx="0">
                  <c:v>43.99150583153348</c:v>
                </c:pt>
                <c:pt idx="1">
                  <c:v>144.35264391648667</c:v>
                </c:pt>
                <c:pt idx="2">
                  <c:v>242.01232023038159</c:v>
                </c:pt>
                <c:pt idx="3">
                  <c:v>340.01255349172072</c:v>
                </c:pt>
                <c:pt idx="4">
                  <c:v>437.92578315334777</c:v>
                </c:pt>
                <c:pt idx="5">
                  <c:v>535.31264103671708</c:v>
                </c:pt>
                <c:pt idx="6">
                  <c:v>633.16621108711297</c:v>
                </c:pt>
                <c:pt idx="7">
                  <c:v>731.18633088552917</c:v>
                </c:pt>
                <c:pt idx="8">
                  <c:v>828.77267559395261</c:v>
                </c:pt>
                <c:pt idx="9">
                  <c:v>926.70641324694031</c:v>
                </c:pt>
                <c:pt idx="10">
                  <c:v>1024.0994856731461</c:v>
                </c:pt>
                <c:pt idx="11">
                  <c:v>1121.826279049676</c:v>
                </c:pt>
                <c:pt idx="12">
                  <c:v>1219.4325102951764</c:v>
                </c:pt>
                <c:pt idx="13">
                  <c:v>1317.333932325414</c:v>
                </c:pt>
                <c:pt idx="14">
                  <c:v>1414.7804498200146</c:v>
                </c:pt>
                <c:pt idx="15">
                  <c:v>1513.1144040316774</c:v>
                </c:pt>
                <c:pt idx="16">
                  <c:v>1610.3676492440604</c:v>
                </c:pt>
                <c:pt idx="17">
                  <c:v>1708.54126825054</c:v>
                </c:pt>
                <c:pt idx="18">
                  <c:v>1805.9343406767459</c:v>
                </c:pt>
                <c:pt idx="19">
                  <c:v>1904.0874516918645</c:v>
                </c:pt>
                <c:pt idx="20">
                  <c:v>2001.9279712023038</c:v>
                </c:pt>
                <c:pt idx="21">
                  <c:v>2099.5211519078475</c:v>
                </c:pt>
                <c:pt idx="22">
                  <c:v>2197.4946626349897</c:v>
                </c:pt>
                <c:pt idx="23">
                  <c:v>2295.048070266379</c:v>
                </c:pt>
                <c:pt idx="24">
                  <c:v>2392.6213644348454</c:v>
                </c:pt>
                <c:pt idx="25">
                  <c:v>2490.8347565154786</c:v>
                </c:pt>
                <c:pt idx="26">
                  <c:v>2588.1277748020157</c:v>
                </c:pt>
                <c:pt idx="27">
                  <c:v>2686.610256587473</c:v>
                </c:pt>
                <c:pt idx="28">
                  <c:v>2783.7031665946724</c:v>
                </c:pt>
                <c:pt idx="29">
                  <c:v>2881.6163962562991</c:v>
                </c:pt>
                <c:pt idx="30">
                  <c:v>2979.8434603311739</c:v>
                </c:pt>
                <c:pt idx="31">
                  <c:v>3077.6771438444925</c:v>
                </c:pt>
                <c:pt idx="32">
                  <c:v>3174.2430606191506</c:v>
                </c:pt>
                <c:pt idx="33">
                  <c:v>3227.2046375809937</c:v>
                </c:pt>
                <c:pt idx="34">
                  <c:v>3237.2690897048237</c:v>
                </c:pt>
                <c:pt idx="35">
                  <c:v>3242.7776604751621</c:v>
                </c:pt>
                <c:pt idx="36">
                  <c:v>3243.9652596112314</c:v>
                </c:pt>
                <c:pt idx="37">
                  <c:v>3244.7917938084956</c:v>
                </c:pt>
                <c:pt idx="38">
                  <c:v>3245.2522914326855</c:v>
                </c:pt>
                <c:pt idx="39">
                  <c:v>3245.5860123830089</c:v>
                </c:pt>
                <c:pt idx="40">
                  <c:v>3245.8923893448523</c:v>
                </c:pt>
                <c:pt idx="41">
                  <c:v>3246.0924976241899</c:v>
                </c:pt>
                <c:pt idx="42">
                  <c:v>3246.3926600431964</c:v>
                </c:pt>
                <c:pt idx="43">
                  <c:v>3246.5063861771059</c:v>
                </c:pt>
                <c:pt idx="44">
                  <c:v>3246.646213390929</c:v>
                </c:pt>
                <c:pt idx="45">
                  <c:v>3246.6797719222463</c:v>
                </c:pt>
                <c:pt idx="46">
                  <c:v>3246.7997125989923</c:v>
                </c:pt>
                <c:pt idx="47">
                  <c:v>3172.2022047516202</c:v>
                </c:pt>
                <c:pt idx="48">
                  <c:v>3074.8489053995681</c:v>
                </c:pt>
                <c:pt idx="49">
                  <c:v>2976.762289992801</c:v>
                </c:pt>
                <c:pt idx="50">
                  <c:v>2878.3618401727867</c:v>
                </c:pt>
                <c:pt idx="51">
                  <c:v>2780.4150519798418</c:v>
                </c:pt>
                <c:pt idx="52">
                  <c:v>2682.8753163426923</c:v>
                </c:pt>
                <c:pt idx="53">
                  <c:v>2584.9067772498202</c:v>
                </c:pt>
                <c:pt idx="54">
                  <c:v>2487.1333748020161</c:v>
                </c:pt>
                <c:pt idx="55">
                  <c:v>2389.2667542116628</c:v>
                </c:pt>
                <c:pt idx="56">
                  <c:v>2291.4399066954647</c:v>
                </c:pt>
                <c:pt idx="57">
                  <c:v>2193.8933350611951</c:v>
                </c:pt>
                <c:pt idx="58">
                  <c:v>2095.9527614110871</c:v>
                </c:pt>
                <c:pt idx="59">
                  <c:v>1998.3328581713461</c:v>
                </c:pt>
                <c:pt idx="60">
                  <c:v>1900.2798012958963</c:v>
                </c:pt>
                <c:pt idx="61">
                  <c:v>1802.3926727141829</c:v>
                </c:pt>
                <c:pt idx="62">
                  <c:v>1704.7460469402447</c:v>
                </c:pt>
                <c:pt idx="63">
                  <c:v>1606.7190911447085</c:v>
                </c:pt>
                <c:pt idx="64">
                  <c:v>1509.1594689704823</c:v>
                </c:pt>
                <c:pt idx="65">
                  <c:v>1411.0392950323976</c:v>
                </c:pt>
                <c:pt idx="66">
                  <c:v>1313.4989379409649</c:v>
                </c:pt>
                <c:pt idx="67">
                  <c:v>1215.3644705543556</c:v>
                </c:pt>
                <c:pt idx="68">
                  <c:v>1117.7377313174945</c:v>
                </c:pt>
                <c:pt idx="69">
                  <c:v>1020.0513324694024</c:v>
                </c:pt>
                <c:pt idx="70">
                  <c:v>922.57125644348469</c:v>
                </c:pt>
                <c:pt idx="71">
                  <c:v>824.53746465082793</c:v>
                </c:pt>
                <c:pt idx="72">
                  <c:v>727.18478675305983</c:v>
                </c:pt>
                <c:pt idx="73">
                  <c:v>629.18455349172075</c:v>
                </c:pt>
                <c:pt idx="74">
                  <c:v>531.63114586033112</c:v>
                </c:pt>
                <c:pt idx="75">
                  <c:v>433.81113434125274</c:v>
                </c:pt>
                <c:pt idx="76">
                  <c:v>336.34473030957525</c:v>
                </c:pt>
                <c:pt idx="77">
                  <c:v>238.20404838012959</c:v>
                </c:pt>
                <c:pt idx="78">
                  <c:v>140.75753088552918</c:v>
                </c:pt>
                <c:pt idx="79">
                  <c:v>43.130791648668115</c:v>
                </c:pt>
                <c:pt idx="80">
                  <c:v>-1.4138084953203747</c:v>
                </c:pt>
                <c:pt idx="81">
                  <c:v>-1.4138084953203747</c:v>
                </c:pt>
              </c:numCache>
            </c:numRef>
          </c:xVal>
          <c:yVal>
            <c:numRef>
              <c:f>VO2_40K!$D$2:$D$83</c:f>
              <c:numCache>
                <c:formatCode>General</c:formatCode>
                <c:ptCount val="82"/>
                <c:pt idx="0">
                  <c:v>4.3308095025384727E-2</c:v>
                </c:pt>
                <c:pt idx="1">
                  <c:v>4.619353633643275E-2</c:v>
                </c:pt>
                <c:pt idx="2">
                  <c:v>2.3616834627032918E-2</c:v>
                </c:pt>
                <c:pt idx="3">
                  <c:v>1.6809864476738001E-2</c:v>
                </c:pt>
                <c:pt idx="4">
                  <c:v>1.3051446533770415E-2</c:v>
                </c:pt>
                <c:pt idx="5">
                  <c:v>6.52486972313766E-3</c:v>
                </c:pt>
                <c:pt idx="6">
                  <c:v>1.0029953596706255E-2</c:v>
                </c:pt>
                <c:pt idx="7">
                  <c:v>9.1196440911862423E-3</c:v>
                </c:pt>
                <c:pt idx="8">
                  <c:v>1.2643437748753482E-2</c:v>
                </c:pt>
                <c:pt idx="9">
                  <c:v>1.3020512740938836E-2</c:v>
                </c:pt>
                <c:pt idx="10">
                  <c:v>1.1472187457704616E-2</c:v>
                </c:pt>
                <c:pt idx="11">
                  <c:v>8.7745073760065757E-3</c:v>
                </c:pt>
                <c:pt idx="12">
                  <c:v>1.1196888285796132E-2</c:v>
                </c:pt>
                <c:pt idx="13">
                  <c:v>1.1087882418309854E-2</c:v>
                </c:pt>
                <c:pt idx="14">
                  <c:v>6.9575975278508137E-3</c:v>
                </c:pt>
                <c:pt idx="15">
                  <c:v>7.1349972538654683E-3</c:v>
                </c:pt>
                <c:pt idx="16">
                  <c:v>6.9012802812932553E-3</c:v>
                </c:pt>
                <c:pt idx="17">
                  <c:v>8.7349222464878726E-3</c:v>
                </c:pt>
                <c:pt idx="18">
                  <c:v>8.439679215127515E-3</c:v>
                </c:pt>
                <c:pt idx="19">
                  <c:v>3.1684974999625615E-3</c:v>
                </c:pt>
                <c:pt idx="20">
                  <c:v>5.3928349435401904E-3</c:v>
                </c:pt>
                <c:pt idx="21">
                  <c:v>5.4446366871719176E-3</c:v>
                </c:pt>
                <c:pt idx="22">
                  <c:v>6.0688739912757332E-3</c:v>
                </c:pt>
                <c:pt idx="23">
                  <c:v>6.9177502189191236E-3</c:v>
                </c:pt>
                <c:pt idx="24">
                  <c:v>6.6356380188326691E-3</c:v>
                </c:pt>
                <c:pt idx="25">
                  <c:v>6.1190355879795323E-3</c:v>
                </c:pt>
                <c:pt idx="26">
                  <c:v>5.5209454883102501E-3</c:v>
                </c:pt>
                <c:pt idx="27">
                  <c:v>5.4367557450729813E-3</c:v>
                </c:pt>
                <c:pt idx="28">
                  <c:v>5.7033987966242441E-3</c:v>
                </c:pt>
                <c:pt idx="29">
                  <c:v>4.4076843291540029E-3</c:v>
                </c:pt>
                <c:pt idx="30">
                  <c:v>5.0083084335663811E-3</c:v>
                </c:pt>
                <c:pt idx="31">
                  <c:v>5.261793202940233E-3</c:v>
                </c:pt>
                <c:pt idx="32">
                  <c:v>5.301787899211304E-3</c:v>
                </c:pt>
                <c:pt idx="33">
                  <c:v>5.6083487177788355E-3</c:v>
                </c:pt>
                <c:pt idx="34">
                  <c:v>4.1196199124888758E-3</c:v>
                </c:pt>
                <c:pt idx="35">
                  <c:v>3.9167826975072401E-3</c:v>
                </c:pt>
                <c:pt idx="36">
                  <c:v>5.1878371379238918E-3</c:v>
                </c:pt>
                <c:pt idx="37">
                  <c:v>5.1865156587422344E-3</c:v>
                </c:pt>
                <c:pt idx="38">
                  <c:v>3.815951098561512E-3</c:v>
                </c:pt>
                <c:pt idx="39">
                  <c:v>3.6198890524410986E-3</c:v>
                </c:pt>
                <c:pt idx="40">
                  <c:v>3.4238961648398224E-3</c:v>
                </c:pt>
                <c:pt idx="41">
                  <c:v>4.0106025406703161E-3</c:v>
                </c:pt>
                <c:pt idx="42">
                  <c:v>4.5970948975980214E-3</c:v>
                </c:pt>
                <c:pt idx="43">
                  <c:v>4.7925480667315896E-3</c:v>
                </c:pt>
                <c:pt idx="44">
                  <c:v>3.5209040769587814E-3</c:v>
                </c:pt>
                <c:pt idx="45">
                  <c:v>3.5208676839733216E-3</c:v>
                </c:pt>
                <c:pt idx="46">
                  <c:v>3.5207376188968989E-3</c:v>
                </c:pt>
                <c:pt idx="47">
                  <c:v>2.7026484642234424E-3</c:v>
                </c:pt>
                <c:pt idx="48">
                  <c:v>3.0980194043294697E-3</c:v>
                </c:pt>
                <c:pt idx="49">
                  <c:v>3.9467918934869431E-3</c:v>
                </c:pt>
                <c:pt idx="50">
                  <c:v>2.8682342559725872E-3</c:v>
                </c:pt>
                <c:pt idx="51">
                  <c:v>3.0834775587815157E-3</c:v>
                </c:pt>
                <c:pt idx="52">
                  <c:v>3.313936636760508E-3</c:v>
                </c:pt>
                <c:pt idx="53">
                  <c:v>3.5623761249509987E-3</c:v>
                </c:pt>
                <c:pt idx="54">
                  <c:v>3.5747495059030476E-3</c:v>
                </c:pt>
                <c:pt idx="55">
                  <c:v>2.7908809639033043E-3</c:v>
                </c:pt>
                <c:pt idx="56">
                  <c:v>2.7714572385904024E-3</c:v>
                </c:pt>
                <c:pt idx="57">
                  <c:v>3.039418095424574E-3</c:v>
                </c:pt>
                <c:pt idx="58">
                  <c:v>3.7874349037872283E-3</c:v>
                </c:pt>
                <c:pt idx="59">
                  <c:v>4.449148081778747E-3</c:v>
                </c:pt>
                <c:pt idx="60">
                  <c:v>2.3393604448737888E-3</c:v>
                </c:pt>
                <c:pt idx="61">
                  <c:v>2.2902379032188449E-3</c:v>
                </c:pt>
                <c:pt idx="62">
                  <c:v>2.9802105610296408E-3</c:v>
                </c:pt>
                <c:pt idx="63">
                  <c:v>5.5335614368994465E-3</c:v>
                </c:pt>
                <c:pt idx="64">
                  <c:v>1.4728196366076644E-3</c:v>
                </c:pt>
                <c:pt idx="65">
                  <c:v>1.5752358623160015E-3</c:v>
                </c:pt>
                <c:pt idx="66">
                  <c:v>4.1096596295974825E-3</c:v>
                </c:pt>
                <c:pt idx="67">
                  <c:v>3.9189649710444849E-3</c:v>
                </c:pt>
                <c:pt idx="68">
                  <c:v>4.5453437158074492E-3</c:v>
                </c:pt>
                <c:pt idx="69">
                  <c:v>0</c:v>
                </c:pt>
                <c:pt idx="70">
                  <c:v>-3.4418087881296855E-4</c:v>
                </c:pt>
                <c:pt idx="71">
                  <c:v>-7.702048710297721E-4</c:v>
                </c:pt>
                <c:pt idx="72">
                  <c:v>6.1132183762995064E-3</c:v>
                </c:pt>
                <c:pt idx="73">
                  <c:v>7.0653981835279425E-3</c:v>
                </c:pt>
                <c:pt idx="74">
                  <c:v>4.7782209644086455E-3</c:v>
                </c:pt>
                <c:pt idx="75">
                  <c:v>4.3917460019897115E-3</c:v>
                </c:pt>
                <c:pt idx="76">
                  <c:v>6.608457039378339E-3</c:v>
                </c:pt>
                <c:pt idx="77">
                  <c:v>9.3311583736187063E-3</c:v>
                </c:pt>
                <c:pt idx="78">
                  <c:v>2.707049921771091E-2</c:v>
                </c:pt>
                <c:pt idx="79">
                  <c:v>8.0982637007108893E-2</c:v>
                </c:pt>
                <c:pt idx="80">
                  <c:v>0.89837170129140931</c:v>
                </c:pt>
                <c:pt idx="81">
                  <c:v>-1.3475575519371139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5-43B6-9359-461F8580D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VO2_60K!$D$1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VO2_60K!$C$2:$C$83</c:f>
              <c:numCache>
                <c:formatCode>General</c:formatCode>
                <c:ptCount val="82"/>
                <c:pt idx="0">
                  <c:v>43.744788480921528</c:v>
                </c:pt>
                <c:pt idx="1">
                  <c:v>144.07920403167748</c:v>
                </c:pt>
                <c:pt idx="2">
                  <c:v>241.65249820014401</c:v>
                </c:pt>
                <c:pt idx="3">
                  <c:v>339.86589028077759</c:v>
                </c:pt>
                <c:pt idx="4">
                  <c:v>437.77911994240463</c:v>
                </c:pt>
                <c:pt idx="5">
                  <c:v>535.33936357091443</c:v>
                </c:pt>
                <c:pt idx="6">
                  <c:v>632.99903988480935</c:v>
                </c:pt>
                <c:pt idx="7">
                  <c:v>731.01915968322544</c:v>
                </c:pt>
                <c:pt idx="8">
                  <c:v>828.67945745140389</c:v>
                </c:pt>
                <c:pt idx="9">
                  <c:v>926.53924204463647</c:v>
                </c:pt>
                <c:pt idx="10">
                  <c:v>1024.0329900647948</c:v>
                </c:pt>
                <c:pt idx="11">
                  <c:v>1121.8126070554356</c:v>
                </c:pt>
                <c:pt idx="12">
                  <c:v>1219.3461281497482</c:v>
                </c:pt>
                <c:pt idx="13">
                  <c:v>1317.2674367170628</c:v>
                </c:pt>
                <c:pt idx="14">
                  <c:v>1414.8208443484521</c:v>
                </c:pt>
                <c:pt idx="15">
                  <c:v>1513.1473411087111</c:v>
                </c:pt>
                <c:pt idx="16">
                  <c:v>1610.2738096472283</c:v>
                </c:pt>
                <c:pt idx="17">
                  <c:v>1708.4207061195107</c:v>
                </c:pt>
                <c:pt idx="18">
                  <c:v>1805.8411225341972</c:v>
                </c:pt>
                <c:pt idx="19">
                  <c:v>1903.9209019438445</c:v>
                </c:pt>
                <c:pt idx="20">
                  <c:v>2001.7545854571633</c:v>
                </c:pt>
                <c:pt idx="21">
                  <c:v>2099.4142617710581</c:v>
                </c:pt>
                <c:pt idx="22">
                  <c:v>2197.3076048956082</c:v>
                </c:pt>
                <c:pt idx="23">
                  <c:v>2294.9946251979841</c:v>
                </c:pt>
                <c:pt idx="24">
                  <c:v>2392.7214185745142</c:v>
                </c:pt>
                <c:pt idx="25">
                  <c:v>2490.6682067674587</c:v>
                </c:pt>
                <c:pt idx="26">
                  <c:v>2588.1346107991362</c:v>
                </c:pt>
                <c:pt idx="27">
                  <c:v>2686.0900993520518</c:v>
                </c:pt>
                <c:pt idx="28">
                  <c:v>2783.4098401727861</c:v>
                </c:pt>
                <c:pt idx="29">
                  <c:v>2881.476569042477</c:v>
                </c:pt>
                <c:pt idx="30">
                  <c:v>2979.4966888408926</c:v>
                </c:pt>
                <c:pt idx="31">
                  <c:v>3077.3968679625627</c:v>
                </c:pt>
                <c:pt idx="32">
                  <c:v>3174.1765650107995</c:v>
                </c:pt>
                <c:pt idx="33">
                  <c:v>3227.4115818574514</c:v>
                </c:pt>
                <c:pt idx="34">
                  <c:v>3235.8751677465807</c:v>
                </c:pt>
                <c:pt idx="35">
                  <c:v>3239.7766577393809</c:v>
                </c:pt>
                <c:pt idx="36">
                  <c:v>3242.0573949604031</c:v>
                </c:pt>
                <c:pt idx="37">
                  <c:v>3243.2244861051117</c:v>
                </c:pt>
                <c:pt idx="38">
                  <c:v>3244.3387536357091</c:v>
                </c:pt>
                <c:pt idx="39">
                  <c:v>3244.8452388768901</c:v>
                </c:pt>
                <c:pt idx="40">
                  <c:v>3245.3591815694749</c:v>
                </c:pt>
                <c:pt idx="41">
                  <c:v>3245.8656668106551</c:v>
                </c:pt>
                <c:pt idx="42">
                  <c:v>3246.2261102951766</c:v>
                </c:pt>
                <c:pt idx="43">
                  <c:v>3246.3858240460768</c:v>
                </c:pt>
                <c:pt idx="44">
                  <c:v>3246.4193825773932</c:v>
                </c:pt>
                <c:pt idx="45">
                  <c:v>3246.465991648668</c:v>
                </c:pt>
                <c:pt idx="46">
                  <c:v>3246.7058730021599</c:v>
                </c:pt>
                <c:pt idx="47">
                  <c:v>3172.2823723542124</c:v>
                </c:pt>
                <c:pt idx="48">
                  <c:v>3074.7159141828652</c:v>
                </c:pt>
                <c:pt idx="49">
                  <c:v>2976.5087366450684</c:v>
                </c:pt>
                <c:pt idx="50">
                  <c:v>2878.5290113750898</c:v>
                </c:pt>
                <c:pt idx="51">
                  <c:v>2780.441774514039</c:v>
                </c:pt>
                <c:pt idx="52">
                  <c:v>2682.848593808495</c:v>
                </c:pt>
                <c:pt idx="53">
                  <c:v>2584.839660187185</c:v>
                </c:pt>
                <c:pt idx="54">
                  <c:v>2487.1197028077754</c:v>
                </c:pt>
                <c:pt idx="55">
                  <c:v>2389.2064731461483</c:v>
                </c:pt>
                <c:pt idx="56">
                  <c:v>2291.5797339092874</c:v>
                </c:pt>
                <c:pt idx="57">
                  <c:v>2193.8529405327572</c:v>
                </c:pt>
                <c:pt idx="58">
                  <c:v>2095.9397108711305</c:v>
                </c:pt>
                <c:pt idx="59">
                  <c:v>1998.1731444204463</c:v>
                </c:pt>
                <c:pt idx="60">
                  <c:v>1900.2462427645789</c:v>
                </c:pt>
                <c:pt idx="61">
                  <c:v>1802.3528996400289</c:v>
                </c:pt>
                <c:pt idx="62">
                  <c:v>1704.6727153347733</c:v>
                </c:pt>
                <c:pt idx="63">
                  <c:v>1606.5525413966884</c:v>
                </c:pt>
                <c:pt idx="64">
                  <c:v>1509.1793555075592</c:v>
                </c:pt>
                <c:pt idx="65">
                  <c:v>1411.0194084953205</c:v>
                </c:pt>
                <c:pt idx="66">
                  <c:v>1313.259056587473</c:v>
                </c:pt>
                <c:pt idx="67">
                  <c:v>1215.371306551476</c:v>
                </c:pt>
                <c:pt idx="68">
                  <c:v>1117.7377313174945</c:v>
                </c:pt>
                <c:pt idx="69">
                  <c:v>1020.0575470122392</c:v>
                </c:pt>
                <c:pt idx="70">
                  <c:v>922.69803311735063</c:v>
                </c:pt>
                <c:pt idx="71">
                  <c:v>824.75124492440614</c:v>
                </c:pt>
                <c:pt idx="72">
                  <c:v>726.89767487401014</c:v>
                </c:pt>
                <c:pt idx="73">
                  <c:v>629.23116256299488</c:v>
                </c:pt>
                <c:pt idx="74">
                  <c:v>531.40431504679623</c:v>
                </c:pt>
                <c:pt idx="75">
                  <c:v>433.84407141828655</c:v>
                </c:pt>
                <c:pt idx="76">
                  <c:v>336.17755910727141</c:v>
                </c:pt>
                <c:pt idx="77">
                  <c:v>238.13071677465803</c:v>
                </c:pt>
                <c:pt idx="78">
                  <c:v>140.77741742260622</c:v>
                </c:pt>
                <c:pt idx="79">
                  <c:v>42.897746292296624</c:v>
                </c:pt>
                <c:pt idx="80">
                  <c:v>-1.6139167746580274</c:v>
                </c:pt>
                <c:pt idx="81">
                  <c:v>-1.6139167746580274</c:v>
                </c:pt>
              </c:numCache>
            </c:numRef>
          </c:xVal>
          <c:yVal>
            <c:numRef>
              <c:f>VO2_60K!$D$2:$D$83</c:f>
              <c:numCache>
                <c:formatCode>General</c:formatCode>
                <c:ptCount val="82"/>
                <c:pt idx="0">
                  <c:v>0</c:v>
                </c:pt>
                <c:pt idx="1">
                  <c:v>6.6116006389198984E-3</c:v>
                </c:pt>
                <c:pt idx="2">
                  <c:v>1.3140000131400004E-3</c:v>
                </c:pt>
                <c:pt idx="3">
                  <c:v>-1.8685687201382699E-3</c:v>
                </c:pt>
                <c:pt idx="4">
                  <c:v>2.1759698305305994E-3</c:v>
                </c:pt>
                <c:pt idx="5">
                  <c:v>1.1862807311319296E-2</c:v>
                </c:pt>
                <c:pt idx="6">
                  <c:v>1.2540753058175499E-2</c:v>
                </c:pt>
                <c:pt idx="7">
                  <c:v>1.0859201896565196E-2</c:v>
                </c:pt>
                <c:pt idx="8">
                  <c:v>6.8971963685013054E-3</c:v>
                </c:pt>
                <c:pt idx="9">
                  <c:v>6.5114309860014657E-3</c:v>
                </c:pt>
                <c:pt idx="10">
                  <c:v>1.4263645692068698E-2</c:v>
                </c:pt>
                <c:pt idx="11">
                  <c:v>1.3303447509167421E-2</c:v>
                </c:pt>
                <c:pt idx="12">
                  <c:v>1.1978915100536671E-2</c:v>
                </c:pt>
                <c:pt idx="13">
                  <c:v>9.1600174151904024E-3</c:v>
                </c:pt>
                <c:pt idx="14">
                  <c:v>8.7528566574835327E-3</c:v>
                </c:pt>
                <c:pt idx="15">
                  <c:v>8.3939316994111595E-3</c:v>
                </c:pt>
                <c:pt idx="16">
                  <c:v>2.7606729828873826E-3</c:v>
                </c:pt>
                <c:pt idx="17">
                  <c:v>2.9738003963348412E-3</c:v>
                </c:pt>
                <c:pt idx="18">
                  <c:v>5.62674324952265E-3</c:v>
                </c:pt>
                <c:pt idx="19">
                  <c:v>9.5063240141480976E-3</c:v>
                </c:pt>
                <c:pt idx="20">
                  <c:v>7.7727000191441823E-3</c:v>
                </c:pt>
                <c:pt idx="21">
                  <c:v>6.8061423710676144E-3</c:v>
                </c:pt>
                <c:pt idx="22">
                  <c:v>5.9248813362391909E-3</c:v>
                </c:pt>
                <c:pt idx="23">
                  <c:v>9.8234340703898734E-3</c:v>
                </c:pt>
                <c:pt idx="24">
                  <c:v>9.2895047597991061E-3</c:v>
                </c:pt>
                <c:pt idx="25">
                  <c:v>8.7967018494794248E-3</c:v>
                </c:pt>
                <c:pt idx="26">
                  <c:v>8.4654273890900442E-3</c:v>
                </c:pt>
                <c:pt idx="27">
                  <c:v>7.5656466984341088E-3</c:v>
                </c:pt>
                <c:pt idx="28">
                  <c:v>6.9588798080939783E-3</c:v>
                </c:pt>
                <c:pt idx="29">
                  <c:v>6.281254959918596E-3</c:v>
                </c:pt>
                <c:pt idx="30">
                  <c:v>1.0017782660392946E-2</c:v>
                </c:pt>
                <c:pt idx="31">
                  <c:v>8.1513631667604301E-3</c:v>
                </c:pt>
                <c:pt idx="32">
                  <c:v>9.3033321478944633E-3</c:v>
                </c:pt>
                <c:pt idx="33">
                  <c:v>8.9531054146207226E-3</c:v>
                </c:pt>
                <c:pt idx="34">
                  <c:v>9.420330345752197E-3</c:v>
                </c:pt>
                <c:pt idx="35">
                  <c:v>9.7030167558386036E-3</c:v>
                </c:pt>
                <c:pt idx="36">
                  <c:v>9.5982495121095038E-3</c:v>
                </c:pt>
                <c:pt idx="37">
                  <c:v>1.0182231993422748E-2</c:v>
                </c:pt>
                <c:pt idx="38">
                  <c:v>1.0276607358808964E-2</c:v>
                </c:pt>
                <c:pt idx="39">
                  <c:v>1.0177146117360461E-2</c:v>
                </c:pt>
                <c:pt idx="40">
                  <c:v>9.9798510860014573E-3</c:v>
                </c:pt>
                <c:pt idx="41">
                  <c:v>1.222830126093547E-2</c:v>
                </c:pt>
                <c:pt idx="42">
                  <c:v>1.2226943496144446E-2</c:v>
                </c:pt>
                <c:pt idx="43">
                  <c:v>1.2226341962280741E-2</c:v>
                </c:pt>
                <c:pt idx="44">
                  <c:v>1.0759069708178918E-2</c:v>
                </c:pt>
                <c:pt idx="45">
                  <c:v>1.0074256999024377E-2</c:v>
                </c:pt>
                <c:pt idx="46">
                  <c:v>9.3889050102349113E-3</c:v>
                </c:pt>
                <c:pt idx="47">
                  <c:v>1.0510033974478439E-2</c:v>
                </c:pt>
                <c:pt idx="48">
                  <c:v>1.0740265132119616E-2</c:v>
                </c:pt>
                <c:pt idx="49">
                  <c:v>8.961047578892432E-3</c:v>
                </c:pt>
                <c:pt idx="50">
                  <c:v>8.9351339343798856E-3</c:v>
                </c:pt>
                <c:pt idx="51">
                  <c:v>8.7935366715840169E-3</c:v>
                </c:pt>
                <c:pt idx="52">
                  <c:v>1.0533689229551143E-2</c:v>
                </c:pt>
                <c:pt idx="53">
                  <c:v>1.0933093364510841E-2</c:v>
                </c:pt>
                <c:pt idx="54">
                  <c:v>1.1745670086392978E-2</c:v>
                </c:pt>
                <c:pt idx="55">
                  <c:v>8.2399516917073638E-3</c:v>
                </c:pt>
                <c:pt idx="56">
                  <c:v>6.9282203257360585E-3</c:v>
                </c:pt>
                <c:pt idx="57">
                  <c:v>6.3684218379106627E-3</c:v>
                </c:pt>
                <c:pt idx="58">
                  <c:v>6.3629302574212824E-3</c:v>
                </c:pt>
                <c:pt idx="59">
                  <c:v>8.5811857103752758E-3</c:v>
                </c:pt>
                <c:pt idx="60">
                  <c:v>8.3550062793004542E-3</c:v>
                </c:pt>
                <c:pt idx="61">
                  <c:v>7.0470413618491995E-3</c:v>
                </c:pt>
                <c:pt idx="62">
                  <c:v>6.7057622183657713E-3</c:v>
                </c:pt>
                <c:pt idx="63">
                  <c:v>6.7200211878315095E-3</c:v>
                </c:pt>
                <c:pt idx="64">
                  <c:v>6.9432010804414395E-3</c:v>
                </c:pt>
                <c:pt idx="65">
                  <c:v>6.0759953869242728E-3</c:v>
                </c:pt>
                <c:pt idx="66">
                  <c:v>9.6715536578263251E-4</c:v>
                </c:pt>
                <c:pt idx="67">
                  <c:v>2.6126286189137897E-3</c:v>
                </c:pt>
                <c:pt idx="68">
                  <c:v>3.6930917690935522E-3</c:v>
                </c:pt>
                <c:pt idx="69">
                  <c:v>7.4709052266399593E-3</c:v>
                </c:pt>
                <c:pt idx="70">
                  <c:v>8.9474733171105471E-3</c:v>
                </c:pt>
                <c:pt idx="71">
                  <c:v>9.6250653686314504E-3</c:v>
                </c:pt>
                <c:pt idx="72">
                  <c:v>2.6209855674556065E-3</c:v>
                </c:pt>
                <c:pt idx="73">
                  <c:v>4.0370713302491749E-3</c:v>
                </c:pt>
                <c:pt idx="74">
                  <c:v>1.1950651389887218E-2</c:v>
                </c:pt>
                <c:pt idx="75">
                  <c:v>1.2442335655592468E-2</c:v>
                </c:pt>
                <c:pt idx="76">
                  <c:v>1.5112555955419094E-2</c:v>
                </c:pt>
                <c:pt idx="77">
                  <c:v>1.0667464999428245E-2</c:v>
                </c:pt>
                <c:pt idx="78">
                  <c:v>-1.1277781324013461E-2</c:v>
                </c:pt>
                <c:pt idx="79">
                  <c:v>-7.4020528641926325E-3</c:v>
                </c:pt>
                <c:pt idx="80">
                  <c:v>-1.1804749444193048</c:v>
                </c:pt>
                <c:pt idx="81">
                  <c:v>-2.5576957129084934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9-4965-BF10-1D8EE4100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VO2_80K!$D$1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VO2_80K!$C$2:$C$83</c:f>
              <c:numCache>
                <c:formatCode>General</c:formatCode>
                <c:ptCount val="82"/>
                <c:pt idx="0">
                  <c:v>43.904502231821461</c:v>
                </c:pt>
                <c:pt idx="1">
                  <c:v>144.4993071274298</c:v>
                </c:pt>
                <c:pt idx="2">
                  <c:v>242.15898344132469</c:v>
                </c:pt>
                <c:pt idx="3">
                  <c:v>340.10577163426927</c:v>
                </c:pt>
                <c:pt idx="4">
                  <c:v>437.91956861051119</c:v>
                </c:pt>
                <c:pt idx="5">
                  <c:v>535.38597264218868</c:v>
                </c:pt>
                <c:pt idx="6">
                  <c:v>632.97915334773222</c:v>
                </c:pt>
                <c:pt idx="7">
                  <c:v>731.23977595392364</c:v>
                </c:pt>
                <c:pt idx="8">
                  <c:v>828.68629344852411</c:v>
                </c:pt>
                <c:pt idx="9">
                  <c:v>926.68590525557954</c:v>
                </c:pt>
                <c:pt idx="10">
                  <c:v>1024.052876601872</c:v>
                </c:pt>
                <c:pt idx="11">
                  <c:v>1121.8660521238301</c:v>
                </c:pt>
                <c:pt idx="12">
                  <c:v>1219.5195138948884</c:v>
                </c:pt>
                <c:pt idx="13">
                  <c:v>1317.3538188624909</c:v>
                </c:pt>
                <c:pt idx="14">
                  <c:v>1414.8674534197266</c:v>
                </c:pt>
                <c:pt idx="15">
                  <c:v>1513.121240028798</c:v>
                </c:pt>
                <c:pt idx="16">
                  <c:v>1610.2874816414687</c:v>
                </c:pt>
                <c:pt idx="17">
                  <c:v>1708.4412141108712</c:v>
                </c:pt>
                <c:pt idx="18">
                  <c:v>1805.9610632109432</c:v>
                </c:pt>
                <c:pt idx="19">
                  <c:v>1903.8407343412528</c:v>
                </c:pt>
                <c:pt idx="20">
                  <c:v>2001.808030525558</c:v>
                </c:pt>
                <c:pt idx="21">
                  <c:v>2099.6143700503962</c:v>
                </c:pt>
                <c:pt idx="22">
                  <c:v>2197.2342732901366</c:v>
                </c:pt>
                <c:pt idx="23">
                  <c:v>2294.9480161267102</c:v>
                </c:pt>
                <c:pt idx="24">
                  <c:v>2392.5878059035276</c:v>
                </c:pt>
                <c:pt idx="25">
                  <c:v>2490.588039164867</c:v>
                </c:pt>
                <c:pt idx="26">
                  <c:v>2588.2949460043201</c:v>
                </c:pt>
                <c:pt idx="27">
                  <c:v>2686.2696996400291</c:v>
                </c:pt>
                <c:pt idx="28">
                  <c:v>2783.7833341972646</c:v>
                </c:pt>
                <c:pt idx="29">
                  <c:v>2881.6636267818581</c:v>
                </c:pt>
                <c:pt idx="30">
                  <c:v>2979.776964722822</c:v>
                </c:pt>
                <c:pt idx="31">
                  <c:v>3077.7368034557235</c:v>
                </c:pt>
                <c:pt idx="32">
                  <c:v>3174.3630012958965</c:v>
                </c:pt>
                <c:pt idx="33">
                  <c:v>3227.1915870410367</c:v>
                </c:pt>
                <c:pt idx="34">
                  <c:v>3235.7086179985604</c:v>
                </c:pt>
                <c:pt idx="35">
                  <c:v>3242.6111107271417</c:v>
                </c:pt>
                <c:pt idx="36">
                  <c:v>3243.8782560115192</c:v>
                </c:pt>
                <c:pt idx="37">
                  <c:v>3244.5854709863215</c:v>
                </c:pt>
                <c:pt idx="38">
                  <c:v>3245.2454554355654</c:v>
                </c:pt>
                <c:pt idx="39">
                  <c:v>3245.7388901367895</c:v>
                </c:pt>
                <c:pt idx="40">
                  <c:v>3245.8526162706985</c:v>
                </c:pt>
                <c:pt idx="41">
                  <c:v>3246.2459968322537</c:v>
                </c:pt>
                <c:pt idx="42">
                  <c:v>3246.3796095032394</c:v>
                </c:pt>
                <c:pt idx="43">
                  <c:v>3246.4392691144712</c:v>
                </c:pt>
                <c:pt idx="44">
                  <c:v>3246.5461592512597</c:v>
                </c:pt>
                <c:pt idx="45">
                  <c:v>3246.4995501799858</c:v>
                </c:pt>
                <c:pt idx="46">
                  <c:v>3246.71270899928</c:v>
                </c:pt>
                <c:pt idx="47">
                  <c:v>3172.342653419726</c:v>
                </c:pt>
                <c:pt idx="48">
                  <c:v>3074.8892999280056</c:v>
                </c:pt>
                <c:pt idx="49">
                  <c:v>2976.5889042476606</c:v>
                </c:pt>
                <c:pt idx="50">
                  <c:v>2878.5488979121674</c:v>
                </c:pt>
                <c:pt idx="51">
                  <c:v>2780.4287239740825</c:v>
                </c:pt>
                <c:pt idx="52">
                  <c:v>2682.7417036717061</c:v>
                </c:pt>
                <c:pt idx="53">
                  <c:v>2584.839660187185</c:v>
                </c:pt>
                <c:pt idx="54">
                  <c:v>2487.1265388048955</c:v>
                </c:pt>
                <c:pt idx="55">
                  <c:v>2389.2133091432688</c:v>
                </c:pt>
                <c:pt idx="56">
                  <c:v>2291.4796797696181</c:v>
                </c:pt>
                <c:pt idx="57">
                  <c:v>2193.8933350611951</c:v>
                </c:pt>
                <c:pt idx="58">
                  <c:v>2095.9863199424044</c:v>
                </c:pt>
                <c:pt idx="59">
                  <c:v>1998.2328040316777</c:v>
                </c:pt>
                <c:pt idx="60">
                  <c:v>1900.2462427645789</c:v>
                </c:pt>
                <c:pt idx="61">
                  <c:v>1802.1795138948885</c:v>
                </c:pt>
                <c:pt idx="62">
                  <c:v>1704.6926018718505</c:v>
                </c:pt>
                <c:pt idx="63">
                  <c:v>1606.46615925126</c:v>
                </c:pt>
                <c:pt idx="64">
                  <c:v>1509.2595231101511</c:v>
                </c:pt>
                <c:pt idx="65">
                  <c:v>1411.0455095752343</c:v>
                </c:pt>
                <c:pt idx="66">
                  <c:v>1313.1391159107272</c:v>
                </c:pt>
                <c:pt idx="67">
                  <c:v>1215.3246974802016</c:v>
                </c:pt>
                <c:pt idx="68">
                  <c:v>1117.7377313174945</c:v>
                </c:pt>
                <c:pt idx="69">
                  <c:v>1020.1513866090714</c:v>
                </c:pt>
                <c:pt idx="70">
                  <c:v>922.45131576673873</c:v>
                </c:pt>
                <c:pt idx="71">
                  <c:v>824.6642413246941</c:v>
                </c:pt>
                <c:pt idx="72">
                  <c:v>726.95795593952482</c:v>
                </c:pt>
                <c:pt idx="73">
                  <c:v>629.07766335493159</c:v>
                </c:pt>
                <c:pt idx="74">
                  <c:v>531.31109690424773</c:v>
                </c:pt>
                <c:pt idx="75">
                  <c:v>433.66447113030966</c:v>
                </c:pt>
                <c:pt idx="76">
                  <c:v>336.08434096472286</c:v>
                </c:pt>
                <c:pt idx="77">
                  <c:v>238.08410770338375</c:v>
                </c:pt>
                <c:pt idx="78">
                  <c:v>140.74448034557236</c:v>
                </c:pt>
                <c:pt idx="79">
                  <c:v>42.717524550035996</c:v>
                </c:pt>
                <c:pt idx="80">
                  <c:v>-1.7276429085673146</c:v>
                </c:pt>
                <c:pt idx="81">
                  <c:v>-1.7276429085673146</c:v>
                </c:pt>
              </c:numCache>
            </c:numRef>
          </c:xVal>
          <c:yVal>
            <c:numRef>
              <c:f>VO2_80K!$D$2:$D$83</c:f>
              <c:numCache>
                <c:formatCode>General</c:formatCode>
                <c:ptCount val="82"/>
                <c:pt idx="0">
                  <c:v>-2.2420190321586118</c:v>
                </c:pt>
                <c:pt idx="1">
                  <c:v>-0.21974595734931882</c:v>
                </c:pt>
                <c:pt idx="2">
                  <c:v>-0.14423769022633237</c:v>
                </c:pt>
                <c:pt idx="3">
                  <c:v>-0.35477765057650434</c:v>
                </c:pt>
                <c:pt idx="4">
                  <c:v>-0.1087635978969181</c:v>
                </c:pt>
                <c:pt idx="5">
                  <c:v>-0.16013395671477482</c:v>
                </c:pt>
                <c:pt idx="6">
                  <c:v>1.5049376466709542E-2</c:v>
                </c:pt>
                <c:pt idx="7">
                  <c:v>-6.079318367966291E-2</c:v>
                </c:pt>
                <c:pt idx="8">
                  <c:v>3.0653953209619712E-2</c:v>
                </c:pt>
                <c:pt idx="9">
                  <c:v>2.0559159301515095E-2</c:v>
                </c:pt>
                <c:pt idx="10">
                  <c:v>6.201464652176393E-3</c:v>
                </c:pt>
                <c:pt idx="11">
                  <c:v>7.6420419359760336E-2</c:v>
                </c:pt>
                <c:pt idx="12">
                  <c:v>6.5093543439123561E-2</c:v>
                </c:pt>
                <c:pt idx="13">
                  <c:v>5.3028202353857169E-2</c:v>
                </c:pt>
                <c:pt idx="14">
                  <c:v>4.2640717445396027E-2</c:v>
                </c:pt>
                <c:pt idx="15">
                  <c:v>3.7773344219771028E-2</c:v>
                </c:pt>
                <c:pt idx="16">
                  <c:v>6.9016238591334073E-2</c:v>
                </c:pt>
                <c:pt idx="17">
                  <c:v>6.5051102792228588E-2</c:v>
                </c:pt>
                <c:pt idx="18">
                  <c:v>9.6703226749062995E-2</c:v>
                </c:pt>
                <c:pt idx="19">
                  <c:v>9.3399396728054751E-2</c:v>
                </c:pt>
                <c:pt idx="20">
                  <c:v>0.11738049898717515</c:v>
                </c:pt>
                <c:pt idx="21">
                  <c:v>0.10435090335367166</c:v>
                </c:pt>
                <c:pt idx="22">
                  <c:v>0.11416615781007147</c:v>
                </c:pt>
                <c:pt idx="23">
                  <c:v>0.11622327050824491</c:v>
                </c:pt>
                <c:pt idx="24">
                  <c:v>0.13802320668352958</c:v>
                </c:pt>
                <c:pt idx="25">
                  <c:v>0.13514208840085126</c:v>
                </c:pt>
                <c:pt idx="26">
                  <c:v>0.15580328687100556</c:v>
                </c:pt>
                <c:pt idx="27">
                  <c:v>0.14657460435098474</c:v>
                </c:pt>
                <c:pt idx="28">
                  <c:v>0.14144021683293642</c:v>
                </c:pt>
                <c:pt idx="29">
                  <c:v>0.13994168376599775</c:v>
                </c:pt>
                <c:pt idx="30">
                  <c:v>0.16304006173661889</c:v>
                </c:pt>
                <c:pt idx="31">
                  <c:v>0.17435800274308025</c:v>
                </c:pt>
                <c:pt idx="32">
                  <c:v>0.16604972406429883</c:v>
                </c:pt>
                <c:pt idx="33">
                  <c:v>0.17218684115296826</c:v>
                </c:pt>
                <c:pt idx="34">
                  <c:v>0.18743496973865917</c:v>
                </c:pt>
                <c:pt idx="35">
                  <c:v>0.18605673404489328</c:v>
                </c:pt>
                <c:pt idx="36">
                  <c:v>0.17913201118321845</c:v>
                </c:pt>
                <c:pt idx="37">
                  <c:v>0.18496486671347823</c:v>
                </c:pt>
                <c:pt idx="38">
                  <c:v>0.1976471142614154</c:v>
                </c:pt>
                <c:pt idx="39">
                  <c:v>0.19859536919426984</c:v>
                </c:pt>
                <c:pt idx="40">
                  <c:v>0.19761014290099224</c:v>
                </c:pt>
                <c:pt idx="41">
                  <c:v>0.19367359852516078</c:v>
                </c:pt>
                <c:pt idx="42">
                  <c:v>0.18975319049833789</c:v>
                </c:pt>
                <c:pt idx="43">
                  <c:v>0.20931152851024998</c:v>
                </c:pt>
                <c:pt idx="44">
                  <c:v>0.2053924008754652</c:v>
                </c:pt>
                <c:pt idx="45">
                  <c:v>0.20832956891629612</c:v>
                </c:pt>
                <c:pt idx="46">
                  <c:v>0.2102719090604647</c:v>
                </c:pt>
                <c:pt idx="47">
                  <c:v>0.21620230482066685</c:v>
                </c:pt>
                <c:pt idx="48">
                  <c:v>0.21479319027871807</c:v>
                </c:pt>
                <c:pt idx="49">
                  <c:v>0.18241641261269745</c:v>
                </c:pt>
                <c:pt idx="50">
                  <c:v>0.19193858812357262</c:v>
                </c:pt>
                <c:pt idx="51">
                  <c:v>0.18614976690753632</c:v>
                </c:pt>
                <c:pt idx="52">
                  <c:v>0.18937723918823321</c:v>
                </c:pt>
                <c:pt idx="53">
                  <c:v>0.15478311954251303</c:v>
                </c:pt>
                <c:pt idx="54">
                  <c:v>0.16469426919151361</c:v>
                </c:pt>
                <c:pt idx="55">
                  <c:v>0.16346954164872043</c:v>
                </c:pt>
                <c:pt idx="56">
                  <c:v>0.16628454807448811</c:v>
                </c:pt>
                <c:pt idx="57">
                  <c:v>0.14907622087082434</c:v>
                </c:pt>
                <c:pt idx="58">
                  <c:v>0.14392022202133317</c:v>
                </c:pt>
                <c:pt idx="59">
                  <c:v>0.14778267487540481</c:v>
                </c:pt>
                <c:pt idx="60">
                  <c:v>0.11362808539848621</c:v>
                </c:pt>
                <c:pt idx="61">
                  <c:v>0.11276350960143405</c:v>
                </c:pt>
                <c:pt idx="62">
                  <c:v>0.11734946983452049</c:v>
                </c:pt>
                <c:pt idx="63">
                  <c:v>7.9063323925428419E-2</c:v>
                </c:pt>
                <c:pt idx="64">
                  <c:v>4.4181659945899836E-2</c:v>
                </c:pt>
                <c:pt idx="65">
                  <c:v>5.4007848844941524E-2</c:v>
                </c:pt>
                <c:pt idx="66">
                  <c:v>2.9017311140571357E-2</c:v>
                </c:pt>
                <c:pt idx="67">
                  <c:v>4.9641847507127135E-2</c:v>
                </c:pt>
                <c:pt idx="68">
                  <c:v>2.2726718579037249E-2</c:v>
                </c:pt>
                <c:pt idx="69">
                  <c:v>-2.1788135857564464E-2</c:v>
                </c:pt>
                <c:pt idx="70">
                  <c:v>-5.507610088606088E-2</c:v>
                </c:pt>
                <c:pt idx="71">
                  <c:v>-5.0055620320132971E-2</c:v>
                </c:pt>
                <c:pt idx="72">
                  <c:v>-5.6783311631812411E-2</c:v>
                </c:pt>
                <c:pt idx="73">
                  <c:v>-0.1766649676303991</c:v>
                </c:pt>
                <c:pt idx="74">
                  <c:v>-0.22710221433538161</c:v>
                </c:pt>
                <c:pt idx="75">
                  <c:v>-0.10983078172717881</c:v>
                </c:pt>
                <c:pt idx="76">
                  <c:v>-0.17006341111219433</c:v>
                </c:pt>
                <c:pt idx="77">
                  <c:v>-0.52014072531166344</c:v>
                </c:pt>
                <c:pt idx="78">
                  <c:v>-0.29329093442233867</c:v>
                </c:pt>
                <c:pt idx="79">
                  <c:v>-0.37166407599107421</c:v>
                </c:pt>
                <c:pt idx="80">
                  <c:v>-23.893294123825026</c:v>
                </c:pt>
                <c:pt idx="81">
                  <c:v>3.6758914036653896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E-4916-9DA0-F214B022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VO2_100K!$D$1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VO2_100K!$C$2:$C$83</c:f>
              <c:numCache>
                <c:formatCode>General</c:formatCode>
                <c:ptCount val="82"/>
                <c:pt idx="0">
                  <c:v>43.498071130309576</c:v>
                </c:pt>
                <c:pt idx="1">
                  <c:v>143.76536961843053</c:v>
                </c:pt>
                <c:pt idx="2">
                  <c:v>241.63199020878335</c:v>
                </c:pt>
                <c:pt idx="3">
                  <c:v>339.65894600431966</c:v>
                </c:pt>
                <c:pt idx="4">
                  <c:v>437.35901684665231</c:v>
                </c:pt>
                <c:pt idx="5">
                  <c:v>535.04603714902805</c:v>
                </c:pt>
                <c:pt idx="6">
                  <c:v>632.81260359971213</c:v>
                </c:pt>
                <c:pt idx="7">
                  <c:v>730.92594154067672</c:v>
                </c:pt>
                <c:pt idx="8">
                  <c:v>828.51912224622038</c:v>
                </c:pt>
                <c:pt idx="9">
                  <c:v>926.37952829373648</c:v>
                </c:pt>
                <c:pt idx="10">
                  <c:v>1023.7527141828656</c:v>
                </c:pt>
                <c:pt idx="11">
                  <c:v>1121.5391671706266</c:v>
                </c:pt>
                <c:pt idx="12">
                  <c:v>1219.0061926565875</c:v>
                </c:pt>
                <c:pt idx="13">
                  <c:v>1316.9672742980563</c:v>
                </c:pt>
                <c:pt idx="14">
                  <c:v>1414.4007412526998</c:v>
                </c:pt>
                <c:pt idx="15">
                  <c:v>1512.7539605471563</c:v>
                </c:pt>
                <c:pt idx="16">
                  <c:v>1609.8742145428369</c:v>
                </c:pt>
                <c:pt idx="17">
                  <c:v>1707.9807164866811</c:v>
                </c:pt>
                <c:pt idx="18">
                  <c:v>1805.5608466522681</c:v>
                </c:pt>
                <c:pt idx="19">
                  <c:v>1903.7207936645068</c:v>
                </c:pt>
                <c:pt idx="20">
                  <c:v>2001.5613131749462</c:v>
                </c:pt>
                <c:pt idx="21">
                  <c:v>2099.160708423326</c:v>
                </c:pt>
                <c:pt idx="22">
                  <c:v>2197.0478370050396</c:v>
                </c:pt>
                <c:pt idx="23">
                  <c:v>2294.6478537077032</c:v>
                </c:pt>
                <c:pt idx="24">
                  <c:v>2392.4678652267817</c:v>
                </c:pt>
                <c:pt idx="25">
                  <c:v>2490.1480495320375</c:v>
                </c:pt>
                <c:pt idx="26">
                  <c:v>2588.041392656588</c:v>
                </c:pt>
                <c:pt idx="27">
                  <c:v>2686.0963138948887</c:v>
                </c:pt>
                <c:pt idx="28">
                  <c:v>2783.356395104392</c:v>
                </c:pt>
                <c:pt idx="29">
                  <c:v>2881.3497923686109</c:v>
                </c:pt>
                <c:pt idx="30">
                  <c:v>2979.4699663066958</c:v>
                </c:pt>
                <c:pt idx="31">
                  <c:v>3077.2166462203027</c:v>
                </c:pt>
                <c:pt idx="32">
                  <c:v>3174.1162839452841</c:v>
                </c:pt>
                <c:pt idx="33">
                  <c:v>3227.7316308135355</c:v>
                </c:pt>
                <c:pt idx="34">
                  <c:v>3241.4508555795542</c:v>
                </c:pt>
                <c:pt idx="35">
                  <c:v>3243.1579904967598</c:v>
                </c:pt>
                <c:pt idx="36">
                  <c:v>3244.2585860331174</c:v>
                </c:pt>
                <c:pt idx="37">
                  <c:v>3245.0652336933044</c:v>
                </c:pt>
                <c:pt idx="38">
                  <c:v>3245.6388359971206</c:v>
                </c:pt>
                <c:pt idx="39">
                  <c:v>3245.8992253419729</c:v>
                </c:pt>
                <c:pt idx="40">
                  <c:v>3246.3124924406047</c:v>
                </c:pt>
                <c:pt idx="41">
                  <c:v>3246.3796095032394</c:v>
                </c:pt>
                <c:pt idx="42">
                  <c:v>3246.6797719222463</c:v>
                </c:pt>
                <c:pt idx="43">
                  <c:v>3246.8997667386611</c:v>
                </c:pt>
                <c:pt idx="44">
                  <c:v>3247.8798001439886</c:v>
                </c:pt>
                <c:pt idx="45">
                  <c:v>3247.913358675306</c:v>
                </c:pt>
                <c:pt idx="46">
                  <c:v>3247.8996866810658</c:v>
                </c:pt>
                <c:pt idx="47">
                  <c:v>3172.2220912886969</c:v>
                </c:pt>
                <c:pt idx="48">
                  <c:v>3074.6090240460767</c:v>
                </c:pt>
                <c:pt idx="49">
                  <c:v>2976.4354050395968</c:v>
                </c:pt>
                <c:pt idx="50">
                  <c:v>2878.388562706984</c:v>
                </c:pt>
                <c:pt idx="51">
                  <c:v>2780.1614986321097</c:v>
                </c:pt>
                <c:pt idx="52">
                  <c:v>2682.6484855291578</c:v>
                </c:pt>
                <c:pt idx="53">
                  <c:v>2584.5332832253416</c:v>
                </c:pt>
                <c:pt idx="54">
                  <c:v>2486.9662035997121</c:v>
                </c:pt>
                <c:pt idx="55">
                  <c:v>2388.9131467242623</c:v>
                </c:pt>
                <c:pt idx="56">
                  <c:v>2291.2528489560837</c:v>
                </c:pt>
                <c:pt idx="57">
                  <c:v>2193.4732319654427</c:v>
                </c:pt>
                <c:pt idx="58">
                  <c:v>2095.5662168466524</c:v>
                </c:pt>
                <c:pt idx="59">
                  <c:v>1997.7797638588913</c:v>
                </c:pt>
                <c:pt idx="60">
                  <c:v>1899.9926894168466</c:v>
                </c:pt>
                <c:pt idx="61">
                  <c:v>1801.8060198704106</c:v>
                </c:pt>
                <c:pt idx="62">
                  <c:v>1704.2258897048239</c:v>
                </c:pt>
                <c:pt idx="63">
                  <c:v>1606.1591608351334</c:v>
                </c:pt>
                <c:pt idx="64">
                  <c:v>1508.9127516198705</c:v>
                </c:pt>
                <c:pt idx="65">
                  <c:v>1410.719246076314</c:v>
                </c:pt>
                <c:pt idx="66">
                  <c:v>1313.1521664506838</c:v>
                </c:pt>
                <c:pt idx="67">
                  <c:v>1215.0643081353492</c:v>
                </c:pt>
                <c:pt idx="68">
                  <c:v>1117.4040103671705</c:v>
                </c:pt>
                <c:pt idx="69">
                  <c:v>1019.5510617710585</c:v>
                </c:pt>
                <c:pt idx="70">
                  <c:v>922.29098056155522</c:v>
                </c:pt>
                <c:pt idx="71">
                  <c:v>824.43741051115933</c:v>
                </c:pt>
                <c:pt idx="72">
                  <c:v>726.71123858891292</c:v>
                </c:pt>
                <c:pt idx="73">
                  <c:v>628.79055147588201</c:v>
                </c:pt>
                <c:pt idx="74">
                  <c:v>531.21104276457891</c:v>
                </c:pt>
                <c:pt idx="75">
                  <c:v>433.67068567314618</c:v>
                </c:pt>
                <c:pt idx="76">
                  <c:v>335.83078761699062</c:v>
                </c:pt>
                <c:pt idx="77">
                  <c:v>237.90388596112311</c:v>
                </c:pt>
                <c:pt idx="78">
                  <c:v>140.36415032397412</c:v>
                </c:pt>
                <c:pt idx="79">
                  <c:v>42.951191360691141</c:v>
                </c:pt>
                <c:pt idx="80">
                  <c:v>-1.360363426925846</c:v>
                </c:pt>
                <c:pt idx="81">
                  <c:v>-1.360363426925846</c:v>
                </c:pt>
              </c:numCache>
            </c:numRef>
          </c:xVal>
          <c:yVal>
            <c:numRef>
              <c:f>VO2_100K!$D$2:$D$83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2.1780599478640902E-2</c:v>
                </c:pt>
                <c:pt idx="5">
                  <c:v>2.9673277041939859E-2</c:v>
                </c:pt>
                <c:pt idx="6">
                  <c:v>4.0142232819516815E-2</c:v>
                </c:pt>
                <c:pt idx="7">
                  <c:v>4.7786581996952612E-2</c:v>
                </c:pt>
                <c:pt idx="8">
                  <c:v>5.3655242009286327E-2</c:v>
                </c:pt>
                <c:pt idx="9">
                  <c:v>5.8270216405986293E-2</c:v>
                </c:pt>
                <c:pt idx="10">
                  <c:v>6.8236112012679512E-2</c:v>
                </c:pt>
                <c:pt idx="11">
                  <c:v>7.6442692933379033E-2</c:v>
                </c:pt>
                <c:pt idx="12">
                  <c:v>8.3354821387623651E-2</c:v>
                </c:pt>
                <c:pt idx="13">
                  <c:v>8.9209971305044433E-2</c:v>
                </c:pt>
                <c:pt idx="14">
                  <c:v>0.11000445242219396</c:v>
                </c:pt>
                <c:pt idx="15">
                  <c:v>0.10914948823643189</c:v>
                </c:pt>
                <c:pt idx="16">
                  <c:v>0.11045432894536136</c:v>
                </c:pt>
                <c:pt idx="17">
                  <c:v>0.13013728312133754</c:v>
                </c:pt>
                <c:pt idx="18">
                  <c:v>0.13013863583456278</c:v>
                </c:pt>
                <c:pt idx="19">
                  <c:v>0.14677972759607852</c:v>
                </c:pt>
                <c:pt idx="20">
                  <c:v>0.14436408177225793</c:v>
                </c:pt>
                <c:pt idx="21">
                  <c:v>0.16185448853614265</c:v>
                </c:pt>
                <c:pt idx="22">
                  <c:v>0.15753376176143608</c:v>
                </c:pt>
                <c:pt idx="23">
                  <c:v>0.17297391912294641</c:v>
                </c:pt>
                <c:pt idx="24">
                  <c:v>0.16855601943094833</c:v>
                </c:pt>
                <c:pt idx="25">
                  <c:v>0.18617199221153299</c:v>
                </c:pt>
                <c:pt idx="26">
                  <c:v>0.18158382332395981</c:v>
                </c:pt>
                <c:pt idx="27">
                  <c:v>0.19859776635774948</c:v>
                </c:pt>
                <c:pt idx="28">
                  <c:v>0.19393971854519534</c:v>
                </c:pt>
                <c:pt idx="29">
                  <c:v>0.21048640068067492</c:v>
                </c:pt>
                <c:pt idx="30">
                  <c:v>0.2056861057651628</c:v>
                </c:pt>
                <c:pt idx="31">
                  <c:v>0.22185388875063189</c:v>
                </c:pt>
                <c:pt idx="32">
                  <c:v>0.21708187273842031</c:v>
                </c:pt>
                <c:pt idx="33">
                  <c:v>0.22921612251621148</c:v>
                </c:pt>
                <c:pt idx="34">
                  <c:v>0.23118476999964613</c:v>
                </c:pt>
                <c:pt idx="35">
                  <c:v>0.23204215970223177</c:v>
                </c:pt>
                <c:pt idx="36">
                  <c:v>0.23196344077202241</c:v>
                </c:pt>
                <c:pt idx="37">
                  <c:v>0.2319057800615982</c:v>
                </c:pt>
                <c:pt idx="38">
                  <c:v>0.23186479531362311</c:v>
                </c:pt>
                <c:pt idx="39">
                  <c:v>0.2318461948833711</c:v>
                </c:pt>
                <c:pt idx="40">
                  <c:v>0.23181668004014161</c:v>
                </c:pt>
                <c:pt idx="41">
                  <c:v>0.23181188736137154</c:v>
                </c:pt>
                <c:pt idx="42">
                  <c:v>0.23179045586157701</c:v>
                </c:pt>
                <c:pt idx="43">
                  <c:v>0.23177475081909113</c:v>
                </c:pt>
                <c:pt idx="44">
                  <c:v>0.23072715636800759</c:v>
                </c:pt>
                <c:pt idx="45">
                  <c:v>0.23072477241756073</c:v>
                </c:pt>
                <c:pt idx="46">
                  <c:v>0.23072574365068488</c:v>
                </c:pt>
                <c:pt idx="47">
                  <c:v>0.2362300144653133</c:v>
                </c:pt>
                <c:pt idx="48">
                  <c:v>0.22514030748388483</c:v>
                </c:pt>
                <c:pt idx="49">
                  <c:v>0.23043261486171251</c:v>
                </c:pt>
                <c:pt idx="50">
                  <c:v>0.21621872885809879</c:v>
                </c:pt>
                <c:pt idx="51">
                  <c:v>0.22043164575705812</c:v>
                </c:pt>
                <c:pt idx="52">
                  <c:v>0.20477125512904013</c:v>
                </c:pt>
                <c:pt idx="53">
                  <c:v>0.21008770645739702</c:v>
                </c:pt>
                <c:pt idx="54">
                  <c:v>0.1927940926095234</c:v>
                </c:pt>
                <c:pt idx="55">
                  <c:v>0.19804896025881397</c:v>
                </c:pt>
                <c:pt idx="56">
                  <c:v>0.1801594275120991</c:v>
                </c:pt>
                <c:pt idx="57">
                  <c:v>0.18529525134573938</c:v>
                </c:pt>
                <c:pt idx="58">
                  <c:v>0.16819312862363656</c:v>
                </c:pt>
                <c:pt idx="59">
                  <c:v>0.17324692981406983</c:v>
                </c:pt>
                <c:pt idx="60">
                  <c:v>0.15709507953596152</c:v>
                </c:pt>
                <c:pt idx="61">
                  <c:v>0.15860655590984568</c:v>
                </c:pt>
                <c:pt idx="62">
                  <c:v>0.14160320804516605</c:v>
                </c:pt>
                <c:pt idx="63">
                  <c:v>0.14431814560706202</c:v>
                </c:pt>
                <c:pt idx="64">
                  <c:v>0.13047106864929181</c:v>
                </c:pt>
                <c:pt idx="65">
                  <c:v>0.13054915376125312</c:v>
                </c:pt>
                <c:pt idx="66">
                  <c:v>0.13299468763601624</c:v>
                </c:pt>
                <c:pt idx="67">
                  <c:v>0.11237141522818968</c:v>
                </c:pt>
                <c:pt idx="68">
                  <c:v>0.11082584214578416</c:v>
                </c:pt>
                <c:pt idx="69">
                  <c:v>0.11211924853782151</c:v>
                </c:pt>
                <c:pt idx="70">
                  <c:v>0.10328564168012394</c:v>
                </c:pt>
                <c:pt idx="71">
                  <c:v>9.2435801217733829E-2</c:v>
                </c:pt>
                <c:pt idx="72">
                  <c:v>8.738859919845679E-2</c:v>
                </c:pt>
                <c:pt idx="73">
                  <c:v>8.079800437586121E-2</c:v>
                </c:pt>
                <c:pt idx="74">
                  <c:v>7.1729996611013841E-2</c:v>
                </c:pt>
                <c:pt idx="75">
                  <c:v>5.8575577515446599E-2</c:v>
                </c:pt>
                <c:pt idx="76">
                  <c:v>4.7275502651716719E-2</c:v>
                </c:pt>
                <c:pt idx="77">
                  <c:v>2.6694089886551267E-2</c:v>
                </c:pt>
                <c:pt idx="78">
                  <c:v>0</c:v>
                </c:pt>
                <c:pt idx="79">
                  <c:v>0</c:v>
                </c:pt>
                <c:pt idx="80">
                  <c:v>4.6683317049747748</c:v>
                </c:pt>
                <c:pt idx="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8D2-ADF2-A8E538DFB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VO2_80Kdown!$D$1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VO2_80Kdown!$C$2:$C$83</c:f>
              <c:numCache>
                <c:formatCode>General</c:formatCode>
                <c:ptCount val="82"/>
                <c:pt idx="0">
                  <c:v>43.184236717062632</c:v>
                </c:pt>
                <c:pt idx="1">
                  <c:v>143.53853880489561</c:v>
                </c:pt>
                <c:pt idx="2">
                  <c:v>241.33244924406048</c:v>
                </c:pt>
                <c:pt idx="3">
                  <c:v>339.37245557955362</c:v>
                </c:pt>
                <c:pt idx="4">
                  <c:v>437.61940619150471</c:v>
                </c:pt>
                <c:pt idx="5">
                  <c:v>535.14609128869688</c:v>
                </c:pt>
                <c:pt idx="6">
                  <c:v>632.90582174226063</c:v>
                </c:pt>
                <c:pt idx="7">
                  <c:v>730.9191055435565</c:v>
                </c:pt>
                <c:pt idx="8">
                  <c:v>828.49239971202303</c:v>
                </c:pt>
                <c:pt idx="9">
                  <c:v>926.33291922246212</c:v>
                </c:pt>
                <c:pt idx="10">
                  <c:v>1023.6526600431965</c:v>
                </c:pt>
                <c:pt idx="11">
                  <c:v>1121.4260624910007</c:v>
                </c:pt>
                <c:pt idx="12">
                  <c:v>1218.9589621310297</c:v>
                </c:pt>
                <c:pt idx="13">
                  <c:v>1316.774002015839</c:v>
                </c:pt>
                <c:pt idx="14">
                  <c:v>1414.5275179265659</c:v>
                </c:pt>
                <c:pt idx="15">
                  <c:v>1512.6271838732903</c:v>
                </c:pt>
                <c:pt idx="16">
                  <c:v>1609.8002614830814</c:v>
                </c:pt>
                <c:pt idx="17">
                  <c:v>1708.1342156947446</c:v>
                </c:pt>
                <c:pt idx="18">
                  <c:v>1805.3737889128872</c:v>
                </c:pt>
                <c:pt idx="19">
                  <c:v>1903.4144167026639</c:v>
                </c:pt>
                <c:pt idx="20">
                  <c:v>2001.2008696904247</c:v>
                </c:pt>
                <c:pt idx="21">
                  <c:v>2099.0140452123833</c:v>
                </c:pt>
                <c:pt idx="22">
                  <c:v>2197.1012820734345</c:v>
                </c:pt>
                <c:pt idx="23">
                  <c:v>2294.554635565155</c:v>
                </c:pt>
                <c:pt idx="24">
                  <c:v>2392.2540849532038</c:v>
                </c:pt>
                <c:pt idx="25">
                  <c:v>2490.1878226061913</c:v>
                </c:pt>
                <c:pt idx="26">
                  <c:v>2587.6542266378692</c:v>
                </c:pt>
                <c:pt idx="27">
                  <c:v>2685.6830467962563</c:v>
                </c:pt>
                <c:pt idx="28">
                  <c:v>2783.216567890569</c:v>
                </c:pt>
                <c:pt idx="29">
                  <c:v>2881.2901327573795</c:v>
                </c:pt>
                <c:pt idx="30">
                  <c:v>2979.236920950324</c:v>
                </c:pt>
                <c:pt idx="31">
                  <c:v>3077.2700912886971</c:v>
                </c:pt>
                <c:pt idx="32">
                  <c:v>3173.7763484521233</c:v>
                </c:pt>
                <c:pt idx="33">
                  <c:v>3229.7059910727148</c:v>
                </c:pt>
                <c:pt idx="34">
                  <c:v>3237.4754125269974</c:v>
                </c:pt>
                <c:pt idx="35">
                  <c:v>3241.0574750179985</c:v>
                </c:pt>
                <c:pt idx="36">
                  <c:v>3242.9044371490286</c:v>
                </c:pt>
                <c:pt idx="37">
                  <c:v>3244.2853085673146</c:v>
                </c:pt>
                <c:pt idx="38">
                  <c:v>3245.1454012958961</c:v>
                </c:pt>
                <c:pt idx="39">
                  <c:v>3245.6456719942407</c:v>
                </c:pt>
                <c:pt idx="40">
                  <c:v>3246.0260020158389</c:v>
                </c:pt>
                <c:pt idx="41">
                  <c:v>3246.4063320374371</c:v>
                </c:pt>
                <c:pt idx="42">
                  <c:v>3246.6859864650828</c:v>
                </c:pt>
                <c:pt idx="43">
                  <c:v>3246.8593722102232</c:v>
                </c:pt>
                <c:pt idx="44">
                  <c:v>3247.0265434125272</c:v>
                </c:pt>
                <c:pt idx="45">
                  <c:v>3247.1663706263498</c:v>
                </c:pt>
                <c:pt idx="46">
                  <c:v>3247.2863113030958</c:v>
                </c:pt>
                <c:pt idx="47">
                  <c:v>3171.6888835133186</c:v>
                </c:pt>
                <c:pt idx="48">
                  <c:v>3074.3890292296619</c:v>
                </c:pt>
                <c:pt idx="49">
                  <c:v>2976.0817975521959</c:v>
                </c:pt>
                <c:pt idx="50">
                  <c:v>2877.9019640028796</c:v>
                </c:pt>
                <c:pt idx="51">
                  <c:v>2779.881844204464</c:v>
                </c:pt>
                <c:pt idx="52">
                  <c:v>2682.428490712743</c:v>
                </c:pt>
                <c:pt idx="53">
                  <c:v>2584.419557091433</c:v>
                </c:pt>
                <c:pt idx="54">
                  <c:v>2486.7132717062636</c:v>
                </c:pt>
                <c:pt idx="55">
                  <c:v>2388.7130384449242</c:v>
                </c:pt>
                <c:pt idx="56">
                  <c:v>2291.0726272138231</c:v>
                </c:pt>
                <c:pt idx="57">
                  <c:v>2193.2930102231821</c:v>
                </c:pt>
                <c:pt idx="58">
                  <c:v>2095.459326709863</c:v>
                </c:pt>
                <c:pt idx="59">
                  <c:v>1997.7126467962562</c:v>
                </c:pt>
                <c:pt idx="60">
                  <c:v>1899.7857451403888</c:v>
                </c:pt>
                <c:pt idx="61">
                  <c:v>1801.7525748020159</c:v>
                </c:pt>
                <c:pt idx="62">
                  <c:v>1704.2594482361412</c:v>
                </c:pt>
                <c:pt idx="63">
                  <c:v>1606.1256023038156</c:v>
                </c:pt>
                <c:pt idx="64">
                  <c:v>1508.7592524118072</c:v>
                </c:pt>
                <c:pt idx="65">
                  <c:v>1410.5986839452844</c:v>
                </c:pt>
                <c:pt idx="66">
                  <c:v>1312.9191210943125</c:v>
                </c:pt>
                <c:pt idx="67">
                  <c:v>1215.0108630669547</c:v>
                </c:pt>
                <c:pt idx="68">
                  <c:v>1117.4040103671705</c:v>
                </c:pt>
                <c:pt idx="69">
                  <c:v>1019.7107755219583</c:v>
                </c:pt>
                <c:pt idx="70">
                  <c:v>922.09087228221733</c:v>
                </c:pt>
                <c:pt idx="71">
                  <c:v>824.23108768898499</c:v>
                </c:pt>
                <c:pt idx="72">
                  <c:v>726.51113030957526</c:v>
                </c:pt>
                <c:pt idx="73">
                  <c:v>628.79738747300223</c:v>
                </c:pt>
                <c:pt idx="74">
                  <c:v>530.85059928005762</c:v>
                </c:pt>
                <c:pt idx="75">
                  <c:v>433.43080431965444</c:v>
                </c:pt>
                <c:pt idx="76">
                  <c:v>335.71084694024478</c:v>
                </c:pt>
                <c:pt idx="77">
                  <c:v>237.89083542116632</c:v>
                </c:pt>
                <c:pt idx="78">
                  <c:v>140.42443138948886</c:v>
                </c:pt>
                <c:pt idx="79">
                  <c:v>42.85113722102232</c:v>
                </c:pt>
                <c:pt idx="80">
                  <c:v>-1.3404768898488122</c:v>
                </c:pt>
                <c:pt idx="81">
                  <c:v>-1.3404768898488122</c:v>
                </c:pt>
              </c:numCache>
            </c:numRef>
          </c:xVal>
          <c:yVal>
            <c:numRef>
              <c:f>VO2_80Kdown!$D$2:$D$83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2.00681602160779E-2</c:v>
                </c:pt>
                <c:pt idx="7">
                  <c:v>2.6065652141422722E-2</c:v>
                </c:pt>
                <c:pt idx="8">
                  <c:v>3.8326409019645125E-2</c:v>
                </c:pt>
                <c:pt idx="9">
                  <c:v>4.7989651550714836E-2</c:v>
                </c:pt>
                <c:pt idx="10">
                  <c:v>5.5835003099042088E-2</c:v>
                </c:pt>
                <c:pt idx="11">
                  <c:v>6.5124417185511749E-2</c:v>
                </c:pt>
                <c:pt idx="12">
                  <c:v>7.2938294716215227E-2</c:v>
                </c:pt>
                <c:pt idx="13">
                  <c:v>7.9577328499032443E-2</c:v>
                </c:pt>
                <c:pt idx="14">
                  <c:v>0.10101544282721715</c:v>
                </c:pt>
                <c:pt idx="15">
                  <c:v>0.10286102266695875</c:v>
                </c:pt>
                <c:pt idx="16">
                  <c:v>0.104541935112134</c:v>
                </c:pt>
                <c:pt idx="17">
                  <c:v>0.12454877757154084</c:v>
                </c:pt>
                <c:pt idx="18">
                  <c:v>0.12487568242644595</c:v>
                </c:pt>
                <c:pt idx="19">
                  <c:v>0.12511649447852688</c:v>
                </c:pt>
                <c:pt idx="20">
                  <c:v>0.14915019635578017</c:v>
                </c:pt>
                <c:pt idx="21">
                  <c:v>0.14673815305739379</c:v>
                </c:pt>
                <c:pt idx="22">
                  <c:v>0.16186561584995379</c:v>
                </c:pt>
                <c:pt idx="23">
                  <c:v>0.15914247062236914</c:v>
                </c:pt>
                <c:pt idx="24">
                  <c:v>0.1752077389713389</c:v>
                </c:pt>
                <c:pt idx="25">
                  <c:v>0.17214258577301716</c:v>
                </c:pt>
                <c:pt idx="26">
                  <c:v>0.19020070105944931</c:v>
                </c:pt>
                <c:pt idx="27">
                  <c:v>0.18680521150057339</c:v>
                </c:pt>
                <c:pt idx="28">
                  <c:v>0.20421737465842441</c:v>
                </c:pt>
                <c:pt idx="29">
                  <c:v>0.19836825454004836</c:v>
                </c:pt>
                <c:pt idx="30">
                  <c:v>0.2152945255297832</c:v>
                </c:pt>
                <c:pt idx="31">
                  <c:v>0.21049956872058256</c:v>
                </c:pt>
                <c:pt idx="32">
                  <c:v>0.22811045271056285</c:v>
                </c:pt>
                <c:pt idx="33">
                  <c:v>0.22514336460207623</c:v>
                </c:pt>
                <c:pt idx="34">
                  <c:v>0.22852625415323879</c:v>
                </c:pt>
                <c:pt idx="35">
                  <c:v>0.23219254523286081</c:v>
                </c:pt>
                <c:pt idx="36">
                  <c:v>0.23206030240965583</c:v>
                </c:pt>
                <c:pt idx="37">
                  <c:v>0.2319615301351983</c:v>
                </c:pt>
                <c:pt idx="38">
                  <c:v>0.23190005109475212</c:v>
                </c:pt>
                <c:pt idx="39">
                  <c:v>0.23186430695869062</c:v>
                </c:pt>
                <c:pt idx="40">
                  <c:v>0.23281535568698561</c:v>
                </c:pt>
                <c:pt idx="41">
                  <c:v>0.23278808039849722</c:v>
                </c:pt>
                <c:pt idx="42">
                  <c:v>0.23276802911615638</c:v>
                </c:pt>
                <c:pt idx="43">
                  <c:v>0.23275559905573598</c:v>
                </c:pt>
                <c:pt idx="44">
                  <c:v>0.2327436157741653</c:v>
                </c:pt>
                <c:pt idx="45">
                  <c:v>0.23273359353088788</c:v>
                </c:pt>
                <c:pt idx="46">
                  <c:v>0.23272499736102986</c:v>
                </c:pt>
                <c:pt idx="47">
                  <c:v>0.23827201405435319</c:v>
                </c:pt>
                <c:pt idx="48">
                  <c:v>0.22722207311470427</c:v>
                </c:pt>
                <c:pt idx="49">
                  <c:v>0.23259388288178268</c:v>
                </c:pt>
                <c:pt idx="50">
                  <c:v>0.21735863065197558</c:v>
                </c:pt>
                <c:pt idx="51">
                  <c:v>0.22388056437927456</c:v>
                </c:pt>
                <c:pt idx="52">
                  <c:v>0.20597179504424457</c:v>
                </c:pt>
                <c:pt idx="53">
                  <c:v>0.21255422554921871</c:v>
                </c:pt>
                <c:pt idx="54">
                  <c:v>0.19409061427515967</c:v>
                </c:pt>
                <c:pt idx="55">
                  <c:v>0.20072414930413698</c:v>
                </c:pt>
                <c:pt idx="56">
                  <c:v>0.18294550085010558</c:v>
                </c:pt>
                <c:pt idx="57">
                  <c:v>0.18820595316235919</c:v>
                </c:pt>
                <c:pt idx="58">
                  <c:v>0.17123236962514582</c:v>
                </c:pt>
                <c:pt idx="59">
                  <c:v>0.17484222515759867</c:v>
                </c:pt>
                <c:pt idx="60">
                  <c:v>0.15544078565646871</c:v>
                </c:pt>
                <c:pt idx="61">
                  <c:v>0.16037360796841224</c:v>
                </c:pt>
                <c:pt idx="62">
                  <c:v>0.16395838075139682</c:v>
                </c:pt>
                <c:pt idx="63">
                  <c:v>0.13839015438667235</c:v>
                </c:pt>
                <c:pt idx="64">
                  <c:v>0.14100727346183345</c:v>
                </c:pt>
                <c:pt idx="65">
                  <c:v>0.14181551091554148</c:v>
                </c:pt>
                <c:pt idx="66">
                  <c:v>0.11850720775348643</c:v>
                </c:pt>
                <c:pt idx="67">
                  <c:v>0.12021656917868261</c:v>
                </c:pt>
                <c:pt idx="68">
                  <c:v>0.11935090692622909</c:v>
                </c:pt>
                <c:pt idx="69">
                  <c:v>0.10587381615168413</c:v>
                </c:pt>
                <c:pt idx="70">
                  <c:v>9.9864454418766221E-2</c:v>
                </c:pt>
                <c:pt idx="71">
                  <c:v>0.1001638515506118</c:v>
                </c:pt>
                <c:pt idx="72">
                  <c:v>9.1783302744102235E-2</c:v>
                </c:pt>
                <c:pt idx="73">
                  <c:v>8.0797125976974332E-2</c:v>
                </c:pt>
                <c:pt idx="74">
                  <c:v>7.1778700728440156E-2</c:v>
                </c:pt>
                <c:pt idx="75">
                  <c:v>5.8607996043792826E-2</c:v>
                </c:pt>
                <c:pt idx="76">
                  <c:v>5.6750871537997537E-2</c:v>
                </c:pt>
                <c:pt idx="77">
                  <c:v>4.0043331461021563E-2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C-4FB2-AEA3-DDA31B37B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VO2_60Kdown!$D$1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VO2_60Kdown!$C$2:$C$83</c:f>
              <c:numCache>
                <c:formatCode>General</c:formatCode>
                <c:ptCount val="82"/>
                <c:pt idx="0">
                  <c:v>43.224631245500369</c:v>
                </c:pt>
                <c:pt idx="1">
                  <c:v>143.70571000719943</c:v>
                </c:pt>
                <c:pt idx="2">
                  <c:v>241.30572670986322</c:v>
                </c:pt>
                <c:pt idx="3">
                  <c:v>339.28545197984164</c:v>
                </c:pt>
                <c:pt idx="4">
                  <c:v>437.27263470122398</c:v>
                </c:pt>
                <c:pt idx="5">
                  <c:v>534.91242447804177</c:v>
                </c:pt>
                <c:pt idx="6">
                  <c:v>632.6392178545716</c:v>
                </c:pt>
                <c:pt idx="7">
                  <c:v>730.61272858171355</c:v>
                </c:pt>
                <c:pt idx="8">
                  <c:v>828.23263182145433</c:v>
                </c:pt>
                <c:pt idx="9">
                  <c:v>926.01287026637874</c:v>
                </c:pt>
                <c:pt idx="10">
                  <c:v>1023.5656564434845</c:v>
                </c:pt>
                <c:pt idx="11">
                  <c:v>1121.1725091432686</c:v>
                </c:pt>
                <c:pt idx="12">
                  <c:v>1218.8993025197985</c:v>
                </c:pt>
                <c:pt idx="13">
                  <c:v>1316.774002015839</c:v>
                </c:pt>
                <c:pt idx="14">
                  <c:v>1414.4007412526998</c:v>
                </c:pt>
                <c:pt idx="15">
                  <c:v>1512.4674701223903</c:v>
                </c:pt>
                <c:pt idx="16">
                  <c:v>1609.7673244060475</c:v>
                </c:pt>
                <c:pt idx="17">
                  <c:v>1707.8607758099356</c:v>
                </c:pt>
                <c:pt idx="18">
                  <c:v>1805.2675202303815</c:v>
                </c:pt>
                <c:pt idx="19">
                  <c:v>1903.3342491000719</c:v>
                </c:pt>
                <c:pt idx="20">
                  <c:v>2001.080929013679</c:v>
                </c:pt>
                <c:pt idx="21">
                  <c:v>2098.8673820014401</c:v>
                </c:pt>
                <c:pt idx="22">
                  <c:v>2196.7607251259901</c:v>
                </c:pt>
                <c:pt idx="23">
                  <c:v>2294.4744679625633</c:v>
                </c:pt>
                <c:pt idx="24">
                  <c:v>2392.1608668106555</c:v>
                </c:pt>
                <c:pt idx="25">
                  <c:v>2489.927433261339</c:v>
                </c:pt>
                <c:pt idx="26">
                  <c:v>2587.627504103672</c:v>
                </c:pt>
                <c:pt idx="27">
                  <c:v>2685.7563784017284</c:v>
                </c:pt>
                <c:pt idx="28">
                  <c:v>2783.1165137508997</c:v>
                </c:pt>
                <c:pt idx="29">
                  <c:v>2881.1900786177102</c:v>
                </c:pt>
                <c:pt idx="30">
                  <c:v>2979.1300308135351</c:v>
                </c:pt>
                <c:pt idx="31">
                  <c:v>3077.1433146148315</c:v>
                </c:pt>
                <c:pt idx="32">
                  <c:v>3173.7831844492443</c:v>
                </c:pt>
                <c:pt idx="33">
                  <c:v>3229.8793768178543</c:v>
                </c:pt>
                <c:pt idx="34">
                  <c:v>3237.3424213102953</c:v>
                </c:pt>
                <c:pt idx="35">
                  <c:v>3241.0239164866812</c:v>
                </c:pt>
                <c:pt idx="36">
                  <c:v>3243.0448858171349</c:v>
                </c:pt>
                <c:pt idx="37">
                  <c:v>3244.2318634989201</c:v>
                </c:pt>
                <c:pt idx="38">
                  <c:v>3245.1454012958961</c:v>
                </c:pt>
                <c:pt idx="39">
                  <c:v>3245.6655585313174</c:v>
                </c:pt>
                <c:pt idx="40">
                  <c:v>3246.0260020158389</c:v>
                </c:pt>
                <c:pt idx="41">
                  <c:v>3246.3858240460768</c:v>
                </c:pt>
                <c:pt idx="42">
                  <c:v>3246.6660999280057</c:v>
                </c:pt>
                <c:pt idx="43">
                  <c:v>3246.9395398128154</c:v>
                </c:pt>
                <c:pt idx="44">
                  <c:v>3246.9594263498925</c:v>
                </c:pt>
                <c:pt idx="45">
                  <c:v>3247.2931473002159</c:v>
                </c:pt>
                <c:pt idx="46">
                  <c:v>3247.1533200863937</c:v>
                </c:pt>
                <c:pt idx="47">
                  <c:v>3171.7622151187902</c:v>
                </c:pt>
                <c:pt idx="48">
                  <c:v>3074.1423118790499</c:v>
                </c:pt>
                <c:pt idx="49">
                  <c:v>2975.9755288696906</c:v>
                </c:pt>
                <c:pt idx="50">
                  <c:v>2877.9349010799137</c:v>
                </c:pt>
                <c:pt idx="51">
                  <c:v>2779.9147812814977</c:v>
                </c:pt>
                <c:pt idx="52">
                  <c:v>2682.2619409647232</c:v>
                </c:pt>
                <c:pt idx="53">
                  <c:v>2584.2393353491721</c:v>
                </c:pt>
                <c:pt idx="54">
                  <c:v>2486.6063815694743</c:v>
                </c:pt>
                <c:pt idx="55">
                  <c:v>2388.6397068394531</c:v>
                </c:pt>
                <c:pt idx="56">
                  <c:v>2290.9794090712744</c:v>
                </c:pt>
                <c:pt idx="57">
                  <c:v>2193.3128967602593</c:v>
                </c:pt>
                <c:pt idx="58">
                  <c:v>2095.4195536357092</c:v>
                </c:pt>
                <c:pt idx="59">
                  <c:v>1997.6393151907848</c:v>
                </c:pt>
                <c:pt idx="60">
                  <c:v>1899.7528080633549</c:v>
                </c:pt>
                <c:pt idx="61">
                  <c:v>1801.6922937365011</c:v>
                </c:pt>
                <c:pt idx="62">
                  <c:v>1704.0922770338373</c:v>
                </c:pt>
                <c:pt idx="63">
                  <c:v>1606.0056616270699</c:v>
                </c:pt>
                <c:pt idx="64">
                  <c:v>1508.5858666666668</c:v>
                </c:pt>
                <c:pt idx="65">
                  <c:v>1410.3389160547156</c:v>
                </c:pt>
                <c:pt idx="66">
                  <c:v>1312.9520581713466</c:v>
                </c:pt>
                <c:pt idx="67">
                  <c:v>1214.9841405327575</c:v>
                </c:pt>
                <c:pt idx="68">
                  <c:v>1117.3375147588195</c:v>
                </c:pt>
                <c:pt idx="69">
                  <c:v>1019.4441716342693</c:v>
                </c:pt>
                <c:pt idx="70">
                  <c:v>922.05793520518375</c:v>
                </c:pt>
                <c:pt idx="71">
                  <c:v>824.0974750179987</c:v>
                </c:pt>
                <c:pt idx="72">
                  <c:v>726.62423498920089</c:v>
                </c:pt>
                <c:pt idx="73">
                  <c:v>628.6240017278617</c:v>
                </c:pt>
                <c:pt idx="74">
                  <c:v>531.06437955363572</c:v>
                </c:pt>
                <c:pt idx="75">
                  <c:v>433.4643628509719</c:v>
                </c:pt>
                <c:pt idx="76">
                  <c:v>335.73073347732185</c:v>
                </c:pt>
                <c:pt idx="77">
                  <c:v>237.73050021598274</c:v>
                </c:pt>
                <c:pt idx="78">
                  <c:v>140.35731432685384</c:v>
                </c:pt>
                <c:pt idx="79">
                  <c:v>42.803906695464356</c:v>
                </c:pt>
                <c:pt idx="80">
                  <c:v>-1.3870859611231101</c:v>
                </c:pt>
                <c:pt idx="81">
                  <c:v>-1.3870859611231101</c:v>
                </c:pt>
              </c:numCache>
            </c:numRef>
          </c:xVal>
          <c:yVal>
            <c:numRef>
              <c:f>VO2_60Kdown!$D$2:$D$83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2.1784902183092019E-2</c:v>
                </c:pt>
                <c:pt idx="5">
                  <c:v>2.9680688957649908E-2</c:v>
                </c:pt>
                <c:pt idx="6">
                  <c:v>4.0153234494330177E-2</c:v>
                </c:pt>
                <c:pt idx="7">
                  <c:v>4.7807068057707479E-2</c:v>
                </c:pt>
                <c:pt idx="8">
                  <c:v>5.3673801665696338E-2</c:v>
                </c:pt>
                <c:pt idx="9">
                  <c:v>6.1722305683951297E-2</c:v>
                </c:pt>
                <c:pt idx="10">
                  <c:v>6.8248582236525815E-2</c:v>
                </c:pt>
                <c:pt idx="11">
                  <c:v>7.6467692054181857E-2</c:v>
                </c:pt>
                <c:pt idx="12">
                  <c:v>8.8572264298058756E-2</c:v>
                </c:pt>
                <c:pt idx="13">
                  <c:v>9.6457367877615094E-2</c:v>
                </c:pt>
                <c:pt idx="14">
                  <c:v>9.8779508297480306E-2</c:v>
                </c:pt>
                <c:pt idx="15">
                  <c:v>0.12176672054644104</c:v>
                </c:pt>
                <c:pt idx="16">
                  <c:v>0.12032431172359137</c:v>
                </c:pt>
                <c:pt idx="17">
                  <c:v>0.12085024944660148</c:v>
                </c:pt>
                <c:pt idx="18">
                  <c:v>0.14247219297089139</c:v>
                </c:pt>
                <c:pt idx="19">
                  <c:v>0.14013637604995929</c:v>
                </c:pt>
                <c:pt idx="20">
                  <c:v>0.15867993203393949</c:v>
                </c:pt>
                <c:pt idx="21">
                  <c:v>0.15431275758721902</c:v>
                </c:pt>
                <c:pt idx="22">
                  <c:v>0.16911797318151137</c:v>
                </c:pt>
                <c:pt idx="23">
                  <c:v>0.16606751057496658</c:v>
                </c:pt>
                <c:pt idx="24">
                  <c:v>0.18317886497426017</c:v>
                </c:pt>
                <c:pt idx="25">
                  <c:v>0.17981216962861399</c:v>
                </c:pt>
                <c:pt idx="26">
                  <c:v>0.19633823511721732</c:v>
                </c:pt>
                <c:pt idx="27">
                  <c:v>0.19152922772496841</c:v>
                </c:pt>
                <c:pt idx="28">
                  <c:v>0.20992931736930187</c:v>
                </c:pt>
                <c:pt idx="29">
                  <c:v>0.20388556385383974</c:v>
                </c:pt>
                <c:pt idx="30">
                  <c:v>0.22063151384091684</c:v>
                </c:pt>
                <c:pt idx="31">
                  <c:v>0.21566775690673412</c:v>
                </c:pt>
                <c:pt idx="32">
                  <c:v>0.23311237281837016</c:v>
                </c:pt>
                <c:pt idx="33">
                  <c:v>0.23004680859882504</c:v>
                </c:pt>
                <c:pt idx="34">
                  <c:v>0.23343984042400007</c:v>
                </c:pt>
                <c:pt idx="35">
                  <c:v>0.23709357704892187</c:v>
                </c:pt>
                <c:pt idx="36">
                  <c:v>0.23694582736782466</c:v>
                </c:pt>
                <c:pt idx="37">
                  <c:v>0.23783789198311517</c:v>
                </c:pt>
                <c:pt idx="38">
                  <c:v>0.23777093846423955</c:v>
                </c:pt>
                <c:pt idx="39">
                  <c:v>0.23773283279013829</c:v>
                </c:pt>
                <c:pt idx="40">
                  <c:v>0.23770643458797269</c:v>
                </c:pt>
                <c:pt idx="41">
                  <c:v>0.2376800877467376</c:v>
                </c:pt>
                <c:pt idx="42">
                  <c:v>0.23765956946916919</c:v>
                </c:pt>
                <c:pt idx="43">
                  <c:v>0.23763955505112949</c:v>
                </c:pt>
                <c:pt idx="44">
                  <c:v>0.23763809958858684</c:v>
                </c:pt>
                <c:pt idx="45">
                  <c:v>0.23761367776744829</c:v>
                </c:pt>
                <c:pt idx="46">
                  <c:v>0.23860178593492654</c:v>
                </c:pt>
                <c:pt idx="47">
                  <c:v>0.24427322378834831</c:v>
                </c:pt>
                <c:pt idx="48">
                  <c:v>0.23343777194642748</c:v>
                </c:pt>
                <c:pt idx="49">
                  <c:v>0.23900408364084483</c:v>
                </c:pt>
                <c:pt idx="50">
                  <c:v>0.22397612710177719</c:v>
                </c:pt>
                <c:pt idx="51">
                  <c:v>0.22958908300940481</c:v>
                </c:pt>
                <c:pt idx="52">
                  <c:v>0.21308750116067157</c:v>
                </c:pt>
                <c:pt idx="53">
                  <c:v>0.2187126629530895</c:v>
                </c:pt>
                <c:pt idx="54">
                  <c:v>0.20176075847743163</c:v>
                </c:pt>
                <c:pt idx="55">
                  <c:v>0.20870635043650096</c:v>
                </c:pt>
                <c:pt idx="56">
                  <c:v>0.18988298054431857</c:v>
                </c:pt>
                <c:pt idx="57">
                  <c:v>0.19689059656736013</c:v>
                </c:pt>
                <c:pt idx="58">
                  <c:v>0.18032777658232754</c:v>
                </c:pt>
                <c:pt idx="59">
                  <c:v>0.18438584219833173</c:v>
                </c:pt>
                <c:pt idx="60">
                  <c:v>0.16714352754872397</c:v>
                </c:pt>
                <c:pt idx="61">
                  <c:v>0.1709534115824109</c:v>
                </c:pt>
                <c:pt idx="62">
                  <c:v>0.15652108026973843</c:v>
                </c:pt>
                <c:pt idx="63">
                  <c:v>0.16014913810812575</c:v>
                </c:pt>
                <c:pt idx="64">
                  <c:v>0.14523313591238896</c:v>
                </c:pt>
                <c:pt idx="65">
                  <c:v>0.14634454061160551</c:v>
                </c:pt>
                <c:pt idx="66">
                  <c:v>0.1499441338906036</c:v>
                </c:pt>
                <c:pt idx="67">
                  <c:v>0.13328651902587405</c:v>
                </c:pt>
                <c:pt idx="68">
                  <c:v>0.13356729668479475</c:v>
                </c:pt>
                <c:pt idx="69">
                  <c:v>0.13081950512947954</c:v>
                </c:pt>
                <c:pt idx="70">
                  <c:v>0.12397409590783648</c:v>
                </c:pt>
                <c:pt idx="71">
                  <c:v>0.11944549350675308</c:v>
                </c:pt>
                <c:pt idx="72">
                  <c:v>0.11798873481016776</c:v>
                </c:pt>
                <c:pt idx="73">
                  <c:v>0.11617790370019336</c:v>
                </c:pt>
                <c:pt idx="74">
                  <c:v>0.10762470925633232</c:v>
                </c:pt>
                <c:pt idx="75">
                  <c:v>0.10988148496978262</c:v>
                </c:pt>
                <c:pt idx="76">
                  <c:v>0.10403710163011547</c:v>
                </c:pt>
                <c:pt idx="77">
                  <c:v>0.12021101498109739</c:v>
                </c:pt>
                <c:pt idx="78">
                  <c:v>0.13573844184743769</c:v>
                </c:pt>
                <c:pt idx="79">
                  <c:v>0.37091402435463883</c:v>
                </c:pt>
                <c:pt idx="80">
                  <c:v>0</c:v>
                </c:pt>
                <c:pt idx="81">
                  <c:v>-6.8675928106114119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5-4744-98CE-53693EDD7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VO2_40Kdown!$D$1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VO2_40Kdown!$C$2:$C$83</c:f>
              <c:numCache>
                <c:formatCode>General</c:formatCode>
                <c:ptCount val="82"/>
                <c:pt idx="0">
                  <c:v>43.297962850971928</c:v>
                </c:pt>
                <c:pt idx="1">
                  <c:v>143.53853880489561</c:v>
                </c:pt>
                <c:pt idx="2">
                  <c:v>241.37905831533476</c:v>
                </c:pt>
                <c:pt idx="3">
                  <c:v>339.5321693304536</c:v>
                </c:pt>
                <c:pt idx="4">
                  <c:v>437.35901684665231</c:v>
                </c:pt>
                <c:pt idx="5">
                  <c:v>534.85897940964719</c:v>
                </c:pt>
                <c:pt idx="6">
                  <c:v>632.83249013678903</c:v>
                </c:pt>
                <c:pt idx="7">
                  <c:v>730.60589258459333</c:v>
                </c:pt>
                <c:pt idx="8">
                  <c:v>828.05924607631391</c:v>
                </c:pt>
                <c:pt idx="9">
                  <c:v>926.16574802015839</c:v>
                </c:pt>
                <c:pt idx="10">
                  <c:v>1023.5594419006479</c:v>
                </c:pt>
                <c:pt idx="11">
                  <c:v>1121.3458948884088</c:v>
                </c:pt>
                <c:pt idx="12">
                  <c:v>1218.8526934485242</c:v>
                </c:pt>
                <c:pt idx="13">
                  <c:v>1316.7137209503239</c:v>
                </c:pt>
                <c:pt idx="14">
                  <c:v>1414.3069016558677</c:v>
                </c:pt>
                <c:pt idx="15">
                  <c:v>1512.5805748020159</c:v>
                </c:pt>
                <c:pt idx="16">
                  <c:v>1609.674106263499</c:v>
                </c:pt>
                <c:pt idx="17">
                  <c:v>1707.8607758099356</c:v>
                </c:pt>
                <c:pt idx="18">
                  <c:v>1805.2339616990641</c:v>
                </c:pt>
                <c:pt idx="19">
                  <c:v>1903.2876400287978</c:v>
                </c:pt>
                <c:pt idx="20">
                  <c:v>2001.3009238300936</c:v>
                </c:pt>
                <c:pt idx="21">
                  <c:v>2098.7207187904969</c:v>
                </c:pt>
                <c:pt idx="22">
                  <c:v>2196.7607251259901</c:v>
                </c:pt>
                <c:pt idx="23">
                  <c:v>2294.1009739380852</c:v>
                </c:pt>
                <c:pt idx="24">
                  <c:v>2392.0073676025918</c:v>
                </c:pt>
                <c:pt idx="25">
                  <c:v>2489.7807700503959</c:v>
                </c:pt>
                <c:pt idx="26">
                  <c:v>2587.5007274298059</c:v>
                </c:pt>
                <c:pt idx="27">
                  <c:v>2685.3760483801298</c:v>
                </c:pt>
                <c:pt idx="28">
                  <c:v>2782.8697964002881</c:v>
                </c:pt>
                <c:pt idx="29">
                  <c:v>2880.8495216702668</c:v>
                </c:pt>
                <c:pt idx="30">
                  <c:v>2978.769587329014</c:v>
                </c:pt>
                <c:pt idx="31">
                  <c:v>3076.8301016558676</c:v>
                </c:pt>
                <c:pt idx="32">
                  <c:v>3173.5694041756665</c:v>
                </c:pt>
                <c:pt idx="33">
                  <c:v>3227.5116359971207</c:v>
                </c:pt>
                <c:pt idx="34">
                  <c:v>3236.2020526997844</c:v>
                </c:pt>
                <c:pt idx="35">
                  <c:v>3240.3036509719227</c:v>
                </c:pt>
                <c:pt idx="36">
                  <c:v>3242.3041123110156</c:v>
                </c:pt>
                <c:pt idx="37">
                  <c:v>3243.7514793376536</c:v>
                </c:pt>
                <c:pt idx="38">
                  <c:v>3244.6389160547155</c:v>
                </c:pt>
                <c:pt idx="39">
                  <c:v>3245.2721779697627</c:v>
                </c:pt>
                <c:pt idx="40">
                  <c:v>3245.6991170626352</c:v>
                </c:pt>
                <c:pt idx="41">
                  <c:v>3246.2192742980565</c:v>
                </c:pt>
                <c:pt idx="42">
                  <c:v>3246.4324331173507</c:v>
                </c:pt>
                <c:pt idx="43">
                  <c:v>3246.6393773938089</c:v>
                </c:pt>
                <c:pt idx="44">
                  <c:v>3246.6660999280057</c:v>
                </c:pt>
                <c:pt idx="45">
                  <c:v>3246.7531035277184</c:v>
                </c:pt>
                <c:pt idx="46">
                  <c:v>3247.1328120950325</c:v>
                </c:pt>
                <c:pt idx="47">
                  <c:v>3171.6155519078475</c:v>
                </c:pt>
                <c:pt idx="48">
                  <c:v>3074.0018632109432</c:v>
                </c:pt>
                <c:pt idx="49">
                  <c:v>2976.0153019438449</c:v>
                </c:pt>
                <c:pt idx="50">
                  <c:v>2877.8752414686828</c:v>
                </c:pt>
                <c:pt idx="51">
                  <c:v>2779.6748999280057</c:v>
                </c:pt>
                <c:pt idx="52">
                  <c:v>2682.0885552195828</c:v>
                </c:pt>
                <c:pt idx="53">
                  <c:v>2584.1995622750183</c:v>
                </c:pt>
                <c:pt idx="54">
                  <c:v>2486.3994372930169</c:v>
                </c:pt>
                <c:pt idx="55">
                  <c:v>2388.5129301655866</c:v>
                </c:pt>
                <c:pt idx="56">
                  <c:v>2290.8725189344855</c:v>
                </c:pt>
                <c:pt idx="57">
                  <c:v>2193.2594516918648</c:v>
                </c:pt>
                <c:pt idx="58">
                  <c:v>2095.3393860331175</c:v>
                </c:pt>
                <c:pt idx="59">
                  <c:v>1997.5591475881929</c:v>
                </c:pt>
                <c:pt idx="60">
                  <c:v>1899.5993088552918</c:v>
                </c:pt>
                <c:pt idx="61">
                  <c:v>1801.4126393088554</c:v>
                </c:pt>
                <c:pt idx="62">
                  <c:v>1703.9922228941684</c:v>
                </c:pt>
                <c:pt idx="63">
                  <c:v>1605.9391660187187</c:v>
                </c:pt>
                <c:pt idx="64">
                  <c:v>1508.6790848092151</c:v>
                </c:pt>
                <c:pt idx="65">
                  <c:v>1410.525352339813</c:v>
                </c:pt>
                <c:pt idx="66">
                  <c:v>1312.8855625629949</c:v>
                </c:pt>
                <c:pt idx="67">
                  <c:v>1214.9841405327575</c:v>
                </c:pt>
                <c:pt idx="68">
                  <c:v>1117.2977416846654</c:v>
                </c:pt>
                <c:pt idx="69">
                  <c:v>1019.5243392368611</c:v>
                </c:pt>
                <c:pt idx="70">
                  <c:v>921.99081814254873</c:v>
                </c:pt>
                <c:pt idx="71">
                  <c:v>824.14408408927295</c:v>
                </c:pt>
                <c:pt idx="72">
                  <c:v>726.65779352051834</c:v>
                </c:pt>
                <c:pt idx="73">
                  <c:v>628.70416933045362</c:v>
                </c:pt>
                <c:pt idx="74">
                  <c:v>531.02398502519804</c:v>
                </c:pt>
                <c:pt idx="75">
                  <c:v>433.49108538516924</c:v>
                </c:pt>
                <c:pt idx="76">
                  <c:v>335.75745601151908</c:v>
                </c:pt>
                <c:pt idx="77">
                  <c:v>237.69072714182866</c:v>
                </c:pt>
                <c:pt idx="78">
                  <c:v>140.29765471562277</c:v>
                </c:pt>
                <c:pt idx="79">
                  <c:v>42.744247084233258</c:v>
                </c:pt>
                <c:pt idx="80">
                  <c:v>-1.4336950323974083</c:v>
                </c:pt>
                <c:pt idx="81">
                  <c:v>-1.4336950323974083</c:v>
                </c:pt>
              </c:numCache>
            </c:numRef>
          </c:xVal>
          <c:yVal>
            <c:numRef>
              <c:f>VO2_40Kdown!$D$2:$D$83</c:f>
              <c:numCache>
                <c:formatCode>General</c:formatCode>
                <c:ptCount val="82"/>
                <c:pt idx="0">
                  <c:v>0.51335433685934428</c:v>
                </c:pt>
                <c:pt idx="1">
                  <c:v>0.15485177146002216</c:v>
                </c:pt>
                <c:pt idx="2">
                  <c:v>9.2084198032141906E-2</c:v>
                </c:pt>
                <c:pt idx="3">
                  <c:v>6.5464185766410665E-2</c:v>
                </c:pt>
                <c:pt idx="4">
                  <c:v>5.0821398783495439E-2</c:v>
                </c:pt>
                <c:pt idx="5">
                  <c:v>4.7493847617296012E-2</c:v>
                </c:pt>
                <c:pt idx="6">
                  <c:v>4.0140971364054659E-2</c:v>
                </c:pt>
                <c:pt idx="7">
                  <c:v>3.9115239848162585E-2</c:v>
                </c:pt>
                <c:pt idx="8">
                  <c:v>3.8346457371848421E-2</c:v>
                </c:pt>
                <c:pt idx="9">
                  <c:v>3.4284509709960886E-2</c:v>
                </c:pt>
                <c:pt idx="10">
                  <c:v>3.4124498303952609E-2</c:v>
                </c:pt>
                <c:pt idx="11">
                  <c:v>4.8138880102756694E-2</c:v>
                </c:pt>
                <c:pt idx="12">
                  <c:v>4.9498158086078471E-2</c:v>
                </c:pt>
                <c:pt idx="13">
                  <c:v>5.0642436513866455E-2</c:v>
                </c:pt>
                <c:pt idx="14">
                  <c:v>4.9393031170588478E-2</c:v>
                </c:pt>
                <c:pt idx="15">
                  <c:v>5.0382461512470285E-2</c:v>
                </c:pt>
                <c:pt idx="16">
                  <c:v>5.128874223013951E-2</c:v>
                </c:pt>
                <c:pt idx="17">
                  <c:v>5.0199334385511392E-2</c:v>
                </c:pt>
                <c:pt idx="18">
                  <c:v>5.1009511142987504E-2</c:v>
                </c:pt>
                <c:pt idx="19">
                  <c:v>5.1718262406046302E-2</c:v>
                </c:pt>
                <c:pt idx="20">
                  <c:v>5.2358621369574747E-2</c:v>
                </c:pt>
                <c:pt idx="21">
                  <c:v>5.2954156328934666E-2</c:v>
                </c:pt>
                <c:pt idx="22">
                  <c:v>5.3481752202700183E-2</c:v>
                </c:pt>
                <c:pt idx="23">
                  <c:v>5.259660667890536E-2</c:v>
                </c:pt>
                <c:pt idx="24">
                  <c:v>5.309873039873643E-2</c:v>
                </c:pt>
                <c:pt idx="25">
                  <c:v>5.3564226876741394E-2</c:v>
                </c:pt>
                <c:pt idx="26">
                  <c:v>5.399566008830177E-2</c:v>
                </c:pt>
                <c:pt idx="27">
                  <c:v>5.4392544969948727E-2</c:v>
                </c:pt>
                <c:pt idx="28">
                  <c:v>5.5910046258114035E-2</c:v>
                </c:pt>
                <c:pt idx="29">
                  <c:v>5.6212934950300358E-2</c:v>
                </c:pt>
                <c:pt idx="30">
                  <c:v>5.6497029913066696E-2</c:v>
                </c:pt>
                <c:pt idx="31">
                  <c:v>5.6760450341953858E-2</c:v>
                </c:pt>
                <c:pt idx="32">
                  <c:v>5.7031331873104447E-2</c:v>
                </c:pt>
                <c:pt idx="33">
                  <c:v>5.8045807035549284E-2</c:v>
                </c:pt>
                <c:pt idx="34">
                  <c:v>5.8871117558077862E-2</c:v>
                </c:pt>
                <c:pt idx="35">
                  <c:v>5.97765414010464E-2</c:v>
                </c:pt>
                <c:pt idx="36">
                  <c:v>5.9739660017957302E-2</c:v>
                </c:pt>
                <c:pt idx="37">
                  <c:v>5.9713004087426462E-2</c:v>
                </c:pt>
                <c:pt idx="38">
                  <c:v>5.9696672065995326E-2</c:v>
                </c:pt>
                <c:pt idx="39">
                  <c:v>5.9685023234464014E-2</c:v>
                </c:pt>
                <c:pt idx="40">
                  <c:v>5.967717226961522E-2</c:v>
                </c:pt>
                <c:pt idx="41">
                  <c:v>5.966760991096888E-2</c:v>
                </c:pt>
                <c:pt idx="42">
                  <c:v>5.9663692171252815E-2</c:v>
                </c:pt>
                <c:pt idx="43">
                  <c:v>5.9659889143514909E-2</c:v>
                </c:pt>
                <c:pt idx="44">
                  <c:v>5.9659398097198856E-2</c:v>
                </c:pt>
                <c:pt idx="45">
                  <c:v>5.9657799397751871E-2</c:v>
                </c:pt>
                <c:pt idx="46">
                  <c:v>5.9650823219427995E-2</c:v>
                </c:pt>
                <c:pt idx="47">
                  <c:v>6.107112989396539E-2</c:v>
                </c:pt>
                <c:pt idx="48">
                  <c:v>6.3010418979369792E-2</c:v>
                </c:pt>
                <c:pt idx="49">
                  <c:v>6.4018095391425126E-2</c:v>
                </c:pt>
                <c:pt idx="50">
                  <c:v>6.2891152230596908E-2</c:v>
                </c:pt>
                <c:pt idx="51">
                  <c:v>6.2828304921625902E-2</c:v>
                </c:pt>
                <c:pt idx="52">
                  <c:v>6.2746486931592974E-2</c:v>
                </c:pt>
                <c:pt idx="53">
                  <c:v>6.2665828571183843E-2</c:v>
                </c:pt>
                <c:pt idx="54">
                  <c:v>6.2576582311505924E-2</c:v>
                </c:pt>
                <c:pt idx="55">
                  <c:v>6.1152877017338694E-2</c:v>
                </c:pt>
                <c:pt idx="56">
                  <c:v>6.0987160394903192E-2</c:v>
                </c:pt>
                <c:pt idx="57">
                  <c:v>6.2253690867765554E-2</c:v>
                </c:pt>
                <c:pt idx="58">
                  <c:v>6.2132115231554486E-2</c:v>
                </c:pt>
                <c:pt idx="59">
                  <c:v>6.1994279676542467E-2</c:v>
                </c:pt>
                <c:pt idx="60">
                  <c:v>6.184810249305165E-2</c:v>
                </c:pt>
                <c:pt idx="61">
                  <c:v>6.1693796639644666E-2</c:v>
                </c:pt>
                <c:pt idx="62">
                  <c:v>6.1494034954822689E-2</c:v>
                </c:pt>
                <c:pt idx="63">
                  <c:v>6.1294183294142671E-2</c:v>
                </c:pt>
                <c:pt idx="64">
                  <c:v>6.3140940112613328E-2</c:v>
                </c:pt>
                <c:pt idx="65">
                  <c:v>6.3032392774366564E-2</c:v>
                </c:pt>
                <c:pt idx="66">
                  <c:v>6.2882982846966515E-2</c:v>
                </c:pt>
                <c:pt idx="67">
                  <c:v>6.5336528934251972E-2</c:v>
                </c:pt>
                <c:pt idx="68">
                  <c:v>6.5365046407640168E-2</c:v>
                </c:pt>
                <c:pt idx="69">
                  <c:v>6.8519114443659365E-2</c:v>
                </c:pt>
                <c:pt idx="70">
                  <c:v>7.2323487076043774E-2</c:v>
                </c:pt>
                <c:pt idx="71">
                  <c:v>7.7057250531912452E-2</c:v>
                </c:pt>
                <c:pt idx="72">
                  <c:v>8.7395026556289751E-2</c:v>
                </c:pt>
                <c:pt idx="73">
                  <c:v>9.5960813124887981E-2</c:v>
                </c:pt>
                <c:pt idx="74">
                  <c:v>0.11361250151647063</c:v>
                </c:pt>
                <c:pt idx="75">
                  <c:v>0.13184965359799758</c:v>
                </c:pt>
                <c:pt idx="76">
                  <c:v>0.16077181495531578</c:v>
                </c:pt>
                <c:pt idx="77">
                  <c:v>0.21374423117201977</c:v>
                </c:pt>
                <c:pt idx="78">
                  <c:v>0.33949040679324838</c:v>
                </c:pt>
                <c:pt idx="79">
                  <c:v>1.0400088209727756</c:v>
                </c:pt>
                <c:pt idx="80">
                  <c:v>-6.6443290651429008</c:v>
                </c:pt>
                <c:pt idx="81">
                  <c:v>-28.792092615619232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6-456C-81A8-C6364D894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VO2_RTdown!$D$1</c:f>
              <c:strCache>
                <c:ptCount val="1"/>
                <c:pt idx="0">
                  <c:v>M[erg/G]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VO2_RTdown!$C$2:$C$83</c:f>
              <c:numCache>
                <c:formatCode>General</c:formatCode>
                <c:ptCount val="82"/>
                <c:pt idx="0">
                  <c:v>43.15751418286537</c:v>
                </c:pt>
                <c:pt idx="1">
                  <c:v>143.35893851691867</c:v>
                </c:pt>
                <c:pt idx="2">
                  <c:v>241.59221713462927</c:v>
                </c:pt>
                <c:pt idx="3">
                  <c:v>339.33206105111589</c:v>
                </c:pt>
                <c:pt idx="4">
                  <c:v>437.31240777537801</c:v>
                </c:pt>
                <c:pt idx="5">
                  <c:v>534.91926047516199</c:v>
                </c:pt>
                <c:pt idx="6">
                  <c:v>632.35210597552202</c:v>
                </c:pt>
                <c:pt idx="7">
                  <c:v>730.59284204463654</c:v>
                </c:pt>
                <c:pt idx="8">
                  <c:v>828.27240489560836</c:v>
                </c:pt>
                <c:pt idx="9">
                  <c:v>926.09925241180713</c:v>
                </c:pt>
                <c:pt idx="10">
                  <c:v>1023.6327735061195</c:v>
                </c:pt>
                <c:pt idx="11">
                  <c:v>1121.0190099352053</c:v>
                </c:pt>
                <c:pt idx="12">
                  <c:v>1218.7793618430526</c:v>
                </c:pt>
                <c:pt idx="13">
                  <c:v>1316.5204486681066</c:v>
                </c:pt>
                <c:pt idx="14">
                  <c:v>1414.1540239020878</c:v>
                </c:pt>
                <c:pt idx="15">
                  <c:v>1512.3742519798416</c:v>
                </c:pt>
                <c:pt idx="16">
                  <c:v>1609.5672161267098</c:v>
                </c:pt>
                <c:pt idx="17">
                  <c:v>1707.6469955363571</c:v>
                </c:pt>
                <c:pt idx="18">
                  <c:v>1805.0469039596833</c:v>
                </c:pt>
                <c:pt idx="19">
                  <c:v>1903.314362562995</c:v>
                </c:pt>
                <c:pt idx="20">
                  <c:v>2001.0939795536358</c:v>
                </c:pt>
                <c:pt idx="21">
                  <c:v>2098.6076141108715</c:v>
                </c:pt>
                <c:pt idx="22">
                  <c:v>2196.6811789776821</c:v>
                </c:pt>
                <c:pt idx="23">
                  <c:v>2294.1941920806339</c:v>
                </c:pt>
                <c:pt idx="24">
                  <c:v>2391.7475997120232</c:v>
                </c:pt>
                <c:pt idx="25">
                  <c:v>2489.847887113031</c:v>
                </c:pt>
                <c:pt idx="26">
                  <c:v>2587.38078675306</c:v>
                </c:pt>
                <c:pt idx="27">
                  <c:v>2685.4761025197986</c:v>
                </c:pt>
                <c:pt idx="28">
                  <c:v>2782.7759568034558</c:v>
                </c:pt>
                <c:pt idx="29">
                  <c:v>2880.9365252699786</c:v>
                </c:pt>
                <c:pt idx="30">
                  <c:v>2978.6160881209498</c:v>
                </c:pt>
                <c:pt idx="31">
                  <c:v>3076.6896529877608</c:v>
                </c:pt>
                <c:pt idx="32">
                  <c:v>3173.5830761699062</c:v>
                </c:pt>
                <c:pt idx="33">
                  <c:v>3227.7453028077748</c:v>
                </c:pt>
                <c:pt idx="34">
                  <c:v>3235.9820578833701</c:v>
                </c:pt>
                <c:pt idx="35">
                  <c:v>3240.2303193664511</c:v>
                </c:pt>
                <c:pt idx="36">
                  <c:v>3242.2108941684664</c:v>
                </c:pt>
                <c:pt idx="37">
                  <c:v>3243.8515334773219</c:v>
                </c:pt>
                <c:pt idx="38">
                  <c:v>3244.6184080633543</c:v>
                </c:pt>
                <c:pt idx="39">
                  <c:v>3245.2125183585317</c:v>
                </c:pt>
                <c:pt idx="40">
                  <c:v>3247.679691864651</c:v>
                </c:pt>
                <c:pt idx="41">
                  <c:v>3247.5796377249826</c:v>
                </c:pt>
                <c:pt idx="42">
                  <c:v>3247.5933097192224</c:v>
                </c:pt>
                <c:pt idx="43">
                  <c:v>3247.679691864651</c:v>
                </c:pt>
                <c:pt idx="44">
                  <c:v>3247.5665871850256</c:v>
                </c:pt>
                <c:pt idx="45">
                  <c:v>3247.7200863930884</c:v>
                </c:pt>
                <c:pt idx="46">
                  <c:v>3247.7331369330454</c:v>
                </c:pt>
                <c:pt idx="47">
                  <c:v>3171.7622151187902</c:v>
                </c:pt>
                <c:pt idx="48">
                  <c:v>3074.175248956084</c:v>
                </c:pt>
                <c:pt idx="49">
                  <c:v>2976.1284066234698</c:v>
                </c:pt>
                <c:pt idx="50">
                  <c:v>2878.0815642908569</c:v>
                </c:pt>
                <c:pt idx="51">
                  <c:v>2779.9216172786178</c:v>
                </c:pt>
                <c:pt idx="52">
                  <c:v>2682.2880420446363</c:v>
                </c:pt>
                <c:pt idx="53">
                  <c:v>2584.3661120230386</c:v>
                </c:pt>
                <c:pt idx="54">
                  <c:v>2486.6262681065514</c:v>
                </c:pt>
                <c:pt idx="55">
                  <c:v>2388.8727521958244</c:v>
                </c:pt>
                <c:pt idx="56">
                  <c:v>2291.0862992080633</c:v>
                </c:pt>
                <c:pt idx="57">
                  <c:v>2193.3992789056879</c:v>
                </c:pt>
                <c:pt idx="58">
                  <c:v>2095.4524907127434</c:v>
                </c:pt>
                <c:pt idx="59">
                  <c:v>1997.8127009359252</c:v>
                </c:pt>
                <c:pt idx="60">
                  <c:v>1899.8727487401009</c:v>
                </c:pt>
                <c:pt idx="61">
                  <c:v>1801.712180273578</c:v>
                </c:pt>
                <c:pt idx="62">
                  <c:v>1704.2526122390211</c:v>
                </c:pt>
                <c:pt idx="63">
                  <c:v>1606.1858833693304</c:v>
                </c:pt>
                <c:pt idx="64">
                  <c:v>1508.7791389488843</c:v>
                </c:pt>
                <c:pt idx="65">
                  <c:v>1410.6191919366454</c:v>
                </c:pt>
                <c:pt idx="66">
                  <c:v>1312.9458436285097</c:v>
                </c:pt>
                <c:pt idx="67">
                  <c:v>1214.9574179985602</c:v>
                </c:pt>
                <c:pt idx="68">
                  <c:v>1117.1709650107991</c:v>
                </c:pt>
                <c:pt idx="69">
                  <c:v>1019.5976708423326</c:v>
                </c:pt>
                <c:pt idx="70">
                  <c:v>922.09087228221733</c:v>
                </c:pt>
                <c:pt idx="71">
                  <c:v>824.30441929445647</c:v>
                </c:pt>
                <c:pt idx="72">
                  <c:v>726.68451605471569</c:v>
                </c:pt>
                <c:pt idx="73">
                  <c:v>628.76445039596831</c:v>
                </c:pt>
                <c:pt idx="74">
                  <c:v>531.03082102231815</c:v>
                </c:pt>
                <c:pt idx="75">
                  <c:v>433.53085845932327</c:v>
                </c:pt>
                <c:pt idx="76">
                  <c:v>335.77112800575952</c:v>
                </c:pt>
                <c:pt idx="77">
                  <c:v>237.84422634989204</c:v>
                </c:pt>
                <c:pt idx="78">
                  <c:v>140.37720086393088</c:v>
                </c:pt>
                <c:pt idx="79">
                  <c:v>42.957405903527722</c:v>
                </c:pt>
                <c:pt idx="80">
                  <c:v>-1.5008120950323978</c:v>
                </c:pt>
                <c:pt idx="81">
                  <c:v>-1.5008120950323978</c:v>
                </c:pt>
              </c:numCache>
            </c:numRef>
          </c:xVal>
          <c:yVal>
            <c:numRef>
              <c:f>VO2_RTdown!$D$2:$D$83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1.4471391741687368E-2</c:v>
                </c:pt>
                <c:pt idx="14">
                  <c:v>1.5717663444742402E-2</c:v>
                </c:pt>
                <c:pt idx="15">
                  <c:v>1.6796444948444438E-2</c:v>
                </c:pt>
                <c:pt idx="16">
                  <c:v>1.9727749337142692E-2</c:v>
                </c:pt>
                <c:pt idx="17">
                  <c:v>2.0454141008319236E-2</c:v>
                </c:pt>
                <c:pt idx="18">
                  <c:v>1.9350440347290547E-2</c:v>
                </c:pt>
                <c:pt idx="19">
                  <c:v>2.3356306707831669E-2</c:v>
                </c:pt>
                <c:pt idx="20">
                  <c:v>2.5388623547296402E-2</c:v>
                </c:pt>
                <c:pt idx="21">
                  <c:v>2.5721976430844923E-2</c:v>
                </c:pt>
                <c:pt idx="22">
                  <c:v>2.7464596993558774E-2</c:v>
                </c:pt>
                <c:pt idx="23">
                  <c:v>3.0449429747231888E-2</c:v>
                </c:pt>
                <c:pt idx="24">
                  <c:v>3.1862698473554843E-2</c:v>
                </c:pt>
                <c:pt idx="25">
                  <c:v>3.3157913275740178E-2</c:v>
                </c:pt>
                <c:pt idx="26">
                  <c:v>3.4362467435053404E-2</c:v>
                </c:pt>
                <c:pt idx="27">
                  <c:v>3.4289674668333416E-2</c:v>
                </c:pt>
                <c:pt idx="28">
                  <c:v>3.4231794877412403E-2</c:v>
                </c:pt>
                <c:pt idx="29">
                  <c:v>3.6371977097822507E-2</c:v>
                </c:pt>
                <c:pt idx="30">
                  <c:v>3.8377318697631155E-2</c:v>
                </c:pt>
                <c:pt idx="31">
                  <c:v>4.0250156640192929E-2</c:v>
                </c:pt>
                <c:pt idx="32">
                  <c:v>4.1022360233702711E-2</c:v>
                </c:pt>
                <c:pt idx="33">
                  <c:v>4.2301508666020587E-2</c:v>
                </c:pt>
                <c:pt idx="34">
                  <c:v>4.4156339886537888E-2</c:v>
                </c:pt>
                <c:pt idx="35">
                  <c:v>4.4098446570481731E-2</c:v>
                </c:pt>
                <c:pt idx="36">
                  <c:v>4.4071508078527798E-2</c:v>
                </c:pt>
                <c:pt idx="37">
                  <c:v>4.4049218079183508E-2</c:v>
                </c:pt>
                <c:pt idx="38">
                  <c:v>4.403880692396242E-2</c:v>
                </c:pt>
                <c:pt idx="39">
                  <c:v>4.4030744614196017E-2</c:v>
                </c:pt>
                <c:pt idx="40">
                  <c:v>4.4975013342179911E-2</c:v>
                </c:pt>
                <c:pt idx="41">
                  <c:v>4.4976398969868381E-2</c:v>
                </c:pt>
                <c:pt idx="42">
                  <c:v>4.4976209624402672E-2</c:v>
                </c:pt>
                <c:pt idx="43">
                  <c:v>4.4975013342179911E-2</c:v>
                </c:pt>
                <c:pt idx="44">
                  <c:v>4.497657971020922E-2</c:v>
                </c:pt>
                <c:pt idx="45">
                  <c:v>4.4974453951466702E-2</c:v>
                </c:pt>
                <c:pt idx="46">
                  <c:v>4.3996571636292711E-2</c:v>
                </c:pt>
                <c:pt idx="47">
                  <c:v>4.4049269863472643E-2</c:v>
                </c:pt>
                <c:pt idx="48">
                  <c:v>4.6480474287585956E-2</c:v>
                </c:pt>
                <c:pt idx="49">
                  <c:v>4.8011746837479198E-2</c:v>
                </c:pt>
                <c:pt idx="50">
                  <c:v>4.6337526946769222E-2</c:v>
                </c:pt>
                <c:pt idx="51">
                  <c:v>4.6831488835167474E-2</c:v>
                </c:pt>
                <c:pt idx="52">
                  <c:v>4.616850931923791E-2</c:v>
                </c:pt>
                <c:pt idx="53">
                  <c:v>4.546051436104144E-2</c:v>
                </c:pt>
                <c:pt idx="54">
                  <c:v>4.5970438082258244E-2</c:v>
                </c:pt>
                <c:pt idx="55">
                  <c:v>4.5193144371656821E-2</c:v>
                </c:pt>
                <c:pt idx="56">
                  <c:v>4.4350159788576933E-2</c:v>
                </c:pt>
                <c:pt idx="57">
                  <c:v>4.3430038780087943E-2</c:v>
                </c:pt>
                <c:pt idx="58">
                  <c:v>4.2429398147148446E-2</c:v>
                </c:pt>
                <c:pt idx="59">
                  <c:v>4.2913669599065951E-2</c:v>
                </c:pt>
                <c:pt idx="60">
                  <c:v>4.3454573663118848E-2</c:v>
                </c:pt>
                <c:pt idx="61">
                  <c:v>4.0534897602390769E-2</c:v>
                </c:pt>
                <c:pt idx="62">
                  <c:v>3.912658871184501E-2</c:v>
                </c:pt>
                <c:pt idx="63">
                  <c:v>3.9538560150237496E-2</c:v>
                </c:pt>
                <c:pt idx="64">
                  <c:v>4.2091168629427973E-2</c:v>
                </c:pt>
                <c:pt idx="65">
                  <c:v>3.8267121202031636E-2</c:v>
                </c:pt>
                <c:pt idx="66">
                  <c:v>3.6276978294789444E-2</c:v>
                </c:pt>
                <c:pt idx="67">
                  <c:v>3.3975742313125508E-2</c:v>
                </c:pt>
                <c:pt idx="68">
                  <c:v>3.1265091497249667E-2</c:v>
                </c:pt>
                <c:pt idx="69">
                  <c:v>3.1142812002304503E-2</c:v>
                </c:pt>
                <c:pt idx="70">
                  <c:v>2.7548815012073447E-2</c:v>
                </c:pt>
                <c:pt idx="71">
                  <c:v>2.6964791752234027E-2</c:v>
                </c:pt>
                <c:pt idx="72">
                  <c:v>2.6217543827758774E-2</c:v>
                </c:pt>
                <c:pt idx="73">
                  <c:v>3.0300509414328596E-2</c:v>
                </c:pt>
                <c:pt idx="74">
                  <c:v>2.9897641835459291E-2</c:v>
                </c:pt>
                <c:pt idx="75">
                  <c:v>3.6621543728022309E-2</c:v>
                </c:pt>
                <c:pt idx="76">
                  <c:v>3.7827122027580221E-2</c:v>
                </c:pt>
                <c:pt idx="77">
                  <c:v>5.3401571387010849E-2</c:v>
                </c:pt>
                <c:pt idx="78">
                  <c:v>9.0479474973458027E-2</c:v>
                </c:pt>
                <c:pt idx="79">
                  <c:v>0.22175318490371898</c:v>
                </c:pt>
                <c:pt idx="80">
                  <c:v>-27.504495927218869</c:v>
                </c:pt>
                <c:pt idx="81">
                  <c:v>4.231460911879827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6-469A-A2C3-D5E9EB6B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51344"/>
        <c:axId val="978247080"/>
      </c:scatterChart>
      <c:valAx>
        <c:axId val="9782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47080"/>
        <c:crosses val="autoZero"/>
        <c:crossBetween val="midCat"/>
      </c:valAx>
      <c:valAx>
        <c:axId val="97824708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82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223837</xdr:rowOff>
    </xdr:from>
    <xdr:to>
      <xdr:col>13</xdr:col>
      <xdr:colOff>485775</xdr:colOff>
      <xdr:row>12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13</xdr:row>
      <xdr:rowOff>39687</xdr:rowOff>
    </xdr:from>
    <xdr:to>
      <xdr:col>13</xdr:col>
      <xdr:colOff>485775</xdr:colOff>
      <xdr:row>24</xdr:row>
      <xdr:rowOff>163512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231775</xdr:colOff>
      <xdr:row>0</xdr:row>
      <xdr:rowOff>103187</xdr:rowOff>
    </xdr:from>
    <xdr:to>
      <xdr:col>14</xdr:col>
      <xdr:colOff>28575</xdr:colOff>
      <xdr:row>11</xdr:row>
      <xdr:rowOff>227012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12</xdr:row>
      <xdr:rowOff>112712</xdr:rowOff>
    </xdr:from>
    <xdr:to>
      <xdr:col>14</xdr:col>
      <xdr:colOff>149225</xdr:colOff>
      <xdr:row>24</xdr:row>
      <xdr:rowOff>7937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</xdr:colOff>
      <xdr:row>0</xdr:row>
      <xdr:rowOff>153987</xdr:rowOff>
    </xdr:from>
    <xdr:to>
      <xdr:col>13</xdr:col>
      <xdr:colOff>485775</xdr:colOff>
      <xdr:row>12</xdr:row>
      <xdr:rowOff>39687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13</xdr:row>
      <xdr:rowOff>14287</xdr:rowOff>
    </xdr:from>
    <xdr:to>
      <xdr:col>13</xdr:col>
      <xdr:colOff>552450</xdr:colOff>
      <xdr:row>24</xdr:row>
      <xdr:rowOff>138112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0</xdr:row>
      <xdr:rowOff>144462</xdr:rowOff>
    </xdr:from>
    <xdr:to>
      <xdr:col>13</xdr:col>
      <xdr:colOff>514350</xdr:colOff>
      <xdr:row>12</xdr:row>
      <xdr:rowOff>30162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15875</xdr:colOff>
      <xdr:row>13</xdr:row>
      <xdr:rowOff>26987</xdr:rowOff>
    </xdr:from>
    <xdr:to>
      <xdr:col>13</xdr:col>
      <xdr:colOff>473075</xdr:colOff>
      <xdr:row>24</xdr:row>
      <xdr:rowOff>150812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0</xdr:row>
      <xdr:rowOff>107950</xdr:rowOff>
    </xdr:from>
    <xdr:to>
      <xdr:col>13</xdr:col>
      <xdr:colOff>508000</xdr:colOff>
      <xdr:row>12</xdr:row>
      <xdr:rowOff>107950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3D52A1-DE7A-4D93-A499-A45A1D136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8D04BDC-C0CA-48A8-8CB1-165C2FA5B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609600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A21AD79-AEA9-4EA5-B614-8C0F74E1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8A6BD16-FE23-484A-90CA-FC241E76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B2FA089-4F80-42F3-82B8-EEEEAE53E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16B4FD9-65C1-4778-920E-C50D3A04F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CB2CBA7-AAEA-4EC8-B65F-296764957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609600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AF2C760-820B-418D-B6B7-A507A667B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0</xdr:rowOff>
    </xdr:from>
    <xdr:to>
      <xdr:col>12</xdr:col>
      <xdr:colOff>615950</xdr:colOff>
      <xdr:row>12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4E01DE-F38A-4F97-BEEA-77FA24476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705_3.5cm_5A" connectionId="2" xr16:uid="{00000000-0016-0000-0000-000000000000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705_3.5cm_2.5A" connectionId="1" xr16:uid="{00000000-0016-0000-0100-000001000000}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705_6cm_5A" connectionId="4" xr16:uid="{00000000-0016-0000-0200-000002000000}" autoFormatId="2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705_6cm_2.5A" connectionId="3" xr16:uid="{00000000-0016-0000-0300-000003000000}" autoFormatId="2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78FD286-3DAC-4ACD-BEFE-6848DAC48CBE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5B90702-F4D0-47F5-BE6D-5400DE51DC87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8A0CCC4-FA47-4237-92DD-6A75AA65B771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A7795C6-E8D3-4C61-8488-516980245DBC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2D4E877-7FCE-4B85-BA9C-81BF65C8965D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B9D7D1F-46DE-45FB-BAF6-BDC20E8736AF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57C60DA-E2E7-420A-8F26-186E84DAFC80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D92100D-1DC2-4C64-B377-C6F5E59568A6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E862B9-1992-4AFF-A732-197AEEF5F956}" autoFormatId="20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EF623-AB45-4CF7-88DF-B456F9536E54}" name="VO2_26_9K__2" displayName="VO2_26_9K__2" ref="A1:E83" tableType="queryTable" totalsRowShown="0">
  <autoFilter ref="A1:E83" xr:uid="{FE301FA6-6BE2-4660-9D63-A63E205C15ED}"/>
  <tableColumns count="5">
    <tableColumn id="1" xr3:uid="{DD871140-BE50-4DAF-A481-8DD5326A73AB}" uniqueName="1" name="電流[A]" queryTableFieldId="1"/>
    <tableColumn id="2" xr3:uid="{00BB98D2-3CA1-4ABE-A75D-8831B2916323}" uniqueName="2" name="天秤荷重[g]" queryTableFieldId="2"/>
    <tableColumn id="3" xr3:uid="{3FBDC8B3-E910-4C61-AC99-95546D7C04D5}" uniqueName="3" name="H(Z)=IM c1/c3[G]" queryTableFieldId="3" dataDxfId="26">
      <calculatedColumnFormula>A2*863.2/1.389</calculatedColumnFormula>
    </tableColumn>
    <tableColumn id="6" xr3:uid="{38E10489-1E28-4CE6-AE9E-9677E3D75215}" uniqueName="6" name="M[erg/G]" queryTableFieldId="6" dataDxfId="21">
      <calculatedColumnFormula>B2*9.8*10^2/191.8/A2</calculatedColumnFormula>
    </tableColumn>
    <tableColumn id="7" xr3:uid="{0B93E39C-8228-4CE7-ABA7-7C7D52B574F0}" uniqueName="7" name="χ[erg G^-2 mol^-1]" queryTableFieldId="7" dataDxfId="25">
      <calculatedColumnFormula>D2/C2/0.01222072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E6A739-A540-44B3-A607-D3EB6A43E665}" name="VO2_26_9K__268" displayName="VO2_26_9K__268" ref="A1:E83" tableType="queryTable" totalsRowShown="0">
  <autoFilter ref="A1:E83" xr:uid="{4ACFFB24-8F23-44B0-9FBD-6B4A9D19913B}"/>
  <tableColumns count="5">
    <tableColumn id="1" xr3:uid="{9FE4FE27-52C1-4339-9A7D-90D477C813E1}" uniqueName="1" name="電流[A]" queryTableFieldId="1"/>
    <tableColumn id="2" xr3:uid="{0651A71E-7CCA-4176-84AD-BC7C843F5EFB}" uniqueName="2" name="天秤荷重[g]" queryTableFieldId="2"/>
    <tableColumn id="3" xr3:uid="{4B819883-728A-41D9-BCB0-70E3C9A390A3}" uniqueName="3" name="H(Z)=IM c1/c3[G]" queryTableFieldId="3" dataDxfId="20">
      <calculatedColumnFormula>A2*863.2/1.389</calculatedColumnFormula>
    </tableColumn>
    <tableColumn id="6" xr3:uid="{3EA8280F-5718-4685-94A7-DDF3917BDAE1}" uniqueName="6" name="M[erg/G]" queryTableFieldId="6" dataDxfId="13">
      <calculatedColumnFormula>B2*9.8*10^2/191.8/A2</calculatedColumnFormula>
    </tableColumn>
    <tableColumn id="7" xr3:uid="{1B039BAB-4B58-4B4F-B6C0-1C303059A14A}" uniqueName="7" name="χ[erg G^-2 mol^-1]" queryTableFieldId="7" dataDxfId="19">
      <calculatedColumnFormula>D2/C2/0.01222072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C4330E-B5C0-4DA7-A2DB-43BF9DA6BD94}" name="VO2_26_9K__269" displayName="VO2_26_9K__269" ref="A1:E83" tableType="queryTable" totalsRowShown="0">
  <autoFilter ref="A1:E83" xr:uid="{4ACFFB24-8F23-44B0-9FBD-6B4A9D19913B}"/>
  <tableColumns count="5">
    <tableColumn id="1" xr3:uid="{DD0A6136-8DD3-4AE4-A4FF-6009433D4697}" uniqueName="1" name="電流[A]" queryTableFieldId="1"/>
    <tableColumn id="2" xr3:uid="{6B2A0D5E-6009-4DEA-8CDC-831EF58032D6}" uniqueName="2" name="天秤荷重[g]" queryTableFieldId="2"/>
    <tableColumn id="3" xr3:uid="{6F5733CB-7821-446D-98BE-BE250BCE576C}" uniqueName="3" name="H(Z)=IM c1/c3[G]" queryTableFieldId="3" dataDxfId="18">
      <calculatedColumnFormula>A2*863.2/1.389</calculatedColumnFormula>
    </tableColumn>
    <tableColumn id="6" xr3:uid="{ED5DED0E-0655-44D3-9D8E-98DBFA5326CA}" uniqueName="6" name="M[erg/G]" queryTableFieldId="6" dataDxfId="12">
      <calculatedColumnFormula>B2*9.8*10^2/191.8/A2</calculatedColumnFormula>
    </tableColumn>
    <tableColumn id="7" xr3:uid="{8DD5BBAB-2382-4870-8DF3-F04778E6B84C}" uniqueName="7" name="χ[erg G^-2 mol^-1]" queryTableFieldId="7" dataDxfId="17">
      <calculatedColumnFormula>D2/C2/0.01222072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F2342F-9991-4752-94AB-25882D2FBE41}" name="VO2_26_9K__26" displayName="VO2_26_9K__26" ref="A1:E83" tableType="queryTable" totalsRowShown="0">
  <autoFilter ref="A1:E83" xr:uid="{4ACFFB24-8F23-44B0-9FBD-6B4A9D19913B}"/>
  <tableColumns count="5">
    <tableColumn id="1" xr3:uid="{614C1027-4ED6-4C96-8A46-FD80E55A2A70}" uniqueName="1" name="電流[A]" queryTableFieldId="1"/>
    <tableColumn id="2" xr3:uid="{7C299996-9124-40EB-A350-031EF49CD8C5}" uniqueName="2" name="天秤荷重[g]" queryTableFieldId="2"/>
    <tableColumn id="3" xr3:uid="{291F4BEF-E0E5-46B3-A13B-A61989DAA911}" uniqueName="3" name="H(Z)=IM c1/c3[G]" queryTableFieldId="3" dataDxfId="24">
      <calculatedColumnFormula>A2*863.2/1.389</calculatedColumnFormula>
    </tableColumn>
    <tableColumn id="6" xr3:uid="{958D80D4-4EBF-4F01-B64B-858F5AB58F7E}" uniqueName="6" name="M[erg/G]" queryTableFieldId="6" dataDxfId="23">
      <calculatedColumnFormula>B2*9.8*10^2/19.18/A2</calculatedColumnFormula>
    </tableColumn>
    <tableColumn id="7" xr3:uid="{812AF95D-7FB8-41B7-BC21-D3CBFE5FED76}" uniqueName="7" name="χ[erg G^-2 mol^-1]" queryTableFieldId="7" dataDxfId="22">
      <calculatedColumnFormula>D2/C2/0.01222072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3EDA37-2A83-42E0-8D4E-6BDBFD84D2A2}" name="VO2_26_9K__2610" displayName="VO2_26_9K__2610" ref="A1:E83" tableType="queryTable" totalsRowShown="0">
  <autoFilter ref="A1:E83" xr:uid="{4ACFFB24-8F23-44B0-9FBD-6B4A9D19913B}"/>
  <tableColumns count="5">
    <tableColumn id="1" xr3:uid="{4295055E-507B-4727-84DA-21F70D42712D}" uniqueName="1" name="電流[A]" queryTableFieldId="1"/>
    <tableColumn id="2" xr3:uid="{901CC3A2-52FC-4FF2-8080-2962D92333DF}" uniqueName="2" name="天秤荷重[g]" queryTableFieldId="2"/>
    <tableColumn id="3" xr3:uid="{FCD84A3E-109D-4449-A15C-73881D2121E6}" uniqueName="3" name="H(Z)=IM c1/c3[G]" queryTableFieldId="3" dataDxfId="16">
      <calculatedColumnFormula>A2*863.2/1.389</calculatedColumnFormula>
    </tableColumn>
    <tableColumn id="6" xr3:uid="{EA089ABB-8DF1-44B4-88FA-9582474ECBE6}" uniqueName="6" name="M[erg/G]" queryTableFieldId="6" dataDxfId="15">
      <calculatedColumnFormula>B2*9.8*10^2/19.18/A2</calculatedColumnFormula>
    </tableColumn>
    <tableColumn id="7" xr3:uid="{C9749152-0084-4558-B07C-A7C4D1E719B3}" uniqueName="7" name="χ[erg G^-2 mol^-1]" queryTableFieldId="7" dataDxfId="14">
      <calculatedColumnFormula>D2/C2/0.01222072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D14716-56E1-4F99-957C-7FD847FF6E54}" name="VO2_26_9K__2614" displayName="VO2_26_9K__2614" ref="A1:E83" tableType="queryTable" totalsRowShown="0">
  <autoFilter ref="A1:E83" xr:uid="{4ACFFB24-8F23-44B0-9FBD-6B4A9D19913B}"/>
  <tableColumns count="5">
    <tableColumn id="1" xr3:uid="{90B6F2E6-CC0A-4B65-BB7D-324D752DA04E}" uniqueName="1" name="電流[A]" queryTableFieldId="1"/>
    <tableColumn id="2" xr3:uid="{4947CF9B-79F0-4437-90F7-ED28975058B7}" uniqueName="2" name="天秤荷重[g]" queryTableFieldId="2"/>
    <tableColumn id="3" xr3:uid="{303EA516-47C7-4DDE-93BD-4419C90C92A4}" uniqueName="3" name="H(Z)=IM c1/c3[G]" queryTableFieldId="3" dataDxfId="11">
      <calculatedColumnFormula>A2*863.2/1.389</calculatedColumnFormula>
    </tableColumn>
    <tableColumn id="6" xr3:uid="{F288D5F7-6C70-4E38-B12A-2355FD946B4B}" uniqueName="6" name="M[erg/G]" queryTableFieldId="6" dataDxfId="10">
      <calculatedColumnFormula>B2*9.8*10^2/19.18/A2</calculatedColumnFormula>
    </tableColumn>
    <tableColumn id="7" xr3:uid="{D2B25F12-2C96-43E0-8027-5C2FAA7656E7}" uniqueName="7" name="χ[erg G^-2 mol^-1]" queryTableFieldId="7" dataDxfId="9">
      <calculatedColumnFormula>D2/C2/0.01222072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4F15FB-8F69-43D5-BE9A-0C36FBE5588D}" name="VO2_26_9K__261415" displayName="VO2_26_9K__261415" ref="A1:E83" tableType="queryTable" totalsRowShown="0">
  <autoFilter ref="A1:E83" xr:uid="{4ACFFB24-8F23-44B0-9FBD-6B4A9D19913B}"/>
  <tableColumns count="5">
    <tableColumn id="1" xr3:uid="{77FC2CD3-8074-4985-9731-5FB2D5D18319}" uniqueName="1" name="電流[A]" queryTableFieldId="1"/>
    <tableColumn id="2" xr3:uid="{17FFDF5C-CD19-4440-BDD8-3718319948BB}" uniqueName="2" name="天秤荷重[g]" queryTableFieldId="2"/>
    <tableColumn id="3" xr3:uid="{D980317E-66B7-40D2-A413-2A7DEDC2E697}" uniqueName="3" name="H(Z)=IM c1/c3[G]" queryTableFieldId="3" dataDxfId="8">
      <calculatedColumnFormula>A2*863.2/1.389</calculatedColumnFormula>
    </tableColumn>
    <tableColumn id="6" xr3:uid="{C94EFD9F-C233-4704-91A6-6AC637C8C600}" uniqueName="6" name="M[erg/G]" queryTableFieldId="6" dataDxfId="7">
      <calculatedColumnFormula>B2*9.8*10^2/19.18/A2</calculatedColumnFormula>
    </tableColumn>
    <tableColumn id="7" xr3:uid="{FB92F082-C71B-4DEB-A334-4F096E9746FC}" uniqueName="7" name="χ[erg G^-2 mol^-1]" queryTableFieldId="7" dataDxfId="6">
      <calculatedColumnFormula>D2/C2/0.01222072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43CB93C-5FFC-4288-ABAD-D7F2DBF1E992}" name="VO2_26_9K__26141516" displayName="VO2_26_9K__26141516" ref="A1:E83" tableType="queryTable" totalsRowShown="0">
  <autoFilter ref="A1:E83" xr:uid="{4ACFFB24-8F23-44B0-9FBD-6B4A9D19913B}"/>
  <tableColumns count="5">
    <tableColumn id="1" xr3:uid="{E0164DC5-645F-40CE-AAF0-9BE904793982}" uniqueName="1" name="電流[A]" queryTableFieldId="1"/>
    <tableColumn id="2" xr3:uid="{6F70A002-4722-46C9-BDA4-AAA770ABB166}" uniqueName="2" name="天秤荷重[g]" queryTableFieldId="2"/>
    <tableColumn id="3" xr3:uid="{1018A0C6-F8F5-443A-B6CE-7CC01822140F}" uniqueName="3" name="H(Z)=IM c1/c3[G]" queryTableFieldId="3" dataDxfId="5">
      <calculatedColumnFormula>A2*863.2/1.389</calculatedColumnFormula>
    </tableColumn>
    <tableColumn id="6" xr3:uid="{9681C034-546C-4ACC-A584-9EEDC89262A7}" uniqueName="6" name="M[erg/G]" queryTableFieldId="6" dataDxfId="4">
      <calculatedColumnFormula>B2*9.8*10^2/19.18/A2</calculatedColumnFormula>
    </tableColumn>
    <tableColumn id="7" xr3:uid="{9012FA26-E745-4964-BCAE-9F6D6538D70C}" uniqueName="7" name="χ[erg G^-2 mol^-1]" queryTableFieldId="7" dataDxfId="3">
      <calculatedColumnFormula>D2/C2/0.01222072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F6418-00E3-445C-B6F5-991E5178D134}" name="VO2_26_9K__2614151619" displayName="VO2_26_9K__2614151619" ref="A1:E83" tableType="queryTable" totalsRowShown="0">
  <autoFilter ref="A1:E83" xr:uid="{4ACFFB24-8F23-44B0-9FBD-6B4A9D19913B}"/>
  <tableColumns count="5">
    <tableColumn id="1" xr3:uid="{3831BB41-2854-420D-BB7B-C5C7BC4B4977}" uniqueName="1" name="電流[A]" queryTableFieldId="1"/>
    <tableColumn id="2" xr3:uid="{06FBDE49-C94E-44D0-8951-D41EADA0CED5}" uniqueName="2" name="天秤荷重[g]" queryTableFieldId="2"/>
    <tableColumn id="3" xr3:uid="{69C46946-8AED-4908-8760-BE08A59097F9}" uniqueName="3" name="H(Z)=IM c1/c3[G]" queryTableFieldId="3" dataDxfId="2">
      <calculatedColumnFormula>A2*863.2/1.389</calculatedColumnFormula>
    </tableColumn>
    <tableColumn id="6" xr3:uid="{37A73C73-B5F1-4E84-A9CE-CADD3D27D798}" uniqueName="6" name="M[erg/G]" queryTableFieldId="6" dataDxfId="1">
      <calculatedColumnFormula>B2*9.8*10^2/19.18/A2</calculatedColumnFormula>
    </tableColumn>
    <tableColumn id="7" xr3:uid="{B168127A-B8BA-4589-BCC1-934630AF507E}" uniqueName="7" name="χ[erg G^-2 mol^-1]" queryTableFieldId="7" dataDxfId="0">
      <calculatedColumnFormula>D2/C2/0.01222072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E5" sqref="E5"/>
    </sheetView>
  </sheetViews>
  <sheetFormatPr defaultRowHeight="18" x14ac:dyDescent="0.55000000000000004"/>
  <cols>
    <col min="1" max="1" width="12.75" bestFit="1" customWidth="1"/>
    <col min="2" max="2" width="8.082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55000000000000004">
      <c r="A2">
        <v>0.10000000149011599</v>
      </c>
      <c r="B2">
        <v>3430</v>
      </c>
      <c r="C2">
        <f>ABS(B3-B2)</f>
        <v>80</v>
      </c>
      <c r="D2">
        <v>5.2133789999999998</v>
      </c>
      <c r="E2">
        <f>MAX(B2:B101)</f>
        <v>4500</v>
      </c>
      <c r="F2">
        <f>AVERAGE(B54,B55)</f>
        <v>3225</v>
      </c>
      <c r="G2">
        <f>MAX(C2:C101)</f>
        <v>100</v>
      </c>
    </row>
    <row r="3" spans="1:7" x14ac:dyDescent="0.55000000000000004">
      <c r="A3">
        <v>0.20000000298023199</v>
      </c>
      <c r="B3">
        <v>3510</v>
      </c>
      <c r="C3">
        <f t="shared" ref="C3:C66" si="0">ABS(B4-B3)</f>
        <v>100</v>
      </c>
      <c r="D3" t="s">
        <v>6</v>
      </c>
      <c r="E3" t="s">
        <v>7</v>
      </c>
      <c r="F3" t="s">
        <v>8</v>
      </c>
    </row>
    <row r="4" spans="1:7" x14ac:dyDescent="0.55000000000000004">
      <c r="A4">
        <v>0.30000001192092901</v>
      </c>
      <c r="B4">
        <v>3610</v>
      </c>
      <c r="C4">
        <f t="shared" si="0"/>
        <v>80</v>
      </c>
      <c r="D4">
        <f>E2/D2</f>
        <v>863.16379453709396</v>
      </c>
      <c r="E4">
        <f>G2/D2/0.1</f>
        <v>191.81417656379864</v>
      </c>
      <c r="F4">
        <f>E2/F2</f>
        <v>1.3953488372093024</v>
      </c>
    </row>
    <row r="5" spans="1:7" x14ac:dyDescent="0.55000000000000004">
      <c r="A5">
        <v>0.40000000596046398</v>
      </c>
      <c r="B5">
        <v>3690</v>
      </c>
      <c r="C5">
        <f t="shared" si="0"/>
        <v>60</v>
      </c>
    </row>
    <row r="6" spans="1:7" x14ac:dyDescent="0.55000000000000004">
      <c r="A6">
        <v>0.5</v>
      </c>
      <c r="B6">
        <v>3750</v>
      </c>
      <c r="C6">
        <f t="shared" si="0"/>
        <v>80</v>
      </c>
    </row>
    <row r="7" spans="1:7" x14ac:dyDescent="0.55000000000000004">
      <c r="A7">
        <v>0.60000002384185802</v>
      </c>
      <c r="B7">
        <v>3830</v>
      </c>
      <c r="C7">
        <f t="shared" si="0"/>
        <v>80</v>
      </c>
    </row>
    <row r="8" spans="1:7" x14ac:dyDescent="0.55000000000000004">
      <c r="A8">
        <v>0.69999998807907104</v>
      </c>
      <c r="B8">
        <v>3910</v>
      </c>
      <c r="C8">
        <f t="shared" si="0"/>
        <v>70</v>
      </c>
    </row>
    <row r="9" spans="1:7" x14ac:dyDescent="0.55000000000000004">
      <c r="A9">
        <v>0.80000001192092896</v>
      </c>
      <c r="B9">
        <v>3980</v>
      </c>
      <c r="C9">
        <f t="shared" si="0"/>
        <v>50</v>
      </c>
    </row>
    <row r="10" spans="1:7" x14ac:dyDescent="0.55000000000000004">
      <c r="A10">
        <v>0.89999997615814198</v>
      </c>
      <c r="B10">
        <v>4030</v>
      </c>
      <c r="C10">
        <f t="shared" si="0"/>
        <v>70</v>
      </c>
    </row>
    <row r="11" spans="1:7" x14ac:dyDescent="0.55000000000000004">
      <c r="A11">
        <v>1</v>
      </c>
      <c r="B11">
        <v>4100</v>
      </c>
      <c r="C11">
        <f t="shared" si="0"/>
        <v>50</v>
      </c>
    </row>
    <row r="12" spans="1:7" x14ac:dyDescent="0.55000000000000004">
      <c r="A12">
        <v>1.1000000238418599</v>
      </c>
      <c r="B12">
        <v>4150</v>
      </c>
      <c r="C12">
        <f t="shared" si="0"/>
        <v>60</v>
      </c>
    </row>
    <row r="13" spans="1:7" x14ac:dyDescent="0.55000000000000004">
      <c r="A13">
        <v>1.20000004768372</v>
      </c>
      <c r="B13">
        <v>4210</v>
      </c>
      <c r="C13">
        <f t="shared" si="0"/>
        <v>40</v>
      </c>
    </row>
    <row r="14" spans="1:7" x14ac:dyDescent="0.55000000000000004">
      <c r="A14">
        <v>1.29999995231628</v>
      </c>
      <c r="B14">
        <v>4250</v>
      </c>
      <c r="C14">
        <f t="shared" si="0"/>
        <v>40</v>
      </c>
    </row>
    <row r="15" spans="1:7" x14ac:dyDescent="0.55000000000000004">
      <c r="A15">
        <v>1.3999999761581401</v>
      </c>
      <c r="B15">
        <v>4290</v>
      </c>
      <c r="C15">
        <f t="shared" si="0"/>
        <v>40</v>
      </c>
    </row>
    <row r="16" spans="1:7" x14ac:dyDescent="0.55000000000000004">
      <c r="A16">
        <v>1.5</v>
      </c>
      <c r="B16">
        <v>4330</v>
      </c>
      <c r="C16">
        <f t="shared" si="0"/>
        <v>20</v>
      </c>
    </row>
    <row r="17" spans="1:3" x14ac:dyDescent="0.55000000000000004">
      <c r="A17">
        <v>1.6000000238418599</v>
      </c>
      <c r="B17">
        <v>4350</v>
      </c>
      <c r="C17">
        <f t="shared" si="0"/>
        <v>30</v>
      </c>
    </row>
    <row r="18" spans="1:3" x14ac:dyDescent="0.55000000000000004">
      <c r="A18">
        <v>1.70000004768372</v>
      </c>
      <c r="B18">
        <v>4380</v>
      </c>
      <c r="C18">
        <f t="shared" si="0"/>
        <v>30</v>
      </c>
    </row>
    <row r="19" spans="1:3" x14ac:dyDescent="0.55000000000000004">
      <c r="A19">
        <v>1.79999995231628</v>
      </c>
      <c r="B19">
        <v>4410</v>
      </c>
      <c r="C19">
        <f t="shared" si="0"/>
        <v>20</v>
      </c>
    </row>
    <row r="20" spans="1:3" x14ac:dyDescent="0.55000000000000004">
      <c r="A20">
        <v>1.8999999761581401</v>
      </c>
      <c r="B20">
        <v>4430</v>
      </c>
      <c r="C20">
        <f t="shared" si="0"/>
        <v>20</v>
      </c>
    </row>
    <row r="21" spans="1:3" x14ac:dyDescent="0.55000000000000004">
      <c r="A21">
        <v>2</v>
      </c>
      <c r="B21">
        <v>4450</v>
      </c>
      <c r="C21">
        <f t="shared" si="0"/>
        <v>20</v>
      </c>
    </row>
    <row r="22" spans="1:3" x14ac:dyDescent="0.55000000000000004">
      <c r="A22">
        <v>2.0999999046325701</v>
      </c>
      <c r="B22">
        <v>4470</v>
      </c>
      <c r="C22">
        <f t="shared" si="0"/>
        <v>0</v>
      </c>
    </row>
    <row r="23" spans="1:3" x14ac:dyDescent="0.55000000000000004">
      <c r="A23">
        <v>2.2000000476837198</v>
      </c>
      <c r="B23">
        <v>4470</v>
      </c>
      <c r="C23">
        <f t="shared" si="0"/>
        <v>20</v>
      </c>
    </row>
    <row r="24" spans="1:3" x14ac:dyDescent="0.55000000000000004">
      <c r="A24">
        <v>2.2999999523162802</v>
      </c>
      <c r="B24">
        <v>4490</v>
      </c>
      <c r="C24">
        <f t="shared" si="0"/>
        <v>10</v>
      </c>
    </row>
    <row r="25" spans="1:3" x14ac:dyDescent="0.55000000000000004">
      <c r="A25">
        <v>2.4000000953674299</v>
      </c>
      <c r="B25">
        <v>4500</v>
      </c>
      <c r="C25">
        <f t="shared" si="0"/>
        <v>0</v>
      </c>
    </row>
    <row r="26" spans="1:3" x14ac:dyDescent="0.55000000000000004">
      <c r="A26">
        <v>2.5</v>
      </c>
      <c r="B26">
        <v>4500</v>
      </c>
      <c r="C26">
        <f t="shared" si="0"/>
        <v>0</v>
      </c>
    </row>
    <row r="27" spans="1:3" x14ac:dyDescent="0.55000000000000004">
      <c r="A27">
        <v>2.5999999046325701</v>
      </c>
      <c r="B27">
        <v>4500</v>
      </c>
      <c r="C27">
        <f t="shared" si="0"/>
        <v>0</v>
      </c>
    </row>
    <row r="28" spans="1:3" x14ac:dyDescent="0.55000000000000004">
      <c r="A28">
        <v>2.7000000476837198</v>
      </c>
      <c r="B28">
        <v>4500</v>
      </c>
      <c r="C28">
        <f t="shared" si="0"/>
        <v>0</v>
      </c>
    </row>
    <row r="29" spans="1:3" x14ac:dyDescent="0.55000000000000004">
      <c r="A29">
        <v>2.7999999523162802</v>
      </c>
      <c r="B29">
        <v>4500</v>
      </c>
      <c r="C29">
        <f t="shared" si="0"/>
        <v>10</v>
      </c>
    </row>
    <row r="30" spans="1:3" x14ac:dyDescent="0.55000000000000004">
      <c r="A30">
        <v>2.9000000953674299</v>
      </c>
      <c r="B30">
        <v>4490</v>
      </c>
      <c r="C30">
        <f t="shared" si="0"/>
        <v>0</v>
      </c>
    </row>
    <row r="31" spans="1:3" x14ac:dyDescent="0.55000000000000004">
      <c r="A31">
        <v>3</v>
      </c>
      <c r="B31">
        <v>4490</v>
      </c>
      <c r="C31">
        <f t="shared" si="0"/>
        <v>20</v>
      </c>
    </row>
    <row r="32" spans="1:3" x14ac:dyDescent="0.55000000000000004">
      <c r="A32">
        <v>3.0999999046325701</v>
      </c>
      <c r="B32">
        <v>4470</v>
      </c>
      <c r="C32">
        <f t="shared" si="0"/>
        <v>10</v>
      </c>
    </row>
    <row r="33" spans="1:3" x14ac:dyDescent="0.55000000000000004">
      <c r="A33">
        <v>3.2000000476837198</v>
      </c>
      <c r="B33">
        <v>4460</v>
      </c>
      <c r="C33">
        <f t="shared" si="0"/>
        <v>30</v>
      </c>
    </row>
    <row r="34" spans="1:3" x14ac:dyDescent="0.55000000000000004">
      <c r="A34">
        <v>3.2999999523162802</v>
      </c>
      <c r="B34">
        <v>4430</v>
      </c>
      <c r="C34">
        <f t="shared" si="0"/>
        <v>10</v>
      </c>
    </row>
    <row r="35" spans="1:3" x14ac:dyDescent="0.55000000000000004">
      <c r="A35">
        <v>3.4000000953674299</v>
      </c>
      <c r="B35">
        <v>4420</v>
      </c>
      <c r="C35">
        <f t="shared" si="0"/>
        <v>30</v>
      </c>
    </row>
    <row r="36" spans="1:3" x14ac:dyDescent="0.55000000000000004">
      <c r="A36">
        <v>3.5</v>
      </c>
      <c r="B36">
        <v>4390</v>
      </c>
      <c r="C36">
        <f t="shared" si="0"/>
        <v>20</v>
      </c>
    </row>
    <row r="37" spans="1:3" x14ac:dyDescent="0.55000000000000004">
      <c r="A37">
        <v>3.5999999046325701</v>
      </c>
      <c r="B37">
        <v>4370</v>
      </c>
      <c r="C37">
        <f t="shared" si="0"/>
        <v>40</v>
      </c>
    </row>
    <row r="38" spans="1:3" x14ac:dyDescent="0.55000000000000004">
      <c r="A38">
        <v>3.7000000476837198</v>
      </c>
      <c r="B38">
        <v>4330</v>
      </c>
      <c r="C38">
        <f t="shared" si="0"/>
        <v>30</v>
      </c>
    </row>
    <row r="39" spans="1:3" x14ac:dyDescent="0.55000000000000004">
      <c r="A39">
        <v>3.7999999523162802</v>
      </c>
      <c r="B39">
        <v>4300</v>
      </c>
      <c r="C39">
        <f t="shared" si="0"/>
        <v>40</v>
      </c>
    </row>
    <row r="40" spans="1:3" x14ac:dyDescent="0.55000000000000004">
      <c r="A40">
        <v>3.9000000953674299</v>
      </c>
      <c r="B40">
        <v>4260</v>
      </c>
      <c r="C40">
        <f t="shared" si="0"/>
        <v>50</v>
      </c>
    </row>
    <row r="41" spans="1:3" x14ac:dyDescent="0.55000000000000004">
      <c r="A41">
        <v>4</v>
      </c>
      <c r="B41">
        <v>4210</v>
      </c>
      <c r="C41">
        <f t="shared" si="0"/>
        <v>60</v>
      </c>
    </row>
    <row r="42" spans="1:3" x14ac:dyDescent="0.55000000000000004">
      <c r="A42">
        <v>4.0999999046325701</v>
      </c>
      <c r="B42">
        <v>4150</v>
      </c>
      <c r="C42">
        <f t="shared" si="0"/>
        <v>50</v>
      </c>
    </row>
    <row r="43" spans="1:3" x14ac:dyDescent="0.55000000000000004">
      <c r="A43">
        <v>4.1999998092651403</v>
      </c>
      <c r="B43">
        <v>4100</v>
      </c>
      <c r="C43">
        <f t="shared" si="0"/>
        <v>50</v>
      </c>
    </row>
    <row r="44" spans="1:3" x14ac:dyDescent="0.55000000000000004">
      <c r="A44">
        <v>4.3000001907348597</v>
      </c>
      <c r="B44">
        <v>4050</v>
      </c>
      <c r="C44">
        <f t="shared" si="0"/>
        <v>70</v>
      </c>
    </row>
    <row r="45" spans="1:3" x14ac:dyDescent="0.55000000000000004">
      <c r="A45">
        <v>4.4000000953674299</v>
      </c>
      <c r="B45">
        <v>3980</v>
      </c>
      <c r="C45">
        <f t="shared" si="0"/>
        <v>70</v>
      </c>
    </row>
    <row r="46" spans="1:3" x14ac:dyDescent="0.55000000000000004">
      <c r="A46">
        <v>4.5</v>
      </c>
      <c r="B46">
        <v>3910</v>
      </c>
      <c r="C46">
        <f t="shared" si="0"/>
        <v>60</v>
      </c>
    </row>
    <row r="47" spans="1:3" x14ac:dyDescent="0.55000000000000004">
      <c r="A47">
        <v>4.5999999046325701</v>
      </c>
      <c r="B47">
        <v>3850</v>
      </c>
      <c r="C47">
        <f t="shared" si="0"/>
        <v>80</v>
      </c>
    </row>
    <row r="48" spans="1:3" x14ac:dyDescent="0.55000000000000004">
      <c r="A48">
        <v>4.6999998092651403</v>
      </c>
      <c r="B48">
        <v>3770</v>
      </c>
      <c r="C48">
        <f t="shared" si="0"/>
        <v>80</v>
      </c>
    </row>
    <row r="49" spans="1:3" x14ac:dyDescent="0.55000000000000004">
      <c r="A49">
        <v>4.8000001907348597</v>
      </c>
      <c r="B49">
        <v>3690</v>
      </c>
      <c r="C49">
        <f t="shared" si="0"/>
        <v>80</v>
      </c>
    </row>
    <row r="50" spans="1:3" x14ac:dyDescent="0.55000000000000004">
      <c r="A50">
        <v>4.9000000953674299</v>
      </c>
      <c r="B50">
        <v>3610</v>
      </c>
      <c r="C50">
        <f t="shared" si="0"/>
        <v>80</v>
      </c>
    </row>
    <row r="51" spans="1:3" x14ac:dyDescent="0.55000000000000004">
      <c r="A51">
        <v>5</v>
      </c>
      <c r="B51">
        <v>3530</v>
      </c>
      <c r="C51">
        <f t="shared" si="0"/>
        <v>80</v>
      </c>
    </row>
    <row r="52" spans="1:3" x14ac:dyDescent="0.55000000000000004">
      <c r="A52">
        <v>5.0999999046325701</v>
      </c>
      <c r="B52">
        <v>3450</v>
      </c>
      <c r="C52">
        <f t="shared" si="0"/>
        <v>100</v>
      </c>
    </row>
    <row r="53" spans="1:3" x14ac:dyDescent="0.55000000000000004">
      <c r="A53">
        <v>5.1999998092651403</v>
      </c>
      <c r="B53">
        <v>3350</v>
      </c>
      <c r="C53">
        <f t="shared" si="0"/>
        <v>80</v>
      </c>
    </row>
    <row r="54" spans="1:3" x14ac:dyDescent="0.55000000000000004">
      <c r="A54">
        <v>5.3000001907348597</v>
      </c>
      <c r="B54">
        <v>3270</v>
      </c>
      <c r="C54">
        <f t="shared" si="0"/>
        <v>90</v>
      </c>
    </row>
    <row r="55" spans="1:3" x14ac:dyDescent="0.55000000000000004">
      <c r="A55">
        <v>5.4000000953674299</v>
      </c>
      <c r="B55">
        <v>3180</v>
      </c>
      <c r="C55">
        <f t="shared" si="0"/>
        <v>80</v>
      </c>
    </row>
    <row r="56" spans="1:3" x14ac:dyDescent="0.55000000000000004">
      <c r="A56">
        <v>5.5</v>
      </c>
      <c r="B56">
        <v>3100</v>
      </c>
      <c r="C56">
        <f t="shared" si="0"/>
        <v>70</v>
      </c>
    </row>
    <row r="57" spans="1:3" x14ac:dyDescent="0.55000000000000004">
      <c r="A57">
        <v>5.5999999046325701</v>
      </c>
      <c r="B57">
        <v>3030</v>
      </c>
      <c r="C57">
        <f t="shared" si="0"/>
        <v>100</v>
      </c>
    </row>
    <row r="58" spans="1:3" x14ac:dyDescent="0.55000000000000004">
      <c r="A58">
        <v>5.6999998092651403</v>
      </c>
      <c r="B58">
        <v>2930</v>
      </c>
      <c r="C58">
        <f t="shared" si="0"/>
        <v>80</v>
      </c>
    </row>
    <row r="59" spans="1:3" x14ac:dyDescent="0.55000000000000004">
      <c r="A59">
        <v>5.8000001907348597</v>
      </c>
      <c r="B59">
        <v>2850</v>
      </c>
      <c r="C59">
        <f t="shared" si="0"/>
        <v>80</v>
      </c>
    </row>
    <row r="60" spans="1:3" x14ac:dyDescent="0.55000000000000004">
      <c r="A60">
        <v>5.9000000953674299</v>
      </c>
      <c r="B60">
        <v>2770</v>
      </c>
      <c r="C60">
        <f t="shared" si="0"/>
        <v>80</v>
      </c>
    </row>
    <row r="61" spans="1:3" x14ac:dyDescent="0.55000000000000004">
      <c r="A61">
        <v>6</v>
      </c>
      <c r="B61">
        <v>2690</v>
      </c>
      <c r="C61">
        <f t="shared" si="0"/>
        <v>80</v>
      </c>
    </row>
    <row r="62" spans="1:3" x14ac:dyDescent="0.55000000000000004">
      <c r="A62">
        <v>6.0999999046325701</v>
      </c>
      <c r="B62">
        <v>2610</v>
      </c>
      <c r="C62">
        <f t="shared" si="0"/>
        <v>80</v>
      </c>
    </row>
    <row r="63" spans="1:3" x14ac:dyDescent="0.55000000000000004">
      <c r="A63">
        <v>6.1999998092651403</v>
      </c>
      <c r="B63">
        <v>2530</v>
      </c>
      <c r="C63">
        <f t="shared" si="0"/>
        <v>60</v>
      </c>
    </row>
    <row r="64" spans="1:3" x14ac:dyDescent="0.55000000000000004">
      <c r="A64">
        <v>6.3000001907348597</v>
      </c>
      <c r="B64">
        <v>2470</v>
      </c>
      <c r="C64">
        <f t="shared" si="0"/>
        <v>80</v>
      </c>
    </row>
    <row r="65" spans="1:3" x14ac:dyDescent="0.55000000000000004">
      <c r="A65">
        <v>6.4000000953674299</v>
      </c>
      <c r="B65">
        <v>2390</v>
      </c>
      <c r="C65">
        <f t="shared" si="0"/>
        <v>70</v>
      </c>
    </row>
    <row r="66" spans="1:3" x14ac:dyDescent="0.55000000000000004">
      <c r="A66">
        <v>6.5</v>
      </c>
      <c r="B66">
        <v>2320</v>
      </c>
      <c r="C66">
        <f t="shared" si="0"/>
        <v>70</v>
      </c>
    </row>
    <row r="67" spans="1:3" x14ac:dyDescent="0.55000000000000004">
      <c r="A67">
        <v>6.5999999046325701</v>
      </c>
      <c r="B67">
        <v>2250</v>
      </c>
      <c r="C67">
        <f t="shared" ref="C67:C100" si="1">ABS(B68-B67)</f>
        <v>60</v>
      </c>
    </row>
    <row r="68" spans="1:3" x14ac:dyDescent="0.55000000000000004">
      <c r="A68">
        <v>6.6999998092651403</v>
      </c>
      <c r="B68">
        <v>2190</v>
      </c>
      <c r="C68">
        <f t="shared" si="1"/>
        <v>70</v>
      </c>
    </row>
    <row r="69" spans="1:3" x14ac:dyDescent="0.55000000000000004">
      <c r="A69">
        <v>6.8000001907348597</v>
      </c>
      <c r="B69">
        <v>2120</v>
      </c>
      <c r="C69">
        <f t="shared" si="1"/>
        <v>70</v>
      </c>
    </row>
    <row r="70" spans="1:3" x14ac:dyDescent="0.55000000000000004">
      <c r="A70">
        <v>6.9000000953674299</v>
      </c>
      <c r="B70">
        <v>2050</v>
      </c>
      <c r="C70">
        <f t="shared" si="1"/>
        <v>60</v>
      </c>
    </row>
    <row r="71" spans="1:3" x14ac:dyDescent="0.55000000000000004">
      <c r="A71">
        <v>7</v>
      </c>
      <c r="B71">
        <v>1990</v>
      </c>
      <c r="C71">
        <f t="shared" si="1"/>
        <v>60</v>
      </c>
    </row>
    <row r="72" spans="1:3" x14ac:dyDescent="0.55000000000000004">
      <c r="A72">
        <v>7.0999999046325701</v>
      </c>
      <c r="B72">
        <v>1930</v>
      </c>
      <c r="C72">
        <f t="shared" si="1"/>
        <v>50</v>
      </c>
    </row>
    <row r="73" spans="1:3" x14ac:dyDescent="0.55000000000000004">
      <c r="A73">
        <v>7.1999998092651403</v>
      </c>
      <c r="B73">
        <v>1880</v>
      </c>
      <c r="C73">
        <f t="shared" si="1"/>
        <v>70</v>
      </c>
    </row>
    <row r="74" spans="1:3" x14ac:dyDescent="0.55000000000000004">
      <c r="A74">
        <v>7.3000001907348597</v>
      </c>
      <c r="B74">
        <v>1810</v>
      </c>
      <c r="C74">
        <f t="shared" si="1"/>
        <v>50</v>
      </c>
    </row>
    <row r="75" spans="1:3" x14ac:dyDescent="0.55000000000000004">
      <c r="A75">
        <v>7.4000000953674299</v>
      </c>
      <c r="B75">
        <v>1760</v>
      </c>
      <c r="C75">
        <f t="shared" si="1"/>
        <v>50</v>
      </c>
    </row>
    <row r="76" spans="1:3" x14ac:dyDescent="0.55000000000000004">
      <c r="A76">
        <v>7.5</v>
      </c>
      <c r="B76">
        <v>1710</v>
      </c>
      <c r="C76">
        <f t="shared" si="1"/>
        <v>60</v>
      </c>
    </row>
    <row r="77" spans="1:3" x14ac:dyDescent="0.55000000000000004">
      <c r="A77">
        <v>7.5999999046325701</v>
      </c>
      <c r="B77">
        <v>1650</v>
      </c>
      <c r="C77">
        <f t="shared" si="1"/>
        <v>50</v>
      </c>
    </row>
    <row r="78" spans="1:3" x14ac:dyDescent="0.55000000000000004">
      <c r="A78">
        <v>7.6999998092651403</v>
      </c>
      <c r="B78">
        <v>1600</v>
      </c>
      <c r="C78">
        <f t="shared" si="1"/>
        <v>60</v>
      </c>
    </row>
    <row r="79" spans="1:3" x14ac:dyDescent="0.55000000000000004">
      <c r="A79">
        <v>7.8000001907348597</v>
      </c>
      <c r="B79">
        <v>1540</v>
      </c>
      <c r="C79">
        <f t="shared" si="1"/>
        <v>40</v>
      </c>
    </row>
    <row r="80" spans="1:3" x14ac:dyDescent="0.55000000000000004">
      <c r="A80">
        <v>7.9000000953674299</v>
      </c>
      <c r="B80">
        <v>1500</v>
      </c>
      <c r="C80">
        <f t="shared" si="1"/>
        <v>50</v>
      </c>
    </row>
    <row r="81" spans="1:3" x14ac:dyDescent="0.55000000000000004">
      <c r="A81">
        <v>8</v>
      </c>
      <c r="B81">
        <v>1450</v>
      </c>
      <c r="C81">
        <f t="shared" si="1"/>
        <v>40</v>
      </c>
    </row>
    <row r="82" spans="1:3" x14ac:dyDescent="0.55000000000000004">
      <c r="A82">
        <v>8.1000003814697301</v>
      </c>
      <c r="B82">
        <v>1410</v>
      </c>
      <c r="C82">
        <f t="shared" si="1"/>
        <v>40</v>
      </c>
    </row>
    <row r="83" spans="1:3" x14ac:dyDescent="0.55000000000000004">
      <c r="A83">
        <v>8.1999998092651403</v>
      </c>
      <c r="B83">
        <v>1370</v>
      </c>
      <c r="C83">
        <f t="shared" si="1"/>
        <v>40</v>
      </c>
    </row>
    <row r="84" spans="1:3" x14ac:dyDescent="0.55000000000000004">
      <c r="A84">
        <v>8.3000001907348597</v>
      </c>
      <c r="B84">
        <v>1330</v>
      </c>
      <c r="C84">
        <f t="shared" si="1"/>
        <v>40</v>
      </c>
    </row>
    <row r="85" spans="1:3" x14ac:dyDescent="0.55000000000000004">
      <c r="A85">
        <v>8.3999996185302699</v>
      </c>
      <c r="B85">
        <v>1290</v>
      </c>
      <c r="C85">
        <f t="shared" si="1"/>
        <v>40</v>
      </c>
    </row>
    <row r="86" spans="1:3" x14ac:dyDescent="0.55000000000000004">
      <c r="A86">
        <v>8.5</v>
      </c>
      <c r="B86">
        <v>1250</v>
      </c>
      <c r="C86">
        <f t="shared" si="1"/>
        <v>40</v>
      </c>
    </row>
    <row r="87" spans="1:3" x14ac:dyDescent="0.55000000000000004">
      <c r="A87">
        <v>8.6000003814697301</v>
      </c>
      <c r="B87">
        <v>1210</v>
      </c>
      <c r="C87">
        <f t="shared" si="1"/>
        <v>40</v>
      </c>
    </row>
    <row r="88" spans="1:3" x14ac:dyDescent="0.55000000000000004">
      <c r="A88">
        <v>8.6999998092651403</v>
      </c>
      <c r="B88">
        <v>1170</v>
      </c>
      <c r="C88">
        <f t="shared" si="1"/>
        <v>30</v>
      </c>
    </row>
    <row r="89" spans="1:3" x14ac:dyDescent="0.55000000000000004">
      <c r="A89">
        <v>8.8000001907348597</v>
      </c>
      <c r="B89">
        <v>1140</v>
      </c>
      <c r="C89">
        <f t="shared" si="1"/>
        <v>40</v>
      </c>
    </row>
    <row r="90" spans="1:3" x14ac:dyDescent="0.55000000000000004">
      <c r="A90">
        <v>8.8999996185302699</v>
      </c>
      <c r="B90">
        <v>1100</v>
      </c>
      <c r="C90">
        <f t="shared" si="1"/>
        <v>20</v>
      </c>
    </row>
    <row r="91" spans="1:3" x14ac:dyDescent="0.55000000000000004">
      <c r="A91">
        <v>9</v>
      </c>
      <c r="B91">
        <v>1080</v>
      </c>
      <c r="C91">
        <f t="shared" si="1"/>
        <v>40</v>
      </c>
    </row>
    <row r="92" spans="1:3" x14ac:dyDescent="0.55000000000000004">
      <c r="A92">
        <v>9.1000003814697301</v>
      </c>
      <c r="B92">
        <v>1040</v>
      </c>
      <c r="C92">
        <f t="shared" si="1"/>
        <v>30</v>
      </c>
    </row>
    <row r="93" spans="1:3" x14ac:dyDescent="0.55000000000000004">
      <c r="A93">
        <v>9.1999998092651403</v>
      </c>
      <c r="B93">
        <v>1010</v>
      </c>
      <c r="C93">
        <f t="shared" si="1"/>
        <v>30</v>
      </c>
    </row>
    <row r="94" spans="1:3" x14ac:dyDescent="0.55000000000000004">
      <c r="A94">
        <v>9.3000001907348597</v>
      </c>
      <c r="B94">
        <v>980</v>
      </c>
      <c r="C94">
        <f t="shared" si="1"/>
        <v>40</v>
      </c>
    </row>
    <row r="95" spans="1:3" x14ac:dyDescent="0.55000000000000004">
      <c r="A95">
        <v>9.3999996185302699</v>
      </c>
      <c r="B95">
        <v>940</v>
      </c>
      <c r="C95">
        <f t="shared" si="1"/>
        <v>20</v>
      </c>
    </row>
    <row r="96" spans="1:3" x14ac:dyDescent="0.55000000000000004">
      <c r="A96">
        <v>9.5</v>
      </c>
      <c r="B96">
        <v>920</v>
      </c>
      <c r="C96">
        <f t="shared" si="1"/>
        <v>30</v>
      </c>
    </row>
    <row r="97" spans="1:3" x14ac:dyDescent="0.55000000000000004">
      <c r="A97">
        <v>9.6000003814697301</v>
      </c>
      <c r="B97">
        <v>890</v>
      </c>
      <c r="C97">
        <f t="shared" si="1"/>
        <v>30</v>
      </c>
    </row>
    <row r="98" spans="1:3" x14ac:dyDescent="0.55000000000000004">
      <c r="A98">
        <v>9.6999998092651403</v>
      </c>
      <c r="B98">
        <v>860</v>
      </c>
      <c r="C98">
        <f t="shared" si="1"/>
        <v>10</v>
      </c>
    </row>
    <row r="99" spans="1:3" x14ac:dyDescent="0.55000000000000004">
      <c r="A99">
        <v>9.8000001907348597</v>
      </c>
      <c r="B99">
        <v>850</v>
      </c>
      <c r="C99">
        <f t="shared" si="1"/>
        <v>30</v>
      </c>
    </row>
    <row r="100" spans="1:3" x14ac:dyDescent="0.55000000000000004">
      <c r="A100">
        <v>9.8999996185302699</v>
      </c>
      <c r="B100">
        <v>820</v>
      </c>
      <c r="C100">
        <f t="shared" si="1"/>
        <v>20</v>
      </c>
    </row>
    <row r="101" spans="1:3" x14ac:dyDescent="0.55000000000000004">
      <c r="A101" s="1">
        <v>10</v>
      </c>
      <c r="B101">
        <v>800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E5" sqref="E5"/>
    </sheetView>
  </sheetViews>
  <sheetFormatPr defaultRowHeight="18" x14ac:dyDescent="0.55000000000000004"/>
  <cols>
    <col min="1" max="1" width="12.75" bestFit="1" customWidth="1"/>
    <col min="2" max="2" width="8.08203125" bestFit="1" customWidth="1"/>
    <col min="3" max="3" width="4.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55000000000000004">
      <c r="A2">
        <v>0.10000000100000001</v>
      </c>
      <c r="B2">
        <v>1260</v>
      </c>
      <c r="C2">
        <f>ABS(B3-B2)</f>
        <v>20</v>
      </c>
      <c r="D2">
        <v>3.2214239999999998</v>
      </c>
      <c r="E2">
        <f>MAX(B2:B101)</f>
        <v>1520</v>
      </c>
      <c r="F2">
        <f>AVERAGE(B54,B55)</f>
        <v>1215</v>
      </c>
      <c r="G2">
        <f>MAX(C2:C101)</f>
        <v>30</v>
      </c>
    </row>
    <row r="3" spans="1:7" x14ac:dyDescent="0.55000000000000004">
      <c r="A3">
        <v>0.20000000300000001</v>
      </c>
      <c r="B3">
        <v>1280</v>
      </c>
      <c r="C3">
        <f t="shared" ref="C3:C66" si="0">ABS(B4-B3)</f>
        <v>10</v>
      </c>
      <c r="D3" t="s">
        <v>6</v>
      </c>
      <c r="E3" t="s">
        <v>7</v>
      </c>
      <c r="F3" t="s">
        <v>8</v>
      </c>
    </row>
    <row r="4" spans="1:7" x14ac:dyDescent="0.55000000000000004">
      <c r="A4">
        <v>0.30000001199999998</v>
      </c>
      <c r="B4">
        <v>1290</v>
      </c>
      <c r="C4">
        <f t="shared" si="0"/>
        <v>30</v>
      </c>
      <c r="D4">
        <f>E2/D2</f>
        <v>471.84102434203015</v>
      </c>
      <c r="E4">
        <f>G2/D2/0.1</f>
        <v>93.126517962242772</v>
      </c>
      <c r="F4">
        <f>E2/F2</f>
        <v>1.2510288065843622</v>
      </c>
    </row>
    <row r="5" spans="1:7" x14ac:dyDescent="0.55000000000000004">
      <c r="A5">
        <v>0.40000000600000002</v>
      </c>
      <c r="B5">
        <v>1320</v>
      </c>
      <c r="C5">
        <f t="shared" si="0"/>
        <v>10</v>
      </c>
    </row>
    <row r="6" spans="1:7" x14ac:dyDescent="0.55000000000000004">
      <c r="A6">
        <v>0.5</v>
      </c>
      <c r="B6">
        <v>1330</v>
      </c>
      <c r="C6">
        <f t="shared" si="0"/>
        <v>10</v>
      </c>
    </row>
    <row r="7" spans="1:7" x14ac:dyDescent="0.55000000000000004">
      <c r="A7">
        <v>0.60000002399999997</v>
      </c>
      <c r="B7">
        <v>1340</v>
      </c>
      <c r="C7">
        <f t="shared" si="0"/>
        <v>20</v>
      </c>
    </row>
    <row r="8" spans="1:7" x14ac:dyDescent="0.55000000000000004">
      <c r="A8">
        <v>0.69999998799999996</v>
      </c>
      <c r="B8">
        <v>1360</v>
      </c>
      <c r="C8">
        <f t="shared" si="0"/>
        <v>20</v>
      </c>
    </row>
    <row r="9" spans="1:7" x14ac:dyDescent="0.55000000000000004">
      <c r="A9">
        <v>0.80000001200000004</v>
      </c>
      <c r="B9">
        <v>1380</v>
      </c>
      <c r="C9">
        <f t="shared" si="0"/>
        <v>20</v>
      </c>
    </row>
    <row r="10" spans="1:7" x14ac:dyDescent="0.55000000000000004">
      <c r="A10">
        <v>0.89999997600000003</v>
      </c>
      <c r="B10">
        <v>1400</v>
      </c>
      <c r="C10">
        <f t="shared" si="0"/>
        <v>10</v>
      </c>
    </row>
    <row r="11" spans="1:7" x14ac:dyDescent="0.55000000000000004">
      <c r="A11">
        <v>1</v>
      </c>
      <c r="B11">
        <v>1410</v>
      </c>
      <c r="C11">
        <f t="shared" si="0"/>
        <v>10</v>
      </c>
    </row>
    <row r="12" spans="1:7" x14ac:dyDescent="0.55000000000000004">
      <c r="A12">
        <v>1.1000000240000001</v>
      </c>
      <c r="B12">
        <v>1420</v>
      </c>
      <c r="C12">
        <f t="shared" si="0"/>
        <v>20</v>
      </c>
    </row>
    <row r="13" spans="1:7" x14ac:dyDescent="0.55000000000000004">
      <c r="A13">
        <v>1.2000000479999999</v>
      </c>
      <c r="B13">
        <v>1440</v>
      </c>
      <c r="C13">
        <f t="shared" si="0"/>
        <v>10</v>
      </c>
    </row>
    <row r="14" spans="1:7" x14ac:dyDescent="0.55000000000000004">
      <c r="A14">
        <v>1.2999999520000001</v>
      </c>
      <c r="B14">
        <v>1450</v>
      </c>
      <c r="C14">
        <f t="shared" si="0"/>
        <v>0</v>
      </c>
    </row>
    <row r="15" spans="1:7" x14ac:dyDescent="0.55000000000000004">
      <c r="A15">
        <v>1.3999999759999999</v>
      </c>
      <c r="B15">
        <v>1450</v>
      </c>
      <c r="C15">
        <f t="shared" si="0"/>
        <v>10</v>
      </c>
    </row>
    <row r="16" spans="1:7" x14ac:dyDescent="0.55000000000000004">
      <c r="A16">
        <v>1.5</v>
      </c>
      <c r="B16">
        <v>1460</v>
      </c>
      <c r="C16">
        <f t="shared" si="0"/>
        <v>20</v>
      </c>
    </row>
    <row r="17" spans="1:3" x14ac:dyDescent="0.55000000000000004">
      <c r="A17">
        <v>1.6000000240000001</v>
      </c>
      <c r="B17">
        <v>1480</v>
      </c>
      <c r="C17">
        <f t="shared" si="0"/>
        <v>0</v>
      </c>
    </row>
    <row r="18" spans="1:3" x14ac:dyDescent="0.55000000000000004">
      <c r="A18">
        <v>1.7000000479999999</v>
      </c>
      <c r="B18">
        <v>1480</v>
      </c>
      <c r="C18">
        <f t="shared" si="0"/>
        <v>10</v>
      </c>
    </row>
    <row r="19" spans="1:3" x14ac:dyDescent="0.55000000000000004">
      <c r="A19">
        <v>1.7999999520000001</v>
      </c>
      <c r="B19">
        <v>1490</v>
      </c>
      <c r="C19">
        <f t="shared" si="0"/>
        <v>0</v>
      </c>
    </row>
    <row r="20" spans="1:3" x14ac:dyDescent="0.55000000000000004">
      <c r="A20">
        <v>1.8999999759999999</v>
      </c>
      <c r="B20">
        <v>1490</v>
      </c>
      <c r="C20">
        <f t="shared" si="0"/>
        <v>10</v>
      </c>
    </row>
    <row r="21" spans="1:3" x14ac:dyDescent="0.55000000000000004">
      <c r="A21">
        <v>2</v>
      </c>
      <c r="B21">
        <v>1500</v>
      </c>
      <c r="C21">
        <f t="shared" si="0"/>
        <v>0</v>
      </c>
    </row>
    <row r="22" spans="1:3" x14ac:dyDescent="0.55000000000000004">
      <c r="A22">
        <v>2.0999999049999998</v>
      </c>
      <c r="B22">
        <v>1500</v>
      </c>
      <c r="C22">
        <f t="shared" si="0"/>
        <v>0</v>
      </c>
    </row>
    <row r="23" spans="1:3" x14ac:dyDescent="0.55000000000000004">
      <c r="A23">
        <v>2.2000000480000002</v>
      </c>
      <c r="B23">
        <v>1500</v>
      </c>
      <c r="C23">
        <f t="shared" si="0"/>
        <v>20</v>
      </c>
    </row>
    <row r="24" spans="1:3" x14ac:dyDescent="0.55000000000000004">
      <c r="A24">
        <v>2.2999999519999998</v>
      </c>
      <c r="B24">
        <v>1520</v>
      </c>
      <c r="C24">
        <f t="shared" si="0"/>
        <v>0</v>
      </c>
    </row>
    <row r="25" spans="1:3" x14ac:dyDescent="0.55000000000000004">
      <c r="A25">
        <v>2.4000000950000002</v>
      </c>
      <c r="B25">
        <v>1520</v>
      </c>
      <c r="C25">
        <f t="shared" si="0"/>
        <v>0</v>
      </c>
    </row>
    <row r="26" spans="1:3" x14ac:dyDescent="0.55000000000000004">
      <c r="A26">
        <v>2.5</v>
      </c>
      <c r="B26">
        <v>1520</v>
      </c>
      <c r="C26">
        <f t="shared" si="0"/>
        <v>0</v>
      </c>
    </row>
    <row r="27" spans="1:3" x14ac:dyDescent="0.55000000000000004">
      <c r="A27">
        <v>2.5999999049999998</v>
      </c>
      <c r="B27">
        <v>1520</v>
      </c>
      <c r="C27">
        <f t="shared" si="0"/>
        <v>0</v>
      </c>
    </row>
    <row r="28" spans="1:3" x14ac:dyDescent="0.55000000000000004">
      <c r="A28">
        <v>2.7000000480000002</v>
      </c>
      <c r="B28">
        <v>1520</v>
      </c>
      <c r="C28">
        <f t="shared" si="0"/>
        <v>0</v>
      </c>
    </row>
    <row r="29" spans="1:3" x14ac:dyDescent="0.55000000000000004">
      <c r="A29">
        <v>2.7999999519999998</v>
      </c>
      <c r="B29">
        <v>1520</v>
      </c>
      <c r="C29">
        <f t="shared" si="0"/>
        <v>0</v>
      </c>
    </row>
    <row r="30" spans="1:3" x14ac:dyDescent="0.55000000000000004">
      <c r="A30">
        <v>2.9000000950000002</v>
      </c>
      <c r="B30">
        <v>1520</v>
      </c>
      <c r="C30">
        <f t="shared" si="0"/>
        <v>20</v>
      </c>
    </row>
    <row r="31" spans="1:3" x14ac:dyDescent="0.55000000000000004">
      <c r="A31">
        <v>3</v>
      </c>
      <c r="B31">
        <v>1500</v>
      </c>
      <c r="C31">
        <f t="shared" si="0"/>
        <v>0</v>
      </c>
    </row>
    <row r="32" spans="1:3" x14ac:dyDescent="0.55000000000000004">
      <c r="A32">
        <v>3.0999999049999998</v>
      </c>
      <c r="B32">
        <v>1500</v>
      </c>
      <c r="C32">
        <f t="shared" si="0"/>
        <v>0</v>
      </c>
    </row>
    <row r="33" spans="1:3" x14ac:dyDescent="0.55000000000000004">
      <c r="A33">
        <v>3.2000000480000002</v>
      </c>
      <c r="B33">
        <v>1500</v>
      </c>
      <c r="C33">
        <f t="shared" si="0"/>
        <v>10</v>
      </c>
    </row>
    <row r="34" spans="1:3" x14ac:dyDescent="0.55000000000000004">
      <c r="A34">
        <v>3.2999999519999998</v>
      </c>
      <c r="B34">
        <v>1490</v>
      </c>
      <c r="C34">
        <f t="shared" si="0"/>
        <v>0</v>
      </c>
    </row>
    <row r="35" spans="1:3" x14ac:dyDescent="0.55000000000000004">
      <c r="A35">
        <v>3.4000000950000002</v>
      </c>
      <c r="B35">
        <v>1490</v>
      </c>
      <c r="C35">
        <f t="shared" si="0"/>
        <v>10</v>
      </c>
    </row>
    <row r="36" spans="1:3" x14ac:dyDescent="0.55000000000000004">
      <c r="A36">
        <v>3.5</v>
      </c>
      <c r="B36">
        <v>1480</v>
      </c>
      <c r="C36">
        <f t="shared" si="0"/>
        <v>0</v>
      </c>
    </row>
    <row r="37" spans="1:3" x14ac:dyDescent="0.55000000000000004">
      <c r="A37">
        <v>3.5999999049999998</v>
      </c>
      <c r="B37">
        <v>1480</v>
      </c>
      <c r="C37">
        <f t="shared" si="0"/>
        <v>20</v>
      </c>
    </row>
    <row r="38" spans="1:3" x14ac:dyDescent="0.55000000000000004">
      <c r="A38">
        <v>3.7000000480000002</v>
      </c>
      <c r="B38">
        <v>1460</v>
      </c>
      <c r="C38">
        <f t="shared" si="0"/>
        <v>10</v>
      </c>
    </row>
    <row r="39" spans="1:3" x14ac:dyDescent="0.55000000000000004">
      <c r="A39">
        <v>3.7999999519999998</v>
      </c>
      <c r="B39">
        <v>1450</v>
      </c>
      <c r="C39">
        <f t="shared" si="0"/>
        <v>0</v>
      </c>
    </row>
    <row r="40" spans="1:3" x14ac:dyDescent="0.55000000000000004">
      <c r="A40">
        <v>3.9000000950000002</v>
      </c>
      <c r="B40">
        <v>1450</v>
      </c>
      <c r="C40">
        <f t="shared" si="0"/>
        <v>10</v>
      </c>
    </row>
    <row r="41" spans="1:3" x14ac:dyDescent="0.55000000000000004">
      <c r="A41">
        <v>4</v>
      </c>
      <c r="B41">
        <v>1440</v>
      </c>
      <c r="C41">
        <f t="shared" si="0"/>
        <v>20</v>
      </c>
    </row>
    <row r="42" spans="1:3" x14ac:dyDescent="0.55000000000000004">
      <c r="A42">
        <v>4.0999999049999998</v>
      </c>
      <c r="B42">
        <v>1420</v>
      </c>
      <c r="C42">
        <f t="shared" si="0"/>
        <v>10</v>
      </c>
    </row>
    <row r="43" spans="1:3" x14ac:dyDescent="0.55000000000000004">
      <c r="A43">
        <v>4.1999998090000004</v>
      </c>
      <c r="B43">
        <v>1410</v>
      </c>
      <c r="C43">
        <f t="shared" si="0"/>
        <v>10</v>
      </c>
    </row>
    <row r="44" spans="1:3" x14ac:dyDescent="0.55000000000000004">
      <c r="A44">
        <v>4.3000001909999996</v>
      </c>
      <c r="B44">
        <v>1400</v>
      </c>
      <c r="C44">
        <f t="shared" si="0"/>
        <v>20</v>
      </c>
    </row>
    <row r="45" spans="1:3" x14ac:dyDescent="0.55000000000000004">
      <c r="A45">
        <v>4.4000000950000002</v>
      </c>
      <c r="B45">
        <v>1380</v>
      </c>
      <c r="C45">
        <f t="shared" si="0"/>
        <v>10</v>
      </c>
    </row>
    <row r="46" spans="1:3" x14ac:dyDescent="0.55000000000000004">
      <c r="A46">
        <v>4.5</v>
      </c>
      <c r="B46">
        <v>1370</v>
      </c>
      <c r="C46">
        <f t="shared" si="0"/>
        <v>10</v>
      </c>
    </row>
    <row r="47" spans="1:3" x14ac:dyDescent="0.55000000000000004">
      <c r="A47">
        <v>4.5999999049999998</v>
      </c>
      <c r="B47">
        <v>1360</v>
      </c>
      <c r="C47">
        <f t="shared" si="0"/>
        <v>30</v>
      </c>
    </row>
    <row r="48" spans="1:3" x14ac:dyDescent="0.55000000000000004">
      <c r="A48">
        <v>4.6999998090000004</v>
      </c>
      <c r="B48">
        <v>1330</v>
      </c>
      <c r="C48">
        <f t="shared" si="0"/>
        <v>10</v>
      </c>
    </row>
    <row r="49" spans="1:3" x14ac:dyDescent="0.55000000000000004">
      <c r="A49">
        <v>4.8000001909999996</v>
      </c>
      <c r="B49">
        <v>1320</v>
      </c>
      <c r="C49">
        <f t="shared" si="0"/>
        <v>20</v>
      </c>
    </row>
    <row r="50" spans="1:3" x14ac:dyDescent="0.55000000000000004">
      <c r="A50">
        <v>4.9000000950000002</v>
      </c>
      <c r="B50">
        <v>1300</v>
      </c>
      <c r="C50">
        <f t="shared" si="0"/>
        <v>20</v>
      </c>
    </row>
    <row r="51" spans="1:3" x14ac:dyDescent="0.55000000000000004">
      <c r="A51">
        <v>5</v>
      </c>
      <c r="B51">
        <v>1280</v>
      </c>
      <c r="C51">
        <f t="shared" si="0"/>
        <v>20</v>
      </c>
    </row>
    <row r="52" spans="1:3" x14ac:dyDescent="0.55000000000000004">
      <c r="A52">
        <v>5.0999999049999998</v>
      </c>
      <c r="B52">
        <v>1260</v>
      </c>
      <c r="C52">
        <f t="shared" si="0"/>
        <v>10</v>
      </c>
    </row>
    <row r="53" spans="1:3" x14ac:dyDescent="0.55000000000000004">
      <c r="A53">
        <v>5.1999998090000004</v>
      </c>
      <c r="B53">
        <v>1250</v>
      </c>
      <c r="C53">
        <f t="shared" si="0"/>
        <v>30</v>
      </c>
    </row>
    <row r="54" spans="1:3" x14ac:dyDescent="0.55000000000000004">
      <c r="A54">
        <v>5.3000001909999996</v>
      </c>
      <c r="B54">
        <v>1220</v>
      </c>
      <c r="C54">
        <f t="shared" si="0"/>
        <v>10</v>
      </c>
    </row>
    <row r="55" spans="1:3" x14ac:dyDescent="0.55000000000000004">
      <c r="A55">
        <v>5.4000000950000002</v>
      </c>
      <c r="B55">
        <v>1210</v>
      </c>
      <c r="C55">
        <f t="shared" si="0"/>
        <v>30</v>
      </c>
    </row>
    <row r="56" spans="1:3" x14ac:dyDescent="0.55000000000000004">
      <c r="A56">
        <v>5.5</v>
      </c>
      <c r="B56">
        <v>1180</v>
      </c>
      <c r="C56">
        <f t="shared" si="0"/>
        <v>10</v>
      </c>
    </row>
    <row r="57" spans="1:3" x14ac:dyDescent="0.55000000000000004">
      <c r="A57">
        <v>5.5999999049999998</v>
      </c>
      <c r="B57">
        <v>1170</v>
      </c>
      <c r="C57">
        <f t="shared" si="0"/>
        <v>30</v>
      </c>
    </row>
    <row r="58" spans="1:3" x14ac:dyDescent="0.55000000000000004">
      <c r="A58">
        <v>5.6999998090000004</v>
      </c>
      <c r="B58">
        <v>1140</v>
      </c>
      <c r="C58">
        <f t="shared" si="0"/>
        <v>10</v>
      </c>
    </row>
    <row r="59" spans="1:3" x14ac:dyDescent="0.55000000000000004">
      <c r="A59">
        <v>5.8000001909999996</v>
      </c>
      <c r="B59">
        <v>1130</v>
      </c>
      <c r="C59">
        <f t="shared" si="0"/>
        <v>30</v>
      </c>
    </row>
    <row r="60" spans="1:3" x14ac:dyDescent="0.55000000000000004">
      <c r="A60">
        <v>5.9000000950000002</v>
      </c>
      <c r="B60">
        <v>1100</v>
      </c>
      <c r="C60">
        <f t="shared" si="0"/>
        <v>10</v>
      </c>
    </row>
    <row r="61" spans="1:3" x14ac:dyDescent="0.55000000000000004">
      <c r="A61">
        <v>6</v>
      </c>
      <c r="B61">
        <v>1090</v>
      </c>
      <c r="C61">
        <f t="shared" si="0"/>
        <v>30</v>
      </c>
    </row>
    <row r="62" spans="1:3" x14ac:dyDescent="0.55000000000000004">
      <c r="A62">
        <v>6.0999999049999998</v>
      </c>
      <c r="B62">
        <v>1060</v>
      </c>
      <c r="C62">
        <f t="shared" si="0"/>
        <v>10</v>
      </c>
    </row>
    <row r="63" spans="1:3" x14ac:dyDescent="0.55000000000000004">
      <c r="A63">
        <v>6.1999998090000004</v>
      </c>
      <c r="B63">
        <v>1050</v>
      </c>
      <c r="C63">
        <f t="shared" si="0"/>
        <v>30</v>
      </c>
    </row>
    <row r="64" spans="1:3" x14ac:dyDescent="0.55000000000000004">
      <c r="A64">
        <v>6.3000001909999996</v>
      </c>
      <c r="B64">
        <v>1020</v>
      </c>
      <c r="C64">
        <f t="shared" si="0"/>
        <v>10</v>
      </c>
    </row>
    <row r="65" spans="1:3" x14ac:dyDescent="0.55000000000000004">
      <c r="A65">
        <v>6.4000000950000002</v>
      </c>
      <c r="B65">
        <v>1010</v>
      </c>
      <c r="C65">
        <f t="shared" si="0"/>
        <v>30</v>
      </c>
    </row>
    <row r="66" spans="1:3" x14ac:dyDescent="0.55000000000000004">
      <c r="A66">
        <v>6.5</v>
      </c>
      <c r="B66">
        <v>980</v>
      </c>
      <c r="C66">
        <f t="shared" si="0"/>
        <v>20</v>
      </c>
    </row>
    <row r="67" spans="1:3" x14ac:dyDescent="0.55000000000000004">
      <c r="A67">
        <v>6.5999999049999998</v>
      </c>
      <c r="B67">
        <v>960</v>
      </c>
      <c r="C67">
        <f t="shared" ref="C67:C100" si="1">ABS(B68-B67)</f>
        <v>20</v>
      </c>
    </row>
    <row r="68" spans="1:3" x14ac:dyDescent="0.55000000000000004">
      <c r="A68">
        <v>6.6999998090000004</v>
      </c>
      <c r="B68">
        <v>940</v>
      </c>
      <c r="C68">
        <f t="shared" si="1"/>
        <v>10</v>
      </c>
    </row>
    <row r="69" spans="1:3" x14ac:dyDescent="0.55000000000000004">
      <c r="A69">
        <v>6.8000001909999996</v>
      </c>
      <c r="B69">
        <v>930</v>
      </c>
      <c r="C69">
        <f t="shared" si="1"/>
        <v>30</v>
      </c>
    </row>
    <row r="70" spans="1:3" x14ac:dyDescent="0.55000000000000004">
      <c r="A70">
        <v>6.9000000950000002</v>
      </c>
      <c r="B70">
        <v>900</v>
      </c>
      <c r="C70">
        <f t="shared" si="1"/>
        <v>10</v>
      </c>
    </row>
    <row r="71" spans="1:3" x14ac:dyDescent="0.55000000000000004">
      <c r="A71">
        <v>7</v>
      </c>
      <c r="B71">
        <v>890</v>
      </c>
      <c r="C71">
        <f t="shared" si="1"/>
        <v>30</v>
      </c>
    </row>
    <row r="72" spans="1:3" x14ac:dyDescent="0.55000000000000004">
      <c r="A72">
        <v>7.0999999049999998</v>
      </c>
      <c r="B72">
        <v>860</v>
      </c>
      <c r="C72">
        <f t="shared" si="1"/>
        <v>10</v>
      </c>
    </row>
    <row r="73" spans="1:3" x14ac:dyDescent="0.55000000000000004">
      <c r="A73">
        <v>7.1999998090000004</v>
      </c>
      <c r="B73">
        <v>850</v>
      </c>
      <c r="C73">
        <f t="shared" si="1"/>
        <v>30</v>
      </c>
    </row>
    <row r="74" spans="1:3" x14ac:dyDescent="0.55000000000000004">
      <c r="A74">
        <v>7.3000001909999996</v>
      </c>
      <c r="B74">
        <v>820</v>
      </c>
      <c r="C74">
        <f t="shared" si="1"/>
        <v>10</v>
      </c>
    </row>
    <row r="75" spans="1:3" x14ac:dyDescent="0.55000000000000004">
      <c r="A75">
        <v>7.4000000950000002</v>
      </c>
      <c r="B75">
        <v>810</v>
      </c>
      <c r="C75">
        <f t="shared" si="1"/>
        <v>10</v>
      </c>
    </row>
    <row r="76" spans="1:3" x14ac:dyDescent="0.55000000000000004">
      <c r="A76">
        <v>7.5</v>
      </c>
      <c r="B76">
        <v>800</v>
      </c>
      <c r="C76">
        <f t="shared" si="1"/>
        <v>30</v>
      </c>
    </row>
    <row r="77" spans="1:3" x14ac:dyDescent="0.55000000000000004">
      <c r="A77">
        <v>7.5999999049999998</v>
      </c>
      <c r="B77">
        <v>770</v>
      </c>
      <c r="C77">
        <f t="shared" si="1"/>
        <v>10</v>
      </c>
    </row>
    <row r="78" spans="1:3" x14ac:dyDescent="0.55000000000000004">
      <c r="A78">
        <v>7.6999998090000004</v>
      </c>
      <c r="B78">
        <v>760</v>
      </c>
      <c r="C78">
        <f t="shared" si="1"/>
        <v>30</v>
      </c>
    </row>
    <row r="79" spans="1:3" x14ac:dyDescent="0.55000000000000004">
      <c r="A79">
        <v>7.8000001909999996</v>
      </c>
      <c r="B79">
        <v>730</v>
      </c>
      <c r="C79">
        <f t="shared" si="1"/>
        <v>10</v>
      </c>
    </row>
    <row r="80" spans="1:3" x14ac:dyDescent="0.55000000000000004">
      <c r="A80">
        <v>7.9000000950000002</v>
      </c>
      <c r="B80">
        <v>720</v>
      </c>
      <c r="C80">
        <f t="shared" si="1"/>
        <v>20</v>
      </c>
    </row>
    <row r="81" spans="1:3" x14ac:dyDescent="0.55000000000000004">
      <c r="A81">
        <v>8</v>
      </c>
      <c r="B81">
        <v>700</v>
      </c>
      <c r="C81">
        <f t="shared" si="1"/>
        <v>10</v>
      </c>
    </row>
    <row r="82" spans="1:3" x14ac:dyDescent="0.55000000000000004">
      <c r="A82">
        <v>8.1000003809999992</v>
      </c>
      <c r="B82">
        <v>690</v>
      </c>
      <c r="C82">
        <f t="shared" si="1"/>
        <v>30</v>
      </c>
    </row>
    <row r="83" spans="1:3" x14ac:dyDescent="0.55000000000000004">
      <c r="A83">
        <v>8.1999998089999995</v>
      </c>
      <c r="B83">
        <v>660</v>
      </c>
      <c r="C83">
        <f t="shared" si="1"/>
        <v>10</v>
      </c>
    </row>
    <row r="84" spans="1:3" x14ac:dyDescent="0.55000000000000004">
      <c r="A84">
        <v>8.3000001910000005</v>
      </c>
      <c r="B84">
        <v>650</v>
      </c>
      <c r="C84">
        <f t="shared" si="1"/>
        <v>10</v>
      </c>
    </row>
    <row r="85" spans="1:3" x14ac:dyDescent="0.55000000000000004">
      <c r="A85">
        <v>8.3999996190000008</v>
      </c>
      <c r="B85">
        <v>640</v>
      </c>
      <c r="C85">
        <f t="shared" si="1"/>
        <v>20</v>
      </c>
    </row>
    <row r="86" spans="1:3" x14ac:dyDescent="0.55000000000000004">
      <c r="A86">
        <v>8.5</v>
      </c>
      <c r="B86">
        <v>620</v>
      </c>
      <c r="C86">
        <f t="shared" si="1"/>
        <v>10</v>
      </c>
    </row>
    <row r="87" spans="1:3" x14ac:dyDescent="0.55000000000000004">
      <c r="A87">
        <v>8.6000003809999992</v>
      </c>
      <c r="B87">
        <v>610</v>
      </c>
      <c r="C87">
        <f t="shared" si="1"/>
        <v>10</v>
      </c>
    </row>
    <row r="88" spans="1:3" x14ac:dyDescent="0.55000000000000004">
      <c r="A88">
        <v>8.6999998089999995</v>
      </c>
      <c r="B88">
        <v>600</v>
      </c>
      <c r="C88">
        <f t="shared" si="1"/>
        <v>20</v>
      </c>
    </row>
    <row r="89" spans="1:3" x14ac:dyDescent="0.55000000000000004">
      <c r="A89">
        <v>8.8000001910000005</v>
      </c>
      <c r="B89">
        <v>580</v>
      </c>
      <c r="C89">
        <f t="shared" si="1"/>
        <v>10</v>
      </c>
    </row>
    <row r="90" spans="1:3" x14ac:dyDescent="0.55000000000000004">
      <c r="A90">
        <v>8.8999996190000008</v>
      </c>
      <c r="B90">
        <v>570</v>
      </c>
      <c r="C90">
        <f t="shared" si="1"/>
        <v>10</v>
      </c>
    </row>
    <row r="91" spans="1:3" x14ac:dyDescent="0.55000000000000004">
      <c r="A91">
        <v>9</v>
      </c>
      <c r="B91">
        <v>560</v>
      </c>
      <c r="C91">
        <f t="shared" si="1"/>
        <v>20</v>
      </c>
    </row>
    <row r="92" spans="1:3" x14ac:dyDescent="0.55000000000000004">
      <c r="A92">
        <v>9.1000003809999992</v>
      </c>
      <c r="B92">
        <v>540</v>
      </c>
      <c r="C92">
        <f t="shared" si="1"/>
        <v>10</v>
      </c>
    </row>
    <row r="93" spans="1:3" x14ac:dyDescent="0.55000000000000004">
      <c r="A93">
        <v>9.1999998089999995</v>
      </c>
      <c r="B93">
        <v>530</v>
      </c>
      <c r="C93">
        <f t="shared" si="1"/>
        <v>10</v>
      </c>
    </row>
    <row r="94" spans="1:3" x14ac:dyDescent="0.55000000000000004">
      <c r="A94">
        <v>9.3000001910000005</v>
      </c>
      <c r="B94">
        <v>520</v>
      </c>
      <c r="C94">
        <f t="shared" si="1"/>
        <v>20</v>
      </c>
    </row>
    <row r="95" spans="1:3" x14ac:dyDescent="0.55000000000000004">
      <c r="A95">
        <v>9.3999996190000008</v>
      </c>
      <c r="B95">
        <v>500</v>
      </c>
      <c r="C95">
        <f t="shared" si="1"/>
        <v>10</v>
      </c>
    </row>
    <row r="96" spans="1:3" x14ac:dyDescent="0.55000000000000004">
      <c r="A96">
        <v>9.5</v>
      </c>
      <c r="B96">
        <v>490</v>
      </c>
      <c r="C96">
        <f t="shared" si="1"/>
        <v>10</v>
      </c>
    </row>
    <row r="97" spans="1:3" x14ac:dyDescent="0.55000000000000004">
      <c r="A97">
        <v>9.6000003809999992</v>
      </c>
      <c r="B97">
        <v>480</v>
      </c>
      <c r="C97">
        <f t="shared" si="1"/>
        <v>20</v>
      </c>
    </row>
    <row r="98" spans="1:3" x14ac:dyDescent="0.55000000000000004">
      <c r="A98">
        <v>9.6999998089999995</v>
      </c>
      <c r="B98">
        <v>460</v>
      </c>
      <c r="C98">
        <f t="shared" si="1"/>
        <v>10</v>
      </c>
    </row>
    <row r="99" spans="1:3" x14ac:dyDescent="0.55000000000000004">
      <c r="A99">
        <v>9.8000001910000005</v>
      </c>
      <c r="B99">
        <v>450</v>
      </c>
      <c r="C99">
        <f t="shared" si="1"/>
        <v>0</v>
      </c>
    </row>
    <row r="100" spans="1:3" x14ac:dyDescent="0.55000000000000004">
      <c r="A100">
        <v>9.8999996190000008</v>
      </c>
      <c r="B100">
        <v>450</v>
      </c>
      <c r="C100">
        <f t="shared" si="1"/>
        <v>10</v>
      </c>
    </row>
    <row r="101" spans="1:3" x14ac:dyDescent="0.55000000000000004">
      <c r="A101">
        <v>10</v>
      </c>
      <c r="B101">
        <v>440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F5" sqref="F5"/>
    </sheetView>
  </sheetViews>
  <sheetFormatPr defaultRowHeight="18" x14ac:dyDescent="0.55000000000000004"/>
  <cols>
    <col min="1" max="1" width="12.75" bestFit="1" customWidth="1"/>
    <col min="2" max="2" width="8.082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55000000000000004">
      <c r="A2">
        <v>0.10000000149011599</v>
      </c>
      <c r="B2">
        <v>2040</v>
      </c>
      <c r="C2">
        <f>ABS(B3-B2)</f>
        <v>40</v>
      </c>
      <c r="D2">
        <v>5.2138939999999998</v>
      </c>
      <c r="E2">
        <f>MAX(B2:B101)</f>
        <v>2470</v>
      </c>
      <c r="F2">
        <f>AVERAGE(B54,B55)</f>
        <v>1975</v>
      </c>
      <c r="G2">
        <f>MAX(C2:C101)</f>
        <v>40</v>
      </c>
    </row>
    <row r="3" spans="1:7" x14ac:dyDescent="0.55000000000000004">
      <c r="A3">
        <v>0.20000000298023199</v>
      </c>
      <c r="B3">
        <v>2080</v>
      </c>
      <c r="C3">
        <f t="shared" ref="C3:C66" si="0">ABS(B4-B3)</f>
        <v>30</v>
      </c>
      <c r="D3" t="s">
        <v>6</v>
      </c>
      <c r="E3" t="s">
        <v>7</v>
      </c>
      <c r="F3" t="s">
        <v>8</v>
      </c>
    </row>
    <row r="4" spans="1:7" x14ac:dyDescent="0.55000000000000004">
      <c r="A4">
        <v>0.30000001192092901</v>
      </c>
      <c r="B4">
        <v>2110</v>
      </c>
      <c r="C4">
        <f t="shared" si="0"/>
        <v>20</v>
      </c>
      <c r="D4">
        <f>E2/D2</f>
        <v>473.73421860897059</v>
      </c>
      <c r="E4">
        <f>G2/D2/0.1</f>
        <v>76.718092082424391</v>
      </c>
      <c r="F4">
        <f>E2/F2/0.1</f>
        <v>12.50632911392405</v>
      </c>
    </row>
    <row r="5" spans="1:7" x14ac:dyDescent="0.55000000000000004">
      <c r="A5">
        <v>0.40000000596046398</v>
      </c>
      <c r="B5">
        <v>2130</v>
      </c>
      <c r="C5">
        <f t="shared" si="0"/>
        <v>30</v>
      </c>
    </row>
    <row r="6" spans="1:7" x14ac:dyDescent="0.55000000000000004">
      <c r="A6">
        <v>0.5</v>
      </c>
      <c r="B6">
        <v>2160</v>
      </c>
      <c r="C6">
        <f t="shared" si="0"/>
        <v>30</v>
      </c>
    </row>
    <row r="7" spans="1:7" x14ac:dyDescent="0.55000000000000004">
      <c r="A7">
        <v>0.60000002384185802</v>
      </c>
      <c r="B7">
        <v>2190</v>
      </c>
      <c r="C7">
        <f t="shared" si="0"/>
        <v>20</v>
      </c>
    </row>
    <row r="8" spans="1:7" x14ac:dyDescent="0.55000000000000004">
      <c r="A8">
        <v>0.69999998807907104</v>
      </c>
      <c r="B8">
        <v>2210</v>
      </c>
      <c r="C8">
        <f t="shared" si="0"/>
        <v>30</v>
      </c>
    </row>
    <row r="9" spans="1:7" x14ac:dyDescent="0.55000000000000004">
      <c r="A9">
        <v>0.80000001192092896</v>
      </c>
      <c r="B9">
        <v>2240</v>
      </c>
      <c r="C9">
        <f t="shared" si="0"/>
        <v>30</v>
      </c>
    </row>
    <row r="10" spans="1:7" x14ac:dyDescent="0.55000000000000004">
      <c r="A10">
        <v>0.89999997615814198</v>
      </c>
      <c r="B10">
        <v>2270</v>
      </c>
      <c r="C10">
        <f t="shared" si="0"/>
        <v>10</v>
      </c>
    </row>
    <row r="11" spans="1:7" x14ac:dyDescent="0.55000000000000004">
      <c r="A11">
        <v>1</v>
      </c>
      <c r="B11">
        <v>2280</v>
      </c>
      <c r="C11">
        <f t="shared" si="0"/>
        <v>30</v>
      </c>
    </row>
    <row r="12" spans="1:7" x14ac:dyDescent="0.55000000000000004">
      <c r="A12">
        <v>1.1000000238418599</v>
      </c>
      <c r="B12">
        <v>2310</v>
      </c>
      <c r="C12">
        <f t="shared" si="0"/>
        <v>20</v>
      </c>
    </row>
    <row r="13" spans="1:7" x14ac:dyDescent="0.55000000000000004">
      <c r="A13">
        <v>1.20000004768372</v>
      </c>
      <c r="B13">
        <v>2330</v>
      </c>
      <c r="C13">
        <f t="shared" si="0"/>
        <v>20</v>
      </c>
    </row>
    <row r="14" spans="1:7" x14ac:dyDescent="0.55000000000000004">
      <c r="A14">
        <v>1.29999995231628</v>
      </c>
      <c r="B14">
        <v>2350</v>
      </c>
      <c r="C14">
        <f t="shared" si="0"/>
        <v>10</v>
      </c>
    </row>
    <row r="15" spans="1:7" x14ac:dyDescent="0.55000000000000004">
      <c r="A15">
        <v>1.3999999761581401</v>
      </c>
      <c r="B15">
        <v>2360</v>
      </c>
      <c r="C15">
        <f t="shared" si="0"/>
        <v>10</v>
      </c>
    </row>
    <row r="16" spans="1:7" x14ac:dyDescent="0.55000000000000004">
      <c r="A16">
        <v>1.5</v>
      </c>
      <c r="B16">
        <v>2370</v>
      </c>
      <c r="C16">
        <f t="shared" si="0"/>
        <v>20</v>
      </c>
    </row>
    <row r="17" spans="1:3" x14ac:dyDescent="0.55000000000000004">
      <c r="A17">
        <v>1.6000000238418599</v>
      </c>
      <c r="B17">
        <v>2390</v>
      </c>
      <c r="C17">
        <f t="shared" si="0"/>
        <v>10</v>
      </c>
    </row>
    <row r="18" spans="1:3" x14ac:dyDescent="0.55000000000000004">
      <c r="A18">
        <v>1.70000004768372</v>
      </c>
      <c r="B18">
        <v>2400</v>
      </c>
      <c r="C18">
        <f t="shared" si="0"/>
        <v>10</v>
      </c>
    </row>
    <row r="19" spans="1:3" x14ac:dyDescent="0.55000000000000004">
      <c r="A19">
        <v>1.79999995231628</v>
      </c>
      <c r="B19">
        <v>2410</v>
      </c>
      <c r="C19">
        <f t="shared" si="0"/>
        <v>20</v>
      </c>
    </row>
    <row r="20" spans="1:3" x14ac:dyDescent="0.55000000000000004">
      <c r="A20">
        <v>1.8999999761581401</v>
      </c>
      <c r="B20">
        <v>2430</v>
      </c>
      <c r="C20">
        <f t="shared" si="0"/>
        <v>10</v>
      </c>
    </row>
    <row r="21" spans="1:3" x14ac:dyDescent="0.55000000000000004">
      <c r="A21">
        <v>2</v>
      </c>
      <c r="B21">
        <v>2440</v>
      </c>
      <c r="C21">
        <f t="shared" si="0"/>
        <v>0</v>
      </c>
    </row>
    <row r="22" spans="1:3" x14ac:dyDescent="0.55000000000000004">
      <c r="A22">
        <v>2.0999999046325701</v>
      </c>
      <c r="B22">
        <v>2440</v>
      </c>
      <c r="C22">
        <f t="shared" si="0"/>
        <v>10</v>
      </c>
    </row>
    <row r="23" spans="1:3" x14ac:dyDescent="0.55000000000000004">
      <c r="A23">
        <v>2.2000000476837198</v>
      </c>
      <c r="B23">
        <v>2450</v>
      </c>
      <c r="C23">
        <f t="shared" si="0"/>
        <v>0</v>
      </c>
    </row>
    <row r="24" spans="1:3" x14ac:dyDescent="0.55000000000000004">
      <c r="A24">
        <v>2.2999999523162802</v>
      </c>
      <c r="B24">
        <v>2450</v>
      </c>
      <c r="C24">
        <f t="shared" si="0"/>
        <v>0</v>
      </c>
    </row>
    <row r="25" spans="1:3" x14ac:dyDescent="0.55000000000000004">
      <c r="A25">
        <v>2.4000000953674299</v>
      </c>
      <c r="B25">
        <v>2450</v>
      </c>
      <c r="C25">
        <f t="shared" si="0"/>
        <v>20</v>
      </c>
    </row>
    <row r="26" spans="1:3" x14ac:dyDescent="0.55000000000000004">
      <c r="A26">
        <v>2.5</v>
      </c>
      <c r="B26">
        <v>2470</v>
      </c>
      <c r="C26">
        <f t="shared" si="0"/>
        <v>0</v>
      </c>
    </row>
    <row r="27" spans="1:3" x14ac:dyDescent="0.55000000000000004">
      <c r="A27">
        <v>2.5999999046325701</v>
      </c>
      <c r="B27">
        <v>2470</v>
      </c>
      <c r="C27">
        <f t="shared" si="0"/>
        <v>0</v>
      </c>
    </row>
    <row r="28" spans="1:3" x14ac:dyDescent="0.55000000000000004">
      <c r="A28">
        <v>2.7000000476837198</v>
      </c>
      <c r="B28">
        <v>2470</v>
      </c>
      <c r="C28">
        <f t="shared" si="0"/>
        <v>20</v>
      </c>
    </row>
    <row r="29" spans="1:3" x14ac:dyDescent="0.55000000000000004">
      <c r="A29">
        <v>2.7999999523162802</v>
      </c>
      <c r="B29">
        <v>2450</v>
      </c>
      <c r="C29">
        <f t="shared" si="0"/>
        <v>0</v>
      </c>
    </row>
    <row r="30" spans="1:3" x14ac:dyDescent="0.55000000000000004">
      <c r="A30">
        <v>2.9000000953674299</v>
      </c>
      <c r="B30">
        <v>2450</v>
      </c>
      <c r="C30">
        <f t="shared" si="0"/>
        <v>0</v>
      </c>
    </row>
    <row r="31" spans="1:3" x14ac:dyDescent="0.55000000000000004">
      <c r="A31">
        <v>3</v>
      </c>
      <c r="B31">
        <v>2450</v>
      </c>
      <c r="C31">
        <f t="shared" si="0"/>
        <v>10</v>
      </c>
    </row>
    <row r="32" spans="1:3" x14ac:dyDescent="0.55000000000000004">
      <c r="A32">
        <v>3.0999999046325701</v>
      </c>
      <c r="B32">
        <v>2440</v>
      </c>
      <c r="C32">
        <f t="shared" si="0"/>
        <v>0</v>
      </c>
    </row>
    <row r="33" spans="1:3" x14ac:dyDescent="0.55000000000000004">
      <c r="A33">
        <v>3.2000000476837198</v>
      </c>
      <c r="B33">
        <v>2440</v>
      </c>
      <c r="C33">
        <f t="shared" si="0"/>
        <v>10</v>
      </c>
    </row>
    <row r="34" spans="1:3" x14ac:dyDescent="0.55000000000000004">
      <c r="A34">
        <v>3.2999999523162802</v>
      </c>
      <c r="B34">
        <v>2430</v>
      </c>
      <c r="C34">
        <f t="shared" si="0"/>
        <v>20</v>
      </c>
    </row>
    <row r="35" spans="1:3" x14ac:dyDescent="0.55000000000000004">
      <c r="A35">
        <v>3.4000000953674299</v>
      </c>
      <c r="B35">
        <v>2410</v>
      </c>
      <c r="C35">
        <f t="shared" si="0"/>
        <v>10</v>
      </c>
    </row>
    <row r="36" spans="1:3" x14ac:dyDescent="0.55000000000000004">
      <c r="A36">
        <v>3.5</v>
      </c>
      <c r="B36">
        <v>2400</v>
      </c>
      <c r="C36">
        <f t="shared" si="0"/>
        <v>10</v>
      </c>
    </row>
    <row r="37" spans="1:3" x14ac:dyDescent="0.55000000000000004">
      <c r="A37">
        <v>3.5999999046325701</v>
      </c>
      <c r="B37">
        <v>2390</v>
      </c>
      <c r="C37">
        <f t="shared" si="0"/>
        <v>20</v>
      </c>
    </row>
    <row r="38" spans="1:3" x14ac:dyDescent="0.55000000000000004">
      <c r="A38">
        <v>3.7000000476837198</v>
      </c>
      <c r="B38">
        <v>2370</v>
      </c>
      <c r="C38">
        <f t="shared" si="0"/>
        <v>10</v>
      </c>
    </row>
    <row r="39" spans="1:3" x14ac:dyDescent="0.55000000000000004">
      <c r="A39">
        <v>3.7999999523162802</v>
      </c>
      <c r="B39">
        <v>2360</v>
      </c>
      <c r="C39">
        <f t="shared" si="0"/>
        <v>10</v>
      </c>
    </row>
    <row r="40" spans="1:3" x14ac:dyDescent="0.55000000000000004">
      <c r="A40">
        <v>3.9000000953674299</v>
      </c>
      <c r="B40">
        <v>2350</v>
      </c>
      <c r="C40">
        <f t="shared" si="0"/>
        <v>20</v>
      </c>
    </row>
    <row r="41" spans="1:3" x14ac:dyDescent="0.55000000000000004">
      <c r="A41">
        <v>4</v>
      </c>
      <c r="B41">
        <v>2330</v>
      </c>
      <c r="C41">
        <f t="shared" si="0"/>
        <v>20</v>
      </c>
    </row>
    <row r="42" spans="1:3" x14ac:dyDescent="0.55000000000000004">
      <c r="A42">
        <v>4.0999999046325701</v>
      </c>
      <c r="B42">
        <v>2310</v>
      </c>
      <c r="C42">
        <f t="shared" si="0"/>
        <v>20</v>
      </c>
    </row>
    <row r="43" spans="1:3" x14ac:dyDescent="0.55000000000000004">
      <c r="A43">
        <v>4.1999998092651403</v>
      </c>
      <c r="B43">
        <v>2290</v>
      </c>
      <c r="C43">
        <f t="shared" si="0"/>
        <v>20</v>
      </c>
    </row>
    <row r="44" spans="1:3" x14ac:dyDescent="0.55000000000000004">
      <c r="A44">
        <v>4.3000001907348597</v>
      </c>
      <c r="B44">
        <v>2270</v>
      </c>
      <c r="C44">
        <f t="shared" si="0"/>
        <v>30</v>
      </c>
    </row>
    <row r="45" spans="1:3" x14ac:dyDescent="0.55000000000000004">
      <c r="A45">
        <v>4.4000000953674299</v>
      </c>
      <c r="B45">
        <v>2240</v>
      </c>
      <c r="C45">
        <f t="shared" si="0"/>
        <v>30</v>
      </c>
    </row>
    <row r="46" spans="1:3" x14ac:dyDescent="0.55000000000000004">
      <c r="A46">
        <v>4.5</v>
      </c>
      <c r="B46">
        <v>2210</v>
      </c>
      <c r="C46">
        <f t="shared" si="0"/>
        <v>20</v>
      </c>
    </row>
    <row r="47" spans="1:3" x14ac:dyDescent="0.55000000000000004">
      <c r="A47">
        <v>4.5999999046325701</v>
      </c>
      <c r="B47">
        <v>2190</v>
      </c>
      <c r="C47">
        <f t="shared" si="0"/>
        <v>30</v>
      </c>
    </row>
    <row r="48" spans="1:3" x14ac:dyDescent="0.55000000000000004">
      <c r="A48">
        <v>4.6999998092651403</v>
      </c>
      <c r="B48">
        <v>2160</v>
      </c>
      <c r="C48">
        <f t="shared" si="0"/>
        <v>30</v>
      </c>
    </row>
    <row r="49" spans="1:3" x14ac:dyDescent="0.55000000000000004">
      <c r="A49">
        <v>4.8000001907348597</v>
      </c>
      <c r="B49">
        <v>2130</v>
      </c>
      <c r="C49">
        <f t="shared" si="0"/>
        <v>10</v>
      </c>
    </row>
    <row r="50" spans="1:3" x14ac:dyDescent="0.55000000000000004">
      <c r="A50">
        <v>4.9000000953674299</v>
      </c>
      <c r="B50">
        <v>2120</v>
      </c>
      <c r="C50">
        <f t="shared" si="0"/>
        <v>40</v>
      </c>
    </row>
    <row r="51" spans="1:3" x14ac:dyDescent="0.55000000000000004">
      <c r="A51">
        <v>5</v>
      </c>
      <c r="B51">
        <v>2080</v>
      </c>
      <c r="C51">
        <f t="shared" si="0"/>
        <v>30</v>
      </c>
    </row>
    <row r="52" spans="1:3" x14ac:dyDescent="0.55000000000000004">
      <c r="A52">
        <v>5.0999999046325701</v>
      </c>
      <c r="B52">
        <v>2050</v>
      </c>
      <c r="C52">
        <f t="shared" si="0"/>
        <v>20</v>
      </c>
    </row>
    <row r="53" spans="1:3" x14ac:dyDescent="0.55000000000000004">
      <c r="A53">
        <v>5.1999998092651403</v>
      </c>
      <c r="B53">
        <v>2030</v>
      </c>
      <c r="C53">
        <f t="shared" si="0"/>
        <v>40</v>
      </c>
    </row>
    <row r="54" spans="1:3" x14ac:dyDescent="0.55000000000000004">
      <c r="A54">
        <v>5.3000001907348597</v>
      </c>
      <c r="B54">
        <v>1990</v>
      </c>
      <c r="C54">
        <f t="shared" si="0"/>
        <v>30</v>
      </c>
    </row>
    <row r="55" spans="1:3" x14ac:dyDescent="0.55000000000000004">
      <c r="A55">
        <v>5.4000000953674299</v>
      </c>
      <c r="B55">
        <v>1960</v>
      </c>
      <c r="C55">
        <f t="shared" si="0"/>
        <v>30</v>
      </c>
    </row>
    <row r="56" spans="1:3" x14ac:dyDescent="0.55000000000000004">
      <c r="A56">
        <v>5.5</v>
      </c>
      <c r="B56">
        <v>1930</v>
      </c>
      <c r="C56">
        <f t="shared" si="0"/>
        <v>40</v>
      </c>
    </row>
    <row r="57" spans="1:3" x14ac:dyDescent="0.55000000000000004">
      <c r="A57">
        <v>5.5999999046325701</v>
      </c>
      <c r="B57">
        <v>1890</v>
      </c>
      <c r="C57">
        <f t="shared" si="0"/>
        <v>20</v>
      </c>
    </row>
    <row r="58" spans="1:3" x14ac:dyDescent="0.55000000000000004">
      <c r="A58">
        <v>5.6999998092651403</v>
      </c>
      <c r="B58">
        <v>1870</v>
      </c>
      <c r="C58">
        <f t="shared" si="0"/>
        <v>40</v>
      </c>
    </row>
    <row r="59" spans="1:3" x14ac:dyDescent="0.55000000000000004">
      <c r="A59">
        <v>5.8000001907348597</v>
      </c>
      <c r="B59">
        <v>1830</v>
      </c>
      <c r="C59">
        <f t="shared" si="0"/>
        <v>30</v>
      </c>
    </row>
    <row r="60" spans="1:3" x14ac:dyDescent="0.55000000000000004">
      <c r="A60">
        <v>5.9000000953674299</v>
      </c>
      <c r="B60">
        <v>1800</v>
      </c>
      <c r="C60">
        <f t="shared" si="0"/>
        <v>40</v>
      </c>
    </row>
    <row r="61" spans="1:3" x14ac:dyDescent="0.55000000000000004">
      <c r="A61">
        <v>6</v>
      </c>
      <c r="B61">
        <v>1760</v>
      </c>
      <c r="C61">
        <f t="shared" si="0"/>
        <v>30</v>
      </c>
    </row>
    <row r="62" spans="1:3" x14ac:dyDescent="0.55000000000000004">
      <c r="A62">
        <v>6.0999999046325701</v>
      </c>
      <c r="B62">
        <v>1730</v>
      </c>
      <c r="C62">
        <f t="shared" si="0"/>
        <v>40</v>
      </c>
    </row>
    <row r="63" spans="1:3" x14ac:dyDescent="0.55000000000000004">
      <c r="A63">
        <v>6.1999998092651403</v>
      </c>
      <c r="B63">
        <v>1690</v>
      </c>
      <c r="C63">
        <f t="shared" si="0"/>
        <v>30</v>
      </c>
    </row>
    <row r="64" spans="1:3" x14ac:dyDescent="0.55000000000000004">
      <c r="A64">
        <v>6.3000001907348597</v>
      </c>
      <c r="B64">
        <v>1660</v>
      </c>
      <c r="C64">
        <f t="shared" si="0"/>
        <v>40</v>
      </c>
    </row>
    <row r="65" spans="1:3" x14ac:dyDescent="0.55000000000000004">
      <c r="A65">
        <v>6.4000000953674299</v>
      </c>
      <c r="B65">
        <v>1620</v>
      </c>
      <c r="C65">
        <f t="shared" si="0"/>
        <v>20</v>
      </c>
    </row>
    <row r="66" spans="1:3" x14ac:dyDescent="0.55000000000000004">
      <c r="A66">
        <v>6.5</v>
      </c>
      <c r="B66">
        <v>1600</v>
      </c>
      <c r="C66">
        <f t="shared" si="0"/>
        <v>40</v>
      </c>
    </row>
    <row r="67" spans="1:3" x14ac:dyDescent="0.55000000000000004">
      <c r="A67">
        <v>6.5999999046325701</v>
      </c>
      <c r="B67">
        <v>1560</v>
      </c>
      <c r="C67">
        <f t="shared" ref="C67:C100" si="1">ABS(B68-B67)</f>
        <v>30</v>
      </c>
    </row>
    <row r="68" spans="1:3" x14ac:dyDescent="0.55000000000000004">
      <c r="A68">
        <v>6.6999998092651403</v>
      </c>
      <c r="B68">
        <v>1530</v>
      </c>
      <c r="C68">
        <f t="shared" si="1"/>
        <v>30</v>
      </c>
    </row>
    <row r="69" spans="1:3" x14ac:dyDescent="0.55000000000000004">
      <c r="A69">
        <v>6.8000001907348597</v>
      </c>
      <c r="B69">
        <v>1500</v>
      </c>
      <c r="C69">
        <f t="shared" si="1"/>
        <v>40</v>
      </c>
    </row>
    <row r="70" spans="1:3" x14ac:dyDescent="0.55000000000000004">
      <c r="A70">
        <v>6.9000000953674299</v>
      </c>
      <c r="B70">
        <v>1460</v>
      </c>
      <c r="C70">
        <f t="shared" si="1"/>
        <v>20</v>
      </c>
    </row>
    <row r="71" spans="1:3" x14ac:dyDescent="0.55000000000000004">
      <c r="A71">
        <v>7</v>
      </c>
      <c r="B71">
        <v>1440</v>
      </c>
      <c r="C71">
        <f t="shared" si="1"/>
        <v>30</v>
      </c>
    </row>
    <row r="72" spans="1:3" x14ac:dyDescent="0.55000000000000004">
      <c r="A72">
        <v>7.0999999046325701</v>
      </c>
      <c r="B72">
        <v>1410</v>
      </c>
      <c r="C72">
        <f t="shared" si="1"/>
        <v>40</v>
      </c>
    </row>
    <row r="73" spans="1:3" x14ac:dyDescent="0.55000000000000004">
      <c r="A73">
        <v>7.1999998092651403</v>
      </c>
      <c r="B73">
        <v>1370</v>
      </c>
      <c r="C73">
        <f t="shared" si="1"/>
        <v>30</v>
      </c>
    </row>
    <row r="74" spans="1:3" x14ac:dyDescent="0.55000000000000004">
      <c r="A74">
        <v>7.3000001907348597</v>
      </c>
      <c r="B74">
        <v>1340</v>
      </c>
      <c r="C74">
        <f t="shared" si="1"/>
        <v>20</v>
      </c>
    </row>
    <row r="75" spans="1:3" x14ac:dyDescent="0.55000000000000004">
      <c r="A75">
        <v>7.4000000953674299</v>
      </c>
      <c r="B75">
        <v>1320</v>
      </c>
      <c r="C75">
        <f t="shared" si="1"/>
        <v>40</v>
      </c>
    </row>
    <row r="76" spans="1:3" x14ac:dyDescent="0.55000000000000004">
      <c r="A76">
        <v>7.5</v>
      </c>
      <c r="B76">
        <v>1280</v>
      </c>
      <c r="C76">
        <f t="shared" si="1"/>
        <v>30</v>
      </c>
    </row>
    <row r="77" spans="1:3" x14ac:dyDescent="0.55000000000000004">
      <c r="A77">
        <v>7.5999999046325701</v>
      </c>
      <c r="B77">
        <v>1250</v>
      </c>
      <c r="C77">
        <f t="shared" si="1"/>
        <v>30</v>
      </c>
    </row>
    <row r="78" spans="1:3" x14ac:dyDescent="0.55000000000000004">
      <c r="A78">
        <v>7.6999998092651403</v>
      </c>
      <c r="B78">
        <v>1220</v>
      </c>
      <c r="C78">
        <f t="shared" si="1"/>
        <v>20</v>
      </c>
    </row>
    <row r="79" spans="1:3" x14ac:dyDescent="0.55000000000000004">
      <c r="A79">
        <v>7.8000001907348597</v>
      </c>
      <c r="B79">
        <v>1200</v>
      </c>
      <c r="C79">
        <f t="shared" si="1"/>
        <v>30</v>
      </c>
    </row>
    <row r="80" spans="1:3" x14ac:dyDescent="0.55000000000000004">
      <c r="A80">
        <v>7.9000000953674299</v>
      </c>
      <c r="B80">
        <v>1170</v>
      </c>
      <c r="C80">
        <f t="shared" si="1"/>
        <v>30</v>
      </c>
    </row>
    <row r="81" spans="1:3" x14ac:dyDescent="0.55000000000000004">
      <c r="A81">
        <v>8</v>
      </c>
      <c r="B81">
        <v>1140</v>
      </c>
      <c r="C81">
        <f t="shared" si="1"/>
        <v>20</v>
      </c>
    </row>
    <row r="82" spans="1:3" x14ac:dyDescent="0.55000000000000004">
      <c r="A82">
        <v>8.1000003814697301</v>
      </c>
      <c r="B82">
        <v>1120</v>
      </c>
      <c r="C82">
        <f t="shared" si="1"/>
        <v>30</v>
      </c>
    </row>
    <row r="83" spans="1:3" x14ac:dyDescent="0.55000000000000004">
      <c r="A83">
        <v>8.1999998092651403</v>
      </c>
      <c r="B83">
        <v>1090</v>
      </c>
      <c r="C83">
        <f t="shared" si="1"/>
        <v>30</v>
      </c>
    </row>
    <row r="84" spans="1:3" x14ac:dyDescent="0.55000000000000004">
      <c r="A84">
        <v>8.3000001907348597</v>
      </c>
      <c r="B84">
        <v>1060</v>
      </c>
      <c r="C84">
        <f t="shared" si="1"/>
        <v>20</v>
      </c>
    </row>
    <row r="85" spans="1:3" x14ac:dyDescent="0.55000000000000004">
      <c r="A85">
        <v>8.3999996185302699</v>
      </c>
      <c r="B85">
        <v>1040</v>
      </c>
      <c r="C85">
        <f t="shared" si="1"/>
        <v>30</v>
      </c>
    </row>
    <row r="86" spans="1:3" x14ac:dyDescent="0.55000000000000004">
      <c r="A86">
        <v>8.5</v>
      </c>
      <c r="B86">
        <v>1010</v>
      </c>
      <c r="C86">
        <f t="shared" si="1"/>
        <v>10</v>
      </c>
    </row>
    <row r="87" spans="1:3" x14ac:dyDescent="0.55000000000000004">
      <c r="A87">
        <v>8.6000003814697301</v>
      </c>
      <c r="B87">
        <v>1000</v>
      </c>
      <c r="C87">
        <f t="shared" si="1"/>
        <v>30</v>
      </c>
    </row>
    <row r="88" spans="1:3" x14ac:dyDescent="0.55000000000000004">
      <c r="A88">
        <v>8.6999998092651403</v>
      </c>
      <c r="B88">
        <v>970</v>
      </c>
      <c r="C88">
        <f t="shared" si="1"/>
        <v>30</v>
      </c>
    </row>
    <row r="89" spans="1:3" x14ac:dyDescent="0.55000000000000004">
      <c r="A89">
        <v>8.8000001907348597</v>
      </c>
      <c r="B89">
        <v>940</v>
      </c>
      <c r="C89">
        <f t="shared" si="1"/>
        <v>20</v>
      </c>
    </row>
    <row r="90" spans="1:3" x14ac:dyDescent="0.55000000000000004">
      <c r="A90">
        <v>8.8999996185302699</v>
      </c>
      <c r="B90">
        <v>920</v>
      </c>
      <c r="C90">
        <f t="shared" si="1"/>
        <v>20</v>
      </c>
    </row>
    <row r="91" spans="1:3" x14ac:dyDescent="0.55000000000000004">
      <c r="A91">
        <v>9</v>
      </c>
      <c r="B91">
        <v>900</v>
      </c>
      <c r="C91">
        <f t="shared" si="1"/>
        <v>20</v>
      </c>
    </row>
    <row r="92" spans="1:3" x14ac:dyDescent="0.55000000000000004">
      <c r="A92">
        <v>9.1000003814697301</v>
      </c>
      <c r="B92">
        <v>880</v>
      </c>
      <c r="C92">
        <f t="shared" si="1"/>
        <v>20</v>
      </c>
    </row>
    <row r="93" spans="1:3" x14ac:dyDescent="0.55000000000000004">
      <c r="A93">
        <v>9.1999998092651403</v>
      </c>
      <c r="B93">
        <v>860</v>
      </c>
      <c r="C93">
        <f t="shared" si="1"/>
        <v>20</v>
      </c>
    </row>
    <row r="94" spans="1:3" x14ac:dyDescent="0.55000000000000004">
      <c r="A94">
        <v>9.3000001907348597</v>
      </c>
      <c r="B94">
        <v>840</v>
      </c>
      <c r="C94">
        <f t="shared" si="1"/>
        <v>20</v>
      </c>
    </row>
    <row r="95" spans="1:3" x14ac:dyDescent="0.55000000000000004">
      <c r="A95">
        <v>9.3999996185302699</v>
      </c>
      <c r="B95">
        <v>820</v>
      </c>
      <c r="C95">
        <f t="shared" si="1"/>
        <v>20</v>
      </c>
    </row>
    <row r="96" spans="1:3" x14ac:dyDescent="0.55000000000000004">
      <c r="A96">
        <v>9.5</v>
      </c>
      <c r="B96">
        <v>800</v>
      </c>
      <c r="C96">
        <f t="shared" si="1"/>
        <v>20</v>
      </c>
    </row>
    <row r="97" spans="1:3" x14ac:dyDescent="0.55000000000000004">
      <c r="A97">
        <v>9.6000003814697301</v>
      </c>
      <c r="B97">
        <v>780</v>
      </c>
      <c r="C97">
        <f t="shared" si="1"/>
        <v>20</v>
      </c>
    </row>
    <row r="98" spans="1:3" x14ac:dyDescent="0.55000000000000004">
      <c r="A98">
        <v>9.6999998092651403</v>
      </c>
      <c r="B98">
        <v>760</v>
      </c>
      <c r="C98">
        <f t="shared" si="1"/>
        <v>20</v>
      </c>
    </row>
    <row r="99" spans="1:3" x14ac:dyDescent="0.55000000000000004">
      <c r="A99">
        <v>9.8000001907348597</v>
      </c>
      <c r="B99">
        <v>740</v>
      </c>
      <c r="C99">
        <f t="shared" si="1"/>
        <v>10</v>
      </c>
    </row>
    <row r="100" spans="1:3" x14ac:dyDescent="0.55000000000000004">
      <c r="A100">
        <v>9.8999996185302699</v>
      </c>
      <c r="B100">
        <v>730</v>
      </c>
      <c r="C100">
        <f t="shared" si="1"/>
        <v>30</v>
      </c>
    </row>
    <row r="101" spans="1:3" x14ac:dyDescent="0.55000000000000004">
      <c r="A101">
        <v>10</v>
      </c>
      <c r="B101">
        <v>700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F3" sqref="F3"/>
    </sheetView>
  </sheetViews>
  <sheetFormatPr defaultRowHeight="18" x14ac:dyDescent="0.55000000000000004"/>
  <cols>
    <col min="1" max="1" width="12.75" bestFit="1" customWidth="1"/>
    <col min="2" max="2" width="8.082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55000000000000004">
      <c r="A2">
        <v>0.10000000149011599</v>
      </c>
      <c r="B2">
        <v>1260</v>
      </c>
      <c r="C2">
        <f>ABS(B3-B2)</f>
        <v>20</v>
      </c>
      <c r="D2">
        <v>3.2196530000000001</v>
      </c>
      <c r="E2">
        <f>MAX(B2:B101)</f>
        <v>1520</v>
      </c>
      <c r="F2">
        <f>AVERAGE(B54,B55)</f>
        <v>1215</v>
      </c>
      <c r="G2">
        <f>MAX(C2:C101)</f>
        <v>30</v>
      </c>
    </row>
    <row r="3" spans="1:7" x14ac:dyDescent="0.55000000000000004">
      <c r="A3">
        <v>0.20000000298023199</v>
      </c>
      <c r="B3">
        <v>1280</v>
      </c>
      <c r="C3">
        <f t="shared" ref="C3:C66" si="0">ABS(B4-B3)</f>
        <v>10</v>
      </c>
      <c r="D3" t="s">
        <v>6</v>
      </c>
      <c r="E3" t="s">
        <v>7</v>
      </c>
      <c r="F3" t="s">
        <v>8</v>
      </c>
    </row>
    <row r="4" spans="1:7" x14ac:dyDescent="0.55000000000000004">
      <c r="A4">
        <v>0.30000001192092901</v>
      </c>
      <c r="B4">
        <v>1290</v>
      </c>
      <c r="C4">
        <f t="shared" si="0"/>
        <v>30</v>
      </c>
      <c r="D4">
        <f>E2/D2</f>
        <v>472.10056487453772</v>
      </c>
      <c r="E4">
        <f>G2/D2</f>
        <v>9.3177743067342966</v>
      </c>
      <c r="F4">
        <f>E2/F2</f>
        <v>1.2510288065843622</v>
      </c>
    </row>
    <row r="5" spans="1:7" x14ac:dyDescent="0.55000000000000004">
      <c r="A5">
        <v>0.40000000596046398</v>
      </c>
      <c r="B5">
        <v>1320</v>
      </c>
      <c r="C5">
        <f t="shared" si="0"/>
        <v>10</v>
      </c>
    </row>
    <row r="6" spans="1:7" x14ac:dyDescent="0.55000000000000004">
      <c r="A6">
        <v>0.5</v>
      </c>
      <c r="B6">
        <v>1330</v>
      </c>
      <c r="C6">
        <f t="shared" si="0"/>
        <v>10</v>
      </c>
    </row>
    <row r="7" spans="1:7" x14ac:dyDescent="0.55000000000000004">
      <c r="A7">
        <v>0.60000002384185802</v>
      </c>
      <c r="B7">
        <v>1340</v>
      </c>
      <c r="C7">
        <f t="shared" si="0"/>
        <v>20</v>
      </c>
    </row>
    <row r="8" spans="1:7" x14ac:dyDescent="0.55000000000000004">
      <c r="A8">
        <v>0.69999998807907104</v>
      </c>
      <c r="B8">
        <v>1360</v>
      </c>
      <c r="C8">
        <f t="shared" si="0"/>
        <v>20</v>
      </c>
    </row>
    <row r="9" spans="1:7" x14ac:dyDescent="0.55000000000000004">
      <c r="A9">
        <v>0.80000001192092896</v>
      </c>
      <c r="B9">
        <v>1380</v>
      </c>
      <c r="C9">
        <f t="shared" si="0"/>
        <v>20</v>
      </c>
    </row>
    <row r="10" spans="1:7" x14ac:dyDescent="0.55000000000000004">
      <c r="A10">
        <v>0.89999997615814198</v>
      </c>
      <c r="B10">
        <v>1400</v>
      </c>
      <c r="C10">
        <f t="shared" si="0"/>
        <v>10</v>
      </c>
    </row>
    <row r="11" spans="1:7" x14ac:dyDescent="0.55000000000000004">
      <c r="A11">
        <v>1</v>
      </c>
      <c r="B11">
        <v>1410</v>
      </c>
      <c r="C11">
        <f t="shared" si="0"/>
        <v>10</v>
      </c>
    </row>
    <row r="12" spans="1:7" x14ac:dyDescent="0.55000000000000004">
      <c r="A12">
        <v>1.1000000238418599</v>
      </c>
      <c r="B12">
        <v>1420</v>
      </c>
      <c r="C12">
        <f t="shared" si="0"/>
        <v>20</v>
      </c>
    </row>
    <row r="13" spans="1:7" x14ac:dyDescent="0.55000000000000004">
      <c r="A13">
        <v>1.20000004768372</v>
      </c>
      <c r="B13">
        <v>1440</v>
      </c>
      <c r="C13">
        <f t="shared" si="0"/>
        <v>10</v>
      </c>
    </row>
    <row r="14" spans="1:7" x14ac:dyDescent="0.55000000000000004">
      <c r="A14">
        <v>1.29999995231628</v>
      </c>
      <c r="B14">
        <v>1450</v>
      </c>
      <c r="C14">
        <f t="shared" si="0"/>
        <v>0</v>
      </c>
    </row>
    <row r="15" spans="1:7" x14ac:dyDescent="0.55000000000000004">
      <c r="A15">
        <v>1.3999999761581401</v>
      </c>
      <c r="B15">
        <v>1450</v>
      </c>
      <c r="C15">
        <f t="shared" si="0"/>
        <v>10</v>
      </c>
    </row>
    <row r="16" spans="1:7" x14ac:dyDescent="0.55000000000000004">
      <c r="A16">
        <v>1.5</v>
      </c>
      <c r="B16">
        <v>1460</v>
      </c>
      <c r="C16">
        <f t="shared" si="0"/>
        <v>20</v>
      </c>
    </row>
    <row r="17" spans="1:3" x14ac:dyDescent="0.55000000000000004">
      <c r="A17">
        <v>1.6000000238418599</v>
      </c>
      <c r="B17">
        <v>1480</v>
      </c>
      <c r="C17">
        <f t="shared" si="0"/>
        <v>0</v>
      </c>
    </row>
    <row r="18" spans="1:3" x14ac:dyDescent="0.55000000000000004">
      <c r="A18">
        <v>1.70000004768372</v>
      </c>
      <c r="B18">
        <v>1480</v>
      </c>
      <c r="C18">
        <f t="shared" si="0"/>
        <v>10</v>
      </c>
    </row>
    <row r="19" spans="1:3" x14ac:dyDescent="0.55000000000000004">
      <c r="A19">
        <v>1.79999995231628</v>
      </c>
      <c r="B19">
        <v>1490</v>
      </c>
      <c r="C19">
        <f t="shared" si="0"/>
        <v>0</v>
      </c>
    </row>
    <row r="20" spans="1:3" x14ac:dyDescent="0.55000000000000004">
      <c r="A20">
        <v>1.8999999761581401</v>
      </c>
      <c r="B20">
        <v>1490</v>
      </c>
      <c r="C20">
        <f t="shared" si="0"/>
        <v>10</v>
      </c>
    </row>
    <row r="21" spans="1:3" x14ac:dyDescent="0.55000000000000004">
      <c r="A21">
        <v>2</v>
      </c>
      <c r="B21">
        <v>1500</v>
      </c>
      <c r="C21">
        <f t="shared" si="0"/>
        <v>0</v>
      </c>
    </row>
    <row r="22" spans="1:3" x14ac:dyDescent="0.55000000000000004">
      <c r="A22">
        <v>2.0999999046325701</v>
      </c>
      <c r="B22">
        <v>1500</v>
      </c>
      <c r="C22">
        <f t="shared" si="0"/>
        <v>0</v>
      </c>
    </row>
    <row r="23" spans="1:3" x14ac:dyDescent="0.55000000000000004">
      <c r="A23">
        <v>2.2000000476837198</v>
      </c>
      <c r="B23">
        <v>1500</v>
      </c>
      <c r="C23">
        <f t="shared" si="0"/>
        <v>20</v>
      </c>
    </row>
    <row r="24" spans="1:3" x14ac:dyDescent="0.55000000000000004">
      <c r="A24">
        <v>2.2999999523162802</v>
      </c>
      <c r="B24">
        <v>1520</v>
      </c>
      <c r="C24">
        <f t="shared" si="0"/>
        <v>0</v>
      </c>
    </row>
    <row r="25" spans="1:3" x14ac:dyDescent="0.55000000000000004">
      <c r="A25">
        <v>2.4000000953674299</v>
      </c>
      <c r="B25">
        <v>1520</v>
      </c>
      <c r="C25">
        <f t="shared" si="0"/>
        <v>0</v>
      </c>
    </row>
    <row r="26" spans="1:3" x14ac:dyDescent="0.55000000000000004">
      <c r="A26">
        <v>2.5</v>
      </c>
      <c r="B26">
        <v>1520</v>
      </c>
      <c r="C26">
        <f t="shared" si="0"/>
        <v>0</v>
      </c>
    </row>
    <row r="27" spans="1:3" x14ac:dyDescent="0.55000000000000004">
      <c r="A27">
        <v>2.5999999046325701</v>
      </c>
      <c r="B27">
        <v>1520</v>
      </c>
      <c r="C27">
        <f t="shared" si="0"/>
        <v>0</v>
      </c>
    </row>
    <row r="28" spans="1:3" x14ac:dyDescent="0.55000000000000004">
      <c r="A28">
        <v>2.7000000476837198</v>
      </c>
      <c r="B28">
        <v>1520</v>
      </c>
      <c r="C28">
        <f t="shared" si="0"/>
        <v>0</v>
      </c>
    </row>
    <row r="29" spans="1:3" x14ac:dyDescent="0.55000000000000004">
      <c r="A29">
        <v>2.7999999523162802</v>
      </c>
      <c r="B29">
        <v>1520</v>
      </c>
      <c r="C29">
        <f t="shared" si="0"/>
        <v>0</v>
      </c>
    </row>
    <row r="30" spans="1:3" x14ac:dyDescent="0.55000000000000004">
      <c r="A30">
        <v>2.9000000953674299</v>
      </c>
      <c r="B30">
        <v>1520</v>
      </c>
      <c r="C30">
        <f t="shared" si="0"/>
        <v>20</v>
      </c>
    </row>
    <row r="31" spans="1:3" x14ac:dyDescent="0.55000000000000004">
      <c r="A31">
        <v>3</v>
      </c>
      <c r="B31">
        <v>1500</v>
      </c>
      <c r="C31">
        <f t="shared" si="0"/>
        <v>0</v>
      </c>
    </row>
    <row r="32" spans="1:3" x14ac:dyDescent="0.55000000000000004">
      <c r="A32">
        <v>3.0999999046325701</v>
      </c>
      <c r="B32">
        <v>1500</v>
      </c>
      <c r="C32">
        <f t="shared" si="0"/>
        <v>0</v>
      </c>
    </row>
    <row r="33" spans="1:3" x14ac:dyDescent="0.55000000000000004">
      <c r="A33">
        <v>3.2000000476837198</v>
      </c>
      <c r="B33">
        <v>1500</v>
      </c>
      <c r="C33">
        <f t="shared" si="0"/>
        <v>10</v>
      </c>
    </row>
    <row r="34" spans="1:3" x14ac:dyDescent="0.55000000000000004">
      <c r="A34">
        <v>3.2999999523162802</v>
      </c>
      <c r="B34">
        <v>1490</v>
      </c>
      <c r="C34">
        <f t="shared" si="0"/>
        <v>0</v>
      </c>
    </row>
    <row r="35" spans="1:3" x14ac:dyDescent="0.55000000000000004">
      <c r="A35">
        <v>3.4000000953674299</v>
      </c>
      <c r="B35">
        <v>1490</v>
      </c>
      <c r="C35">
        <f t="shared" si="0"/>
        <v>10</v>
      </c>
    </row>
    <row r="36" spans="1:3" x14ac:dyDescent="0.55000000000000004">
      <c r="A36">
        <v>3.5</v>
      </c>
      <c r="B36">
        <v>1480</v>
      </c>
      <c r="C36">
        <f t="shared" si="0"/>
        <v>0</v>
      </c>
    </row>
    <row r="37" spans="1:3" x14ac:dyDescent="0.55000000000000004">
      <c r="A37">
        <v>3.5999999046325701</v>
      </c>
      <c r="B37">
        <v>1480</v>
      </c>
      <c r="C37">
        <f t="shared" si="0"/>
        <v>20</v>
      </c>
    </row>
    <row r="38" spans="1:3" x14ac:dyDescent="0.55000000000000004">
      <c r="A38">
        <v>3.7000000476837198</v>
      </c>
      <c r="B38">
        <v>1460</v>
      </c>
      <c r="C38">
        <f t="shared" si="0"/>
        <v>10</v>
      </c>
    </row>
    <row r="39" spans="1:3" x14ac:dyDescent="0.55000000000000004">
      <c r="A39">
        <v>3.7999999523162802</v>
      </c>
      <c r="B39">
        <v>1450</v>
      </c>
      <c r="C39">
        <f t="shared" si="0"/>
        <v>0</v>
      </c>
    </row>
    <row r="40" spans="1:3" x14ac:dyDescent="0.55000000000000004">
      <c r="A40">
        <v>3.9000000953674299</v>
      </c>
      <c r="B40">
        <v>1450</v>
      </c>
      <c r="C40">
        <f t="shared" si="0"/>
        <v>10</v>
      </c>
    </row>
    <row r="41" spans="1:3" x14ac:dyDescent="0.55000000000000004">
      <c r="A41">
        <v>4</v>
      </c>
      <c r="B41">
        <v>1440</v>
      </c>
      <c r="C41">
        <f t="shared" si="0"/>
        <v>20</v>
      </c>
    </row>
    <row r="42" spans="1:3" x14ac:dyDescent="0.55000000000000004">
      <c r="A42">
        <v>4.0999999046325701</v>
      </c>
      <c r="B42">
        <v>1420</v>
      </c>
      <c r="C42">
        <f t="shared" si="0"/>
        <v>10</v>
      </c>
    </row>
    <row r="43" spans="1:3" x14ac:dyDescent="0.55000000000000004">
      <c r="A43">
        <v>4.1999998092651403</v>
      </c>
      <c r="B43">
        <v>1410</v>
      </c>
      <c r="C43">
        <f t="shared" si="0"/>
        <v>10</v>
      </c>
    </row>
    <row r="44" spans="1:3" x14ac:dyDescent="0.55000000000000004">
      <c r="A44">
        <v>4.3000001907348597</v>
      </c>
      <c r="B44">
        <v>1400</v>
      </c>
      <c r="C44">
        <f t="shared" si="0"/>
        <v>20</v>
      </c>
    </row>
    <row r="45" spans="1:3" x14ac:dyDescent="0.55000000000000004">
      <c r="A45">
        <v>4.4000000953674299</v>
      </c>
      <c r="B45">
        <v>1380</v>
      </c>
      <c r="C45">
        <f t="shared" si="0"/>
        <v>10</v>
      </c>
    </row>
    <row r="46" spans="1:3" x14ac:dyDescent="0.55000000000000004">
      <c r="A46">
        <v>4.5</v>
      </c>
      <c r="B46">
        <v>1370</v>
      </c>
      <c r="C46">
        <f t="shared" si="0"/>
        <v>10</v>
      </c>
    </row>
    <row r="47" spans="1:3" x14ac:dyDescent="0.55000000000000004">
      <c r="A47">
        <v>4.5999999046325701</v>
      </c>
      <c r="B47">
        <v>1360</v>
      </c>
      <c r="C47">
        <f t="shared" si="0"/>
        <v>30</v>
      </c>
    </row>
    <row r="48" spans="1:3" x14ac:dyDescent="0.55000000000000004">
      <c r="A48">
        <v>4.6999998092651403</v>
      </c>
      <c r="B48">
        <v>1330</v>
      </c>
      <c r="C48">
        <f t="shared" si="0"/>
        <v>10</v>
      </c>
    </row>
    <row r="49" spans="1:3" x14ac:dyDescent="0.55000000000000004">
      <c r="A49">
        <v>4.8000001907348597</v>
      </c>
      <c r="B49">
        <v>1320</v>
      </c>
      <c r="C49">
        <f t="shared" si="0"/>
        <v>20</v>
      </c>
    </row>
    <row r="50" spans="1:3" x14ac:dyDescent="0.55000000000000004">
      <c r="A50">
        <v>4.9000000953674299</v>
      </c>
      <c r="B50">
        <v>1300</v>
      </c>
      <c r="C50">
        <f t="shared" si="0"/>
        <v>20</v>
      </c>
    </row>
    <row r="51" spans="1:3" x14ac:dyDescent="0.55000000000000004">
      <c r="A51">
        <v>5</v>
      </c>
      <c r="B51">
        <v>1280</v>
      </c>
      <c r="C51">
        <f t="shared" si="0"/>
        <v>20</v>
      </c>
    </row>
    <row r="52" spans="1:3" x14ac:dyDescent="0.55000000000000004">
      <c r="A52">
        <v>5.0999999046325701</v>
      </c>
      <c r="B52">
        <v>1260</v>
      </c>
      <c r="C52">
        <f t="shared" si="0"/>
        <v>10</v>
      </c>
    </row>
    <row r="53" spans="1:3" x14ac:dyDescent="0.55000000000000004">
      <c r="A53">
        <v>5.1999998092651403</v>
      </c>
      <c r="B53">
        <v>1250</v>
      </c>
      <c r="C53">
        <f t="shared" si="0"/>
        <v>30</v>
      </c>
    </row>
    <row r="54" spans="1:3" x14ac:dyDescent="0.55000000000000004">
      <c r="A54">
        <v>5.3000001907348597</v>
      </c>
      <c r="B54">
        <v>1220</v>
      </c>
      <c r="C54">
        <f t="shared" si="0"/>
        <v>10</v>
      </c>
    </row>
    <row r="55" spans="1:3" x14ac:dyDescent="0.55000000000000004">
      <c r="A55">
        <v>5.4000000953674299</v>
      </c>
      <c r="B55">
        <v>1210</v>
      </c>
      <c r="C55">
        <f t="shared" si="0"/>
        <v>30</v>
      </c>
    </row>
    <row r="56" spans="1:3" x14ac:dyDescent="0.55000000000000004">
      <c r="A56">
        <v>5.5</v>
      </c>
      <c r="B56">
        <v>1180</v>
      </c>
      <c r="C56">
        <f t="shared" si="0"/>
        <v>10</v>
      </c>
    </row>
    <row r="57" spans="1:3" x14ac:dyDescent="0.55000000000000004">
      <c r="A57">
        <v>5.5999999046325701</v>
      </c>
      <c r="B57">
        <v>1170</v>
      </c>
      <c r="C57">
        <f t="shared" si="0"/>
        <v>30</v>
      </c>
    </row>
    <row r="58" spans="1:3" x14ac:dyDescent="0.55000000000000004">
      <c r="A58">
        <v>5.6999998092651403</v>
      </c>
      <c r="B58">
        <v>1140</v>
      </c>
      <c r="C58">
        <f t="shared" si="0"/>
        <v>10</v>
      </c>
    </row>
    <row r="59" spans="1:3" x14ac:dyDescent="0.55000000000000004">
      <c r="A59">
        <v>5.8000001907348597</v>
      </c>
      <c r="B59">
        <v>1130</v>
      </c>
      <c r="C59">
        <f t="shared" si="0"/>
        <v>30</v>
      </c>
    </row>
    <row r="60" spans="1:3" x14ac:dyDescent="0.55000000000000004">
      <c r="A60">
        <v>5.9000000953674299</v>
      </c>
      <c r="B60">
        <v>1100</v>
      </c>
      <c r="C60">
        <f t="shared" si="0"/>
        <v>10</v>
      </c>
    </row>
    <row r="61" spans="1:3" x14ac:dyDescent="0.55000000000000004">
      <c r="A61">
        <v>6</v>
      </c>
      <c r="B61">
        <v>1090</v>
      </c>
      <c r="C61">
        <f t="shared" si="0"/>
        <v>30</v>
      </c>
    </row>
    <row r="62" spans="1:3" x14ac:dyDescent="0.55000000000000004">
      <c r="A62">
        <v>6.0999999046325701</v>
      </c>
      <c r="B62">
        <v>1060</v>
      </c>
      <c r="C62">
        <f t="shared" si="0"/>
        <v>10</v>
      </c>
    </row>
    <row r="63" spans="1:3" x14ac:dyDescent="0.55000000000000004">
      <c r="A63">
        <v>6.1999998092651403</v>
      </c>
      <c r="B63">
        <v>1050</v>
      </c>
      <c r="C63">
        <f t="shared" si="0"/>
        <v>30</v>
      </c>
    </row>
    <row r="64" spans="1:3" x14ac:dyDescent="0.55000000000000004">
      <c r="A64">
        <v>6.3000001907348597</v>
      </c>
      <c r="B64">
        <v>1020</v>
      </c>
      <c r="C64">
        <f t="shared" si="0"/>
        <v>10</v>
      </c>
    </row>
    <row r="65" spans="1:3" x14ac:dyDescent="0.55000000000000004">
      <c r="A65">
        <v>6.4000000953674299</v>
      </c>
      <c r="B65">
        <v>1010</v>
      </c>
      <c r="C65">
        <f t="shared" si="0"/>
        <v>30</v>
      </c>
    </row>
    <row r="66" spans="1:3" x14ac:dyDescent="0.55000000000000004">
      <c r="A66">
        <v>6.5</v>
      </c>
      <c r="B66">
        <v>980</v>
      </c>
      <c r="C66">
        <f t="shared" si="0"/>
        <v>20</v>
      </c>
    </row>
    <row r="67" spans="1:3" x14ac:dyDescent="0.55000000000000004">
      <c r="A67">
        <v>6.5999999046325701</v>
      </c>
      <c r="B67">
        <v>960</v>
      </c>
      <c r="C67">
        <f t="shared" ref="C67:C100" si="1">ABS(B68-B67)</f>
        <v>20</v>
      </c>
    </row>
    <row r="68" spans="1:3" x14ac:dyDescent="0.55000000000000004">
      <c r="A68">
        <v>6.6999998092651403</v>
      </c>
      <c r="B68">
        <v>940</v>
      </c>
      <c r="C68">
        <f t="shared" si="1"/>
        <v>10</v>
      </c>
    </row>
    <row r="69" spans="1:3" x14ac:dyDescent="0.55000000000000004">
      <c r="A69">
        <v>6.8000001907348597</v>
      </c>
      <c r="B69">
        <v>930</v>
      </c>
      <c r="C69">
        <f t="shared" si="1"/>
        <v>30</v>
      </c>
    </row>
    <row r="70" spans="1:3" x14ac:dyDescent="0.55000000000000004">
      <c r="A70">
        <v>6.9000000953674299</v>
      </c>
      <c r="B70">
        <v>900</v>
      </c>
      <c r="C70">
        <f t="shared" si="1"/>
        <v>10</v>
      </c>
    </row>
    <row r="71" spans="1:3" x14ac:dyDescent="0.55000000000000004">
      <c r="A71">
        <v>7</v>
      </c>
      <c r="B71">
        <v>890</v>
      </c>
      <c r="C71">
        <f t="shared" si="1"/>
        <v>30</v>
      </c>
    </row>
    <row r="72" spans="1:3" x14ac:dyDescent="0.55000000000000004">
      <c r="A72">
        <v>7.0999999046325701</v>
      </c>
      <c r="B72">
        <v>860</v>
      </c>
      <c r="C72">
        <f t="shared" si="1"/>
        <v>10</v>
      </c>
    </row>
    <row r="73" spans="1:3" x14ac:dyDescent="0.55000000000000004">
      <c r="A73">
        <v>7.1999998092651403</v>
      </c>
      <c r="B73">
        <v>850</v>
      </c>
      <c r="C73">
        <f t="shared" si="1"/>
        <v>30</v>
      </c>
    </row>
    <row r="74" spans="1:3" x14ac:dyDescent="0.55000000000000004">
      <c r="A74">
        <v>7.3000001907348597</v>
      </c>
      <c r="B74">
        <v>820</v>
      </c>
      <c r="C74">
        <f t="shared" si="1"/>
        <v>10</v>
      </c>
    </row>
    <row r="75" spans="1:3" x14ac:dyDescent="0.55000000000000004">
      <c r="A75">
        <v>7.4000000953674299</v>
      </c>
      <c r="B75">
        <v>810</v>
      </c>
      <c r="C75">
        <f t="shared" si="1"/>
        <v>10</v>
      </c>
    </row>
    <row r="76" spans="1:3" x14ac:dyDescent="0.55000000000000004">
      <c r="A76">
        <v>7.5</v>
      </c>
      <c r="B76">
        <v>800</v>
      </c>
      <c r="C76">
        <f t="shared" si="1"/>
        <v>30</v>
      </c>
    </row>
    <row r="77" spans="1:3" x14ac:dyDescent="0.55000000000000004">
      <c r="A77">
        <v>7.5999999046325701</v>
      </c>
      <c r="B77">
        <v>770</v>
      </c>
      <c r="C77">
        <f t="shared" si="1"/>
        <v>10</v>
      </c>
    </row>
    <row r="78" spans="1:3" x14ac:dyDescent="0.55000000000000004">
      <c r="A78">
        <v>7.6999998092651403</v>
      </c>
      <c r="B78">
        <v>760</v>
      </c>
      <c r="C78">
        <f t="shared" si="1"/>
        <v>30</v>
      </c>
    </row>
    <row r="79" spans="1:3" x14ac:dyDescent="0.55000000000000004">
      <c r="A79">
        <v>7.8000001907348597</v>
      </c>
      <c r="B79">
        <v>730</v>
      </c>
      <c r="C79">
        <f t="shared" si="1"/>
        <v>10</v>
      </c>
    </row>
    <row r="80" spans="1:3" x14ac:dyDescent="0.55000000000000004">
      <c r="A80">
        <v>7.9000000953674299</v>
      </c>
      <c r="B80">
        <v>720</v>
      </c>
      <c r="C80">
        <f t="shared" si="1"/>
        <v>20</v>
      </c>
    </row>
    <row r="81" spans="1:3" x14ac:dyDescent="0.55000000000000004">
      <c r="A81">
        <v>8</v>
      </c>
      <c r="B81">
        <v>700</v>
      </c>
      <c r="C81">
        <f t="shared" si="1"/>
        <v>10</v>
      </c>
    </row>
    <row r="82" spans="1:3" x14ac:dyDescent="0.55000000000000004">
      <c r="A82">
        <v>8.1000003814697301</v>
      </c>
      <c r="B82">
        <v>690</v>
      </c>
      <c r="C82">
        <f t="shared" si="1"/>
        <v>30</v>
      </c>
    </row>
    <row r="83" spans="1:3" x14ac:dyDescent="0.55000000000000004">
      <c r="A83">
        <v>8.1999998092651403</v>
      </c>
      <c r="B83">
        <v>660</v>
      </c>
      <c r="C83">
        <f t="shared" si="1"/>
        <v>10</v>
      </c>
    </row>
    <row r="84" spans="1:3" x14ac:dyDescent="0.55000000000000004">
      <c r="A84">
        <v>8.3000001907348597</v>
      </c>
      <c r="B84">
        <v>650</v>
      </c>
      <c r="C84">
        <f t="shared" si="1"/>
        <v>10</v>
      </c>
    </row>
    <row r="85" spans="1:3" x14ac:dyDescent="0.55000000000000004">
      <c r="A85">
        <v>8.3999996185302699</v>
      </c>
      <c r="B85">
        <v>640</v>
      </c>
      <c r="C85">
        <f t="shared" si="1"/>
        <v>20</v>
      </c>
    </row>
    <row r="86" spans="1:3" x14ac:dyDescent="0.55000000000000004">
      <c r="A86">
        <v>8.5</v>
      </c>
      <c r="B86">
        <v>620</v>
      </c>
      <c r="C86">
        <f t="shared" si="1"/>
        <v>10</v>
      </c>
    </row>
    <row r="87" spans="1:3" x14ac:dyDescent="0.55000000000000004">
      <c r="A87">
        <v>8.6000003814697301</v>
      </c>
      <c r="B87">
        <v>610</v>
      </c>
      <c r="C87">
        <f t="shared" si="1"/>
        <v>10</v>
      </c>
    </row>
    <row r="88" spans="1:3" x14ac:dyDescent="0.55000000000000004">
      <c r="A88">
        <v>8.6999998092651403</v>
      </c>
      <c r="B88">
        <v>600</v>
      </c>
      <c r="C88">
        <f t="shared" si="1"/>
        <v>20</v>
      </c>
    </row>
    <row r="89" spans="1:3" x14ac:dyDescent="0.55000000000000004">
      <c r="A89">
        <v>8.8000001907348597</v>
      </c>
      <c r="B89">
        <v>580</v>
      </c>
      <c r="C89">
        <f t="shared" si="1"/>
        <v>10</v>
      </c>
    </row>
    <row r="90" spans="1:3" x14ac:dyDescent="0.55000000000000004">
      <c r="A90">
        <v>8.8999996185302699</v>
      </c>
      <c r="B90">
        <v>570</v>
      </c>
      <c r="C90">
        <f t="shared" si="1"/>
        <v>10</v>
      </c>
    </row>
    <row r="91" spans="1:3" x14ac:dyDescent="0.55000000000000004">
      <c r="A91">
        <v>9</v>
      </c>
      <c r="B91">
        <v>560</v>
      </c>
      <c r="C91">
        <f t="shared" si="1"/>
        <v>20</v>
      </c>
    </row>
    <row r="92" spans="1:3" x14ac:dyDescent="0.55000000000000004">
      <c r="A92">
        <v>9.1000003814697301</v>
      </c>
      <c r="B92">
        <v>540</v>
      </c>
      <c r="C92">
        <f t="shared" si="1"/>
        <v>10</v>
      </c>
    </row>
    <row r="93" spans="1:3" x14ac:dyDescent="0.55000000000000004">
      <c r="A93">
        <v>9.1999998092651403</v>
      </c>
      <c r="B93">
        <v>530</v>
      </c>
      <c r="C93">
        <f t="shared" si="1"/>
        <v>10</v>
      </c>
    </row>
    <row r="94" spans="1:3" x14ac:dyDescent="0.55000000000000004">
      <c r="A94">
        <v>9.3000001907348597</v>
      </c>
      <c r="B94">
        <v>520</v>
      </c>
      <c r="C94">
        <f t="shared" si="1"/>
        <v>20</v>
      </c>
    </row>
    <row r="95" spans="1:3" x14ac:dyDescent="0.55000000000000004">
      <c r="A95">
        <v>9.3999996185302699</v>
      </c>
      <c r="B95">
        <v>500</v>
      </c>
      <c r="C95">
        <f t="shared" si="1"/>
        <v>10</v>
      </c>
    </row>
    <row r="96" spans="1:3" x14ac:dyDescent="0.55000000000000004">
      <c r="A96">
        <v>9.5</v>
      </c>
      <c r="B96">
        <v>490</v>
      </c>
      <c r="C96">
        <f t="shared" si="1"/>
        <v>10</v>
      </c>
    </row>
    <row r="97" spans="1:3" x14ac:dyDescent="0.55000000000000004">
      <c r="A97">
        <v>9.6000003814697301</v>
      </c>
      <c r="B97">
        <v>480</v>
      </c>
      <c r="C97">
        <f t="shared" si="1"/>
        <v>20</v>
      </c>
    </row>
    <row r="98" spans="1:3" x14ac:dyDescent="0.55000000000000004">
      <c r="A98">
        <v>9.6999998092651403</v>
      </c>
      <c r="B98">
        <v>460</v>
      </c>
      <c r="C98">
        <f t="shared" si="1"/>
        <v>10</v>
      </c>
    </row>
    <row r="99" spans="1:3" x14ac:dyDescent="0.55000000000000004">
      <c r="A99">
        <v>9.8000001907348597</v>
      </c>
      <c r="B99">
        <v>450</v>
      </c>
      <c r="C99">
        <f t="shared" si="1"/>
        <v>0</v>
      </c>
    </row>
    <row r="100" spans="1:3" x14ac:dyDescent="0.55000000000000004">
      <c r="A100">
        <v>9.8999996185302699</v>
      </c>
      <c r="B100">
        <v>450</v>
      </c>
      <c r="C100">
        <f t="shared" si="1"/>
        <v>10</v>
      </c>
    </row>
    <row r="101" spans="1:3" x14ac:dyDescent="0.55000000000000004">
      <c r="A101">
        <v>10</v>
      </c>
      <c r="B101">
        <v>440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5867-0532-47FC-A273-36B397FEF5AD}">
  <dimension ref="A1:E83"/>
  <sheetViews>
    <sheetView workbookViewId="0"/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7.1720999999999993E-2</v>
      </c>
      <c r="B2">
        <v>4.0000000000000002E-4</v>
      </c>
      <c r="C2">
        <f t="shared" ref="C2:C33" si="0">A2*863.2/1.389</f>
        <v>44.571322678185744</v>
      </c>
      <c r="D2">
        <f t="shared" ref="D2:D33" si="1">B2*9.8*10^2/191.8/A2</f>
        <v>2.8496474121079692E-2</v>
      </c>
      <c r="E2" s="2">
        <f t="shared" ref="E2:E33" si="2">D2/C2/0.01222072</f>
        <v>5.2316515690451613E-2</v>
      </c>
    </row>
    <row r="3" spans="1:5" x14ac:dyDescent="0.55000000000000004">
      <c r="A3">
        <v>0.23307600000000001</v>
      </c>
      <c r="B3">
        <v>-1E-4</v>
      </c>
      <c r="C3">
        <f t="shared" si="0"/>
        <v>144.84607861771059</v>
      </c>
      <c r="D3">
        <f t="shared" si="1"/>
        <v>-2.1921987038969653E-3</v>
      </c>
      <c r="E3" s="2">
        <f t="shared" si="2"/>
        <v>-1.2384440210172197E-3</v>
      </c>
    </row>
    <row r="4" spans="1:5" x14ac:dyDescent="0.55000000000000004">
      <c r="A4">
        <v>0.39021299999999998</v>
      </c>
      <c r="B4">
        <v>-2.0000000000000001E-4</v>
      </c>
      <c r="C4">
        <f t="shared" si="0"/>
        <v>242.49954038876891</v>
      </c>
      <c r="D4">
        <f t="shared" si="1"/>
        <v>-2.6188205165357851E-3</v>
      </c>
      <c r="E4" s="2">
        <f t="shared" si="2"/>
        <v>-8.8368609459368505E-4</v>
      </c>
    </row>
    <row r="5" spans="1:5" x14ac:dyDescent="0.55000000000000004">
      <c r="A5">
        <v>0.54808999999999997</v>
      </c>
      <c r="B5">
        <v>0</v>
      </c>
      <c r="C5">
        <f t="shared" si="0"/>
        <v>340.61287832973363</v>
      </c>
      <c r="D5">
        <f t="shared" si="1"/>
        <v>0</v>
      </c>
      <c r="E5" s="2">
        <f t="shared" si="2"/>
        <v>0</v>
      </c>
    </row>
    <row r="6" spans="1:5" x14ac:dyDescent="0.55000000000000004">
      <c r="A6">
        <v>0.705538</v>
      </c>
      <c r="B6">
        <v>2.3E-3</v>
      </c>
      <c r="C6">
        <f t="shared" si="0"/>
        <v>438.45961238300936</v>
      </c>
      <c r="D6">
        <f t="shared" si="1"/>
        <v>1.6656544108918651E-2</v>
      </c>
      <c r="E6">
        <f t="shared" si="2"/>
        <v>3.1085546717967531E-3</v>
      </c>
    </row>
    <row r="7" spans="1:5" x14ac:dyDescent="0.55000000000000004">
      <c r="A7">
        <v>0.862321</v>
      </c>
      <c r="B7">
        <v>1.8E-3</v>
      </c>
      <c r="C7">
        <f t="shared" si="0"/>
        <v>535.89307933765303</v>
      </c>
      <c r="D7">
        <f t="shared" si="1"/>
        <v>1.0665494974575364E-2</v>
      </c>
      <c r="E7">
        <f t="shared" si="2"/>
        <v>1.6285686607606068E-3</v>
      </c>
    </row>
    <row r="8" spans="1:5" x14ac:dyDescent="0.55000000000000004">
      <c r="A8">
        <v>1.01979</v>
      </c>
      <c r="B8">
        <v>1.5E-3</v>
      </c>
      <c r="C8">
        <f t="shared" si="0"/>
        <v>633.7528639308855</v>
      </c>
      <c r="D8">
        <f t="shared" si="1"/>
        <v>7.5155017960975663E-3</v>
      </c>
      <c r="E8">
        <f t="shared" si="2"/>
        <v>9.703786981893279E-4</v>
      </c>
    </row>
    <row r="9" spans="1:5" x14ac:dyDescent="0.55000000000000004">
      <c r="A9">
        <v>1.1773990000000001</v>
      </c>
      <c r="B9">
        <v>-1E-4</v>
      </c>
      <c r="C9">
        <f t="shared" si="0"/>
        <v>731.69965212383011</v>
      </c>
      <c r="D9">
        <f t="shared" si="1"/>
        <v>-4.3396410656836726E-4</v>
      </c>
      <c r="E9" s="2">
        <f t="shared" si="2"/>
        <v>-4.8531550666012619E-5</v>
      </c>
    </row>
    <row r="10" spans="1:5" x14ac:dyDescent="0.55000000000000004">
      <c r="A10">
        <v>1.334225</v>
      </c>
      <c r="B10">
        <v>1E-3</v>
      </c>
      <c r="C10">
        <f t="shared" si="0"/>
        <v>829.15984161267113</v>
      </c>
      <c r="D10">
        <f t="shared" si="1"/>
        <v>3.8295557728980426E-3</v>
      </c>
      <c r="E10">
        <f t="shared" si="2"/>
        <v>3.7793172111025026E-4</v>
      </c>
    </row>
    <row r="11" spans="1:5" x14ac:dyDescent="0.55000000000000004">
      <c r="A11">
        <v>1.4918439999999999</v>
      </c>
      <c r="B11">
        <v>1.5E-3</v>
      </c>
      <c r="C11">
        <f t="shared" si="0"/>
        <v>927.11284434845209</v>
      </c>
      <c r="D11">
        <f t="shared" si="1"/>
        <v>5.1374229320507621E-3</v>
      </c>
      <c r="E11">
        <f t="shared" si="2"/>
        <v>4.5343592787939953E-4</v>
      </c>
    </row>
    <row r="12" spans="1:5" x14ac:dyDescent="0.55000000000000004">
      <c r="A12">
        <v>1.648552</v>
      </c>
      <c r="B12">
        <v>5.0000000000000001E-4</v>
      </c>
      <c r="C12">
        <f t="shared" si="0"/>
        <v>1024.4997022318214</v>
      </c>
      <c r="D12">
        <f t="shared" si="1"/>
        <v>1.5496899858466371E-3</v>
      </c>
      <c r="E12">
        <f t="shared" si="2"/>
        <v>1.2377592951280872E-4</v>
      </c>
    </row>
    <row r="13" spans="1:5" x14ac:dyDescent="0.55000000000000004">
      <c r="A13">
        <v>1.806</v>
      </c>
      <c r="B13">
        <v>2E-3</v>
      </c>
      <c r="C13">
        <f t="shared" si="0"/>
        <v>1122.3464362850973</v>
      </c>
      <c r="D13">
        <f t="shared" si="1"/>
        <v>5.6583488937927912E-3</v>
      </c>
      <c r="E13">
        <f t="shared" si="2"/>
        <v>4.1253993605481939E-4</v>
      </c>
    </row>
    <row r="14" spans="1:5" x14ac:dyDescent="0.55000000000000004">
      <c r="A14">
        <v>1.9630829999999999</v>
      </c>
      <c r="B14">
        <v>8.0000000000000004E-4</v>
      </c>
      <c r="C14">
        <f t="shared" si="0"/>
        <v>1219.9663395248381</v>
      </c>
      <c r="D14">
        <f t="shared" si="1"/>
        <v>2.0822304715979473E-3</v>
      </c>
      <c r="E14">
        <f t="shared" si="2"/>
        <v>1.3966389701825589E-4</v>
      </c>
    </row>
    <row r="15" spans="1:5" x14ac:dyDescent="0.55000000000000004">
      <c r="A15">
        <v>2.1203509999999999</v>
      </c>
      <c r="B15">
        <v>1E-3</v>
      </c>
      <c r="C15">
        <f t="shared" si="0"/>
        <v>1317.7012118070554</v>
      </c>
      <c r="D15">
        <f t="shared" si="1"/>
        <v>2.4097373741870523E-3</v>
      </c>
      <c r="E15">
        <f t="shared" si="2"/>
        <v>1.4964285122018504E-4</v>
      </c>
    </row>
    <row r="16" spans="1:5" x14ac:dyDescent="0.55000000000000004">
      <c r="A16">
        <v>2.2774869999999998</v>
      </c>
      <c r="B16">
        <v>1.1000000000000001E-3</v>
      </c>
      <c r="C16">
        <f t="shared" si="0"/>
        <v>1415.3540521238299</v>
      </c>
      <c r="D16">
        <f t="shared" si="1"/>
        <v>2.4678243854759124E-3</v>
      </c>
      <c r="E16">
        <f t="shared" si="2"/>
        <v>1.4267647303181709E-4</v>
      </c>
    </row>
    <row r="17" spans="1:5" x14ac:dyDescent="0.55000000000000004">
      <c r="A17">
        <v>2.4354499999999999</v>
      </c>
      <c r="B17">
        <v>1.1999999999999999E-3</v>
      </c>
      <c r="C17">
        <f t="shared" si="0"/>
        <v>1513.5208351331894</v>
      </c>
      <c r="D17">
        <f t="shared" si="1"/>
        <v>2.5175580945262141E-3</v>
      </c>
      <c r="E17">
        <f t="shared" si="2"/>
        <v>1.3611133808625852E-4</v>
      </c>
    </row>
    <row r="18" spans="1:5" x14ac:dyDescent="0.55000000000000004">
      <c r="A18">
        <v>2.5920179999999999</v>
      </c>
      <c r="B18">
        <v>2.0999999999999999E-3</v>
      </c>
      <c r="C18">
        <f t="shared" si="0"/>
        <v>1610.8206894168466</v>
      </c>
      <c r="D18">
        <f t="shared" si="1"/>
        <v>4.1396035858158667E-3</v>
      </c>
      <c r="E18">
        <f t="shared" si="2"/>
        <v>2.1028813129661203E-4</v>
      </c>
    </row>
    <row r="19" spans="1:5" x14ac:dyDescent="0.55000000000000004">
      <c r="A19">
        <v>2.7495949999999998</v>
      </c>
      <c r="B19">
        <v>2.5999999999999999E-3</v>
      </c>
      <c r="C19">
        <f t="shared" si="0"/>
        <v>1708.7475910727144</v>
      </c>
      <c r="D19">
        <f t="shared" si="1"/>
        <v>4.8315011966659511E-3</v>
      </c>
      <c r="E19">
        <f t="shared" si="2"/>
        <v>2.3137017891694146E-4</v>
      </c>
    </row>
    <row r="20" spans="1:5" x14ac:dyDescent="0.55000000000000004">
      <c r="A20">
        <v>2.9070969999999998</v>
      </c>
      <c r="B20">
        <v>2.7000000000000001E-3</v>
      </c>
      <c r="C20">
        <f t="shared" si="0"/>
        <v>1806.6278836573076</v>
      </c>
      <c r="D20">
        <f t="shared" si="1"/>
        <v>4.7454971189321189E-3</v>
      </c>
      <c r="E20">
        <f t="shared" si="2"/>
        <v>2.1493948872015458E-4</v>
      </c>
    </row>
    <row r="21" spans="1:5" x14ac:dyDescent="0.55000000000000004">
      <c r="A21">
        <v>3.0644809999999998</v>
      </c>
      <c r="B21">
        <v>3.0999999999999999E-3</v>
      </c>
      <c r="C21">
        <f t="shared" si="0"/>
        <v>1904.434844636429</v>
      </c>
      <c r="D21">
        <f t="shared" si="1"/>
        <v>5.1687108056451192E-3</v>
      </c>
      <c r="E21">
        <f t="shared" si="2"/>
        <v>2.2208504828789773E-4</v>
      </c>
    </row>
    <row r="22" spans="1:5" x14ac:dyDescent="0.55000000000000004">
      <c r="A22">
        <v>3.2218100000000001</v>
      </c>
      <c r="B22">
        <v>4.4000000000000003E-3</v>
      </c>
      <c r="C22">
        <f t="shared" si="0"/>
        <v>2002.2076256299497</v>
      </c>
      <c r="D22">
        <f t="shared" si="1"/>
        <v>6.9779880951445052E-3</v>
      </c>
      <c r="E22">
        <f t="shared" si="2"/>
        <v>2.8518345052860319E-4</v>
      </c>
    </row>
    <row r="23" spans="1:5" x14ac:dyDescent="0.55000000000000004">
      <c r="A23">
        <v>3.3790870000000002</v>
      </c>
      <c r="B23">
        <v>3.5999999999999999E-3</v>
      </c>
      <c r="C23">
        <f t="shared" si="0"/>
        <v>2099.9480910007201</v>
      </c>
      <c r="D23">
        <f t="shared" si="1"/>
        <v>5.4435297415963563E-3</v>
      </c>
      <c r="E23">
        <f t="shared" si="2"/>
        <v>2.1211688802371838E-4</v>
      </c>
    </row>
    <row r="24" spans="1:5" x14ac:dyDescent="0.55000000000000004">
      <c r="A24">
        <v>3.5366529999999998</v>
      </c>
      <c r="B24">
        <v>2.8999999999999998E-3</v>
      </c>
      <c r="C24">
        <f t="shared" si="0"/>
        <v>2197.8681566594673</v>
      </c>
      <c r="D24">
        <f t="shared" si="1"/>
        <v>4.1897008974799569E-3</v>
      </c>
      <c r="E24">
        <f t="shared" si="2"/>
        <v>1.5598562925504559E-4</v>
      </c>
    </row>
    <row r="25" spans="1:5" x14ac:dyDescent="0.55000000000000004">
      <c r="A25">
        <v>3.693435</v>
      </c>
      <c r="B25">
        <v>2.5000000000000001E-3</v>
      </c>
      <c r="C25">
        <f t="shared" si="0"/>
        <v>2295.301002159827</v>
      </c>
      <c r="D25">
        <f t="shared" si="1"/>
        <v>3.4584939569092801E-3</v>
      </c>
      <c r="E25">
        <f t="shared" si="2"/>
        <v>1.2329645248863581E-4</v>
      </c>
    </row>
    <row r="26" spans="1:5" x14ac:dyDescent="0.55000000000000004">
      <c r="A26">
        <v>3.8507760000000002</v>
      </c>
      <c r="B26">
        <v>2.5999999999999999E-3</v>
      </c>
      <c r="C26">
        <f t="shared" si="0"/>
        <v>2393.0812406047521</v>
      </c>
      <c r="D26">
        <f t="shared" si="1"/>
        <v>3.4498686843500411E-3</v>
      </c>
      <c r="E26">
        <f t="shared" si="2"/>
        <v>1.1796368435113449E-4</v>
      </c>
    </row>
    <row r="27" spans="1:5" x14ac:dyDescent="0.55000000000000004">
      <c r="A27">
        <v>4.0081810000000004</v>
      </c>
      <c r="B27">
        <v>3.7000000000000002E-3</v>
      </c>
      <c r="C27">
        <f t="shared" si="0"/>
        <v>2490.9012521238305</v>
      </c>
      <c r="D27">
        <f t="shared" si="1"/>
        <v>4.7166306833576364E-3</v>
      </c>
      <c r="E27">
        <f t="shared" si="2"/>
        <v>1.5494535710527992E-4</v>
      </c>
    </row>
    <row r="28" spans="1:5" x14ac:dyDescent="0.55000000000000004">
      <c r="A28">
        <v>4.1652319999999996</v>
      </c>
      <c r="B28">
        <v>5.1000000000000004E-3</v>
      </c>
      <c r="C28">
        <f t="shared" si="0"/>
        <v>2588.5012688264937</v>
      </c>
      <c r="D28">
        <f t="shared" si="1"/>
        <v>6.2561687225546978E-3</v>
      </c>
      <c r="E28">
        <f t="shared" si="2"/>
        <v>1.9777130388134567E-4</v>
      </c>
    </row>
    <row r="29" spans="1:5" x14ac:dyDescent="0.55000000000000004">
      <c r="A29">
        <v>4.3228660000000003</v>
      </c>
      <c r="B29">
        <v>4.3E-3</v>
      </c>
      <c r="C29">
        <f t="shared" si="0"/>
        <v>2686.4635933765303</v>
      </c>
      <c r="D29">
        <f t="shared" si="1"/>
        <v>5.0824621720192177E-3</v>
      </c>
      <c r="E29">
        <f t="shared" si="2"/>
        <v>1.5480907004660426E-4</v>
      </c>
    </row>
    <row r="30" spans="1:5" x14ac:dyDescent="0.55000000000000004">
      <c r="A30">
        <v>4.4800019999999998</v>
      </c>
      <c r="B30">
        <v>3.7000000000000002E-3</v>
      </c>
      <c r="C30">
        <f t="shared" si="0"/>
        <v>2784.1164336933048</v>
      </c>
      <c r="D30">
        <f t="shared" si="1"/>
        <v>4.2198886270700545E-3</v>
      </c>
      <c r="E30">
        <f t="shared" si="2"/>
        <v>1.2402716065199821E-4</v>
      </c>
    </row>
    <row r="31" spans="1:5" x14ac:dyDescent="0.55000000000000004">
      <c r="A31">
        <v>4.6377620000000004</v>
      </c>
      <c r="B31">
        <v>3.8999999999999998E-3</v>
      </c>
      <c r="C31">
        <f t="shared" si="0"/>
        <v>2882.1570614830816</v>
      </c>
      <c r="D31">
        <f t="shared" si="1"/>
        <v>4.29668605229636E-3</v>
      </c>
      <c r="E31">
        <f t="shared" si="2"/>
        <v>1.2198858243347662E-4</v>
      </c>
    </row>
    <row r="32" spans="1:5" x14ac:dyDescent="0.55000000000000004">
      <c r="A32">
        <v>4.7951990000000002</v>
      </c>
      <c r="B32">
        <v>3.3999999999999998E-3</v>
      </c>
      <c r="C32">
        <f t="shared" si="0"/>
        <v>2979.9969595392372</v>
      </c>
      <c r="D32">
        <f t="shared" si="1"/>
        <v>3.6228450109625538E-3</v>
      </c>
      <c r="E32">
        <f t="shared" si="2"/>
        <v>9.9480312348458014E-5</v>
      </c>
    </row>
    <row r="33" spans="1:5" x14ac:dyDescent="0.55000000000000004">
      <c r="A33">
        <v>4.9525399999999999</v>
      </c>
      <c r="B33">
        <v>5.0000000000000001E-3</v>
      </c>
      <c r="C33">
        <f t="shared" si="0"/>
        <v>3077.7771979841609</v>
      </c>
      <c r="D33">
        <f t="shared" si="1"/>
        <v>5.1584530878043293E-3</v>
      </c>
      <c r="E33">
        <f t="shared" si="2"/>
        <v>1.3714674789294022E-4</v>
      </c>
    </row>
    <row r="34" spans="1:5" x14ac:dyDescent="0.55000000000000004">
      <c r="A34">
        <v>5.1087210000000001</v>
      </c>
      <c r="B34">
        <v>4.7000000000000002E-3</v>
      </c>
      <c r="C34">
        <f t="shared" ref="C34:C65" si="3">A34*863.2/1.389</f>
        <v>3174.8365494600434</v>
      </c>
      <c r="D34">
        <f t="shared" ref="D34:D65" si="4">B34*9.8*10^2/191.8/A34</f>
        <v>4.7007066035013433E-3</v>
      </c>
      <c r="E34">
        <f t="shared" ref="E34:E65" si="5">D34/C34/0.01222072</f>
        <v>1.2115601499969353E-4</v>
      </c>
    </row>
    <row r="35" spans="1:5" x14ac:dyDescent="0.55000000000000004">
      <c r="A35">
        <v>5.1932029999999996</v>
      </c>
      <c r="B35">
        <v>4.3E-3</v>
      </c>
      <c r="C35">
        <f t="shared" si="3"/>
        <v>3227.3382502519794</v>
      </c>
      <c r="D35">
        <f t="shared" si="4"/>
        <v>4.2306844003032482E-3</v>
      </c>
      <c r="E35">
        <f t="shared" si="5"/>
        <v>1.0726779422130976E-4</v>
      </c>
    </row>
    <row r="36" spans="1:5" x14ac:dyDescent="0.55000000000000004">
      <c r="A36">
        <v>5.2069830000000001</v>
      </c>
      <c r="B36">
        <v>4.4000000000000003E-3</v>
      </c>
      <c r="C36">
        <f t="shared" si="3"/>
        <v>3235.9018902807775</v>
      </c>
      <c r="D36">
        <f t="shared" si="4"/>
        <v>4.3176157526954705E-3</v>
      </c>
      <c r="E36">
        <f t="shared" si="5"/>
        <v>1.0918220230158E-4</v>
      </c>
    </row>
    <row r="37" spans="1:5" x14ac:dyDescent="0.55000000000000004">
      <c r="A37">
        <v>5.2137010000000004</v>
      </c>
      <c r="B37">
        <v>5.1000000000000004E-3</v>
      </c>
      <c r="C37">
        <f t="shared" si="3"/>
        <v>3240.0768201583878</v>
      </c>
      <c r="D37">
        <f t="shared" si="4"/>
        <v>4.9980607174412084E-3</v>
      </c>
      <c r="E37">
        <f t="shared" si="5"/>
        <v>1.2622617638004128E-4</v>
      </c>
    </row>
    <row r="38" spans="1:5" x14ac:dyDescent="0.55000000000000004">
      <c r="A38">
        <v>5.2173499999999997</v>
      </c>
      <c r="B38">
        <v>5.4999999999999997E-3</v>
      </c>
      <c r="C38">
        <f t="shared" si="3"/>
        <v>3242.3445068394526</v>
      </c>
      <c r="D38">
        <f t="shared" si="4"/>
        <v>5.3862956828700202E-3</v>
      </c>
      <c r="E38">
        <f t="shared" si="5"/>
        <v>1.3593592256894141E-4</v>
      </c>
    </row>
    <row r="39" spans="1:5" x14ac:dyDescent="0.55000000000000004">
      <c r="A39">
        <v>5.2194000000000003</v>
      </c>
      <c r="B39">
        <v>5.7999999999999996E-3</v>
      </c>
      <c r="C39">
        <f t="shared" si="3"/>
        <v>3243.6184881209506</v>
      </c>
      <c r="D39">
        <f t="shared" si="4"/>
        <v>5.6778626846668897E-3</v>
      </c>
      <c r="E39">
        <f t="shared" si="5"/>
        <v>1.4323802503479139E-4</v>
      </c>
    </row>
    <row r="40" spans="1:5" x14ac:dyDescent="0.55000000000000004">
      <c r="A40">
        <v>5.2208269999999999</v>
      </c>
      <c r="B40">
        <v>5.7999999999999996E-3</v>
      </c>
      <c r="C40">
        <f t="shared" si="3"/>
        <v>3244.5053033837294</v>
      </c>
      <c r="D40">
        <f t="shared" si="4"/>
        <v>5.676310763859895E-3</v>
      </c>
      <c r="E40">
        <f t="shared" si="5"/>
        <v>1.4315973371141393E-4</v>
      </c>
    </row>
    <row r="41" spans="1:5" x14ac:dyDescent="0.55000000000000004">
      <c r="A41">
        <v>5.2218249999999999</v>
      </c>
      <c r="B41">
        <v>5.7999999999999996E-3</v>
      </c>
      <c r="C41">
        <f t="shared" si="3"/>
        <v>3245.125514758819</v>
      </c>
      <c r="D41">
        <f t="shared" si="4"/>
        <v>5.6752259021224122E-3</v>
      </c>
      <c r="E41">
        <f t="shared" si="5"/>
        <v>1.4310501730050595E-4</v>
      </c>
    </row>
    <row r="42" spans="1:5" x14ac:dyDescent="0.55000000000000004">
      <c r="A42">
        <v>5.2225229999999998</v>
      </c>
      <c r="B42">
        <v>5.4999999999999997E-3</v>
      </c>
      <c r="C42">
        <f t="shared" si="3"/>
        <v>3245.5592898488117</v>
      </c>
      <c r="D42">
        <f t="shared" si="4"/>
        <v>5.3809604631749634E-3</v>
      </c>
      <c r="E42">
        <f t="shared" si="5"/>
        <v>1.356667621408324E-4</v>
      </c>
    </row>
    <row r="43" spans="1:5" x14ac:dyDescent="0.55000000000000004">
      <c r="A43">
        <v>5.2231769999999997</v>
      </c>
      <c r="B43">
        <v>5.7000000000000002E-3</v>
      </c>
      <c r="C43">
        <f t="shared" si="3"/>
        <v>3245.9657209503239</v>
      </c>
      <c r="D43">
        <f t="shared" si="4"/>
        <v>5.5759334962688185E-3</v>
      </c>
      <c r="E43">
        <f t="shared" si="5"/>
        <v>1.4056489175003672E-4</v>
      </c>
    </row>
    <row r="44" spans="1:5" x14ac:dyDescent="0.55000000000000004">
      <c r="A44">
        <v>5.2236070000000003</v>
      </c>
      <c r="B44">
        <v>5.7000000000000002E-3</v>
      </c>
      <c r="C44">
        <f t="shared" si="3"/>
        <v>3246.2329462922967</v>
      </c>
      <c r="D44">
        <f t="shared" si="4"/>
        <v>5.5754744932459263E-3</v>
      </c>
      <c r="E44">
        <f t="shared" si="5"/>
        <v>1.4054175049317528E-4</v>
      </c>
    </row>
    <row r="45" spans="1:5" x14ac:dyDescent="0.55000000000000004">
      <c r="A45">
        <v>5.2239500000000003</v>
      </c>
      <c r="B45">
        <v>5.1000000000000004E-3</v>
      </c>
      <c r="C45">
        <f t="shared" si="3"/>
        <v>3246.4461051115914</v>
      </c>
      <c r="D45">
        <f t="shared" si="4"/>
        <v>4.9882548953538884E-3</v>
      </c>
      <c r="E45">
        <f t="shared" si="5"/>
        <v>1.2573136956984382E-4</v>
      </c>
    </row>
    <row r="46" spans="1:5" x14ac:dyDescent="0.55000000000000004">
      <c r="A46">
        <v>5.2243579999999996</v>
      </c>
      <c r="B46">
        <v>5.4000000000000003E-3</v>
      </c>
      <c r="C46">
        <f t="shared" si="3"/>
        <v>3246.6996584593235</v>
      </c>
      <c r="D46">
        <f t="shared" si="4"/>
        <v>5.2812691771720877E-3</v>
      </c>
      <c r="E46">
        <f t="shared" si="5"/>
        <v>1.3310653994786547E-4</v>
      </c>
    </row>
    <row r="47" spans="1:5" x14ac:dyDescent="0.55000000000000004">
      <c r="A47">
        <v>5.2246579999999998</v>
      </c>
      <c r="B47">
        <v>6.3E-3</v>
      </c>
      <c r="C47">
        <f t="shared" si="3"/>
        <v>3246.8860947444205</v>
      </c>
      <c r="D47">
        <f t="shared" si="4"/>
        <v>6.1611269143162697E-3</v>
      </c>
      <c r="E47">
        <f t="shared" si="5"/>
        <v>1.5527313016210894E-4</v>
      </c>
    </row>
    <row r="48" spans="1:5" x14ac:dyDescent="0.55000000000000004">
      <c r="A48">
        <v>5.2251409999999998</v>
      </c>
      <c r="B48">
        <v>4.7999999999999996E-3</v>
      </c>
      <c r="C48">
        <f t="shared" si="3"/>
        <v>3247.1862571634265</v>
      </c>
      <c r="D48">
        <f t="shared" si="4"/>
        <v>4.6937580144259215E-3</v>
      </c>
      <c r="E48">
        <f t="shared" si="5"/>
        <v>1.1828146690117437E-4</v>
      </c>
    </row>
    <row r="49" spans="1:5" x14ac:dyDescent="0.55000000000000004">
      <c r="A49">
        <v>5.1050940000000002</v>
      </c>
      <c r="B49">
        <v>5.8999999999999999E-3</v>
      </c>
      <c r="C49">
        <f t="shared" si="3"/>
        <v>3172.5825347732184</v>
      </c>
      <c r="D49">
        <f t="shared" si="4"/>
        <v>5.9050793974527891E-3</v>
      </c>
      <c r="E49">
        <f t="shared" si="5"/>
        <v>1.5230565145104189E-4</v>
      </c>
    </row>
    <row r="50" spans="1:5" x14ac:dyDescent="0.55000000000000004">
      <c r="A50">
        <v>4.9480969999999997</v>
      </c>
      <c r="B50">
        <v>6.1000000000000004E-3</v>
      </c>
      <c r="C50">
        <f t="shared" si="3"/>
        <v>3075.0160766018721</v>
      </c>
      <c r="D50">
        <f t="shared" si="4"/>
        <v>6.2989636645520162E-3</v>
      </c>
      <c r="E50">
        <f t="shared" si="5"/>
        <v>1.6761964586425429E-4</v>
      </c>
    </row>
    <row r="51" spans="1:5" x14ac:dyDescent="0.55000000000000004">
      <c r="A51">
        <v>4.7901009999999999</v>
      </c>
      <c r="B51">
        <v>6.0000000000000001E-3</v>
      </c>
      <c r="C51">
        <f t="shared" si="3"/>
        <v>2976.828785601152</v>
      </c>
      <c r="D51">
        <f t="shared" si="4"/>
        <v>6.4000601044882661E-3</v>
      </c>
      <c r="E51">
        <f t="shared" si="5"/>
        <v>1.7592736673158478E-4</v>
      </c>
    </row>
    <row r="52" spans="1:5" x14ac:dyDescent="0.55000000000000004">
      <c r="A52">
        <v>4.6323420000000004</v>
      </c>
      <c r="B52">
        <v>4.7999999999999996E-3</v>
      </c>
      <c r="C52">
        <f t="shared" si="3"/>
        <v>2878.7887792656593</v>
      </c>
      <c r="D52">
        <f t="shared" si="4"/>
        <v>5.2944163978513401E-3</v>
      </c>
      <c r="E52">
        <f t="shared" si="5"/>
        <v>1.5049133678268631E-4</v>
      </c>
    </row>
    <row r="53" spans="1:5" x14ac:dyDescent="0.55000000000000004">
      <c r="A53">
        <v>4.4745939999999997</v>
      </c>
      <c r="B53">
        <v>4.5999999999999999E-3</v>
      </c>
      <c r="C53">
        <f t="shared" si="3"/>
        <v>2780.7556089272857</v>
      </c>
      <c r="D53">
        <f t="shared" si="4"/>
        <v>5.2526887657375161E-3</v>
      </c>
      <c r="E53">
        <f t="shared" si="5"/>
        <v>1.5456887748881937E-4</v>
      </c>
    </row>
    <row r="54" spans="1:5" x14ac:dyDescent="0.55000000000000004">
      <c r="A54">
        <v>4.3174140000000003</v>
      </c>
      <c r="B54">
        <v>1.8E-3</v>
      </c>
      <c r="C54">
        <f t="shared" si="3"/>
        <v>2683.0754246220304</v>
      </c>
      <c r="D54">
        <f t="shared" si="4"/>
        <v>2.1302289500082232E-3</v>
      </c>
      <c r="E54">
        <f t="shared" si="5"/>
        <v>6.4967567659344487E-5</v>
      </c>
    </row>
    <row r="55" spans="1:5" x14ac:dyDescent="0.55000000000000004">
      <c r="A55">
        <v>4.15977</v>
      </c>
      <c r="B55">
        <v>2.2000000000000001E-3</v>
      </c>
      <c r="C55">
        <f t="shared" si="3"/>
        <v>2585.1068855291578</v>
      </c>
      <c r="D55">
        <f t="shared" si="4"/>
        <v>2.7022830378623719E-3</v>
      </c>
      <c r="E55">
        <f t="shared" si="5"/>
        <v>8.5537299903712044E-5</v>
      </c>
    </row>
    <row r="56" spans="1:5" x14ac:dyDescent="0.55000000000000004">
      <c r="A56">
        <v>4.0027189999999999</v>
      </c>
      <c r="B56">
        <v>2.3E-3</v>
      </c>
      <c r="C56">
        <f t="shared" si="3"/>
        <v>2487.5068688264937</v>
      </c>
      <c r="D56">
        <f t="shared" si="4"/>
        <v>2.93596048523972E-3</v>
      </c>
      <c r="E56">
        <f t="shared" si="5"/>
        <v>9.6580427589309636E-5</v>
      </c>
    </row>
    <row r="57" spans="1:5" x14ac:dyDescent="0.55000000000000004">
      <c r="A57">
        <v>3.8451849999999999</v>
      </c>
      <c r="B57">
        <v>2.7000000000000001E-3</v>
      </c>
      <c r="C57">
        <f t="shared" si="3"/>
        <v>2389.6066897048236</v>
      </c>
      <c r="D57">
        <f t="shared" si="4"/>
        <v>3.5877650718902226E-3</v>
      </c>
      <c r="E57">
        <f t="shared" si="5"/>
        <v>1.2285724673850114E-4</v>
      </c>
    </row>
    <row r="58" spans="1:5" x14ac:dyDescent="0.55000000000000004">
      <c r="A58">
        <v>3.687748</v>
      </c>
      <c r="B58">
        <v>2.5000000000000001E-3</v>
      </c>
      <c r="C58">
        <f t="shared" si="3"/>
        <v>2291.7667916486685</v>
      </c>
      <c r="D58">
        <f t="shared" si="4"/>
        <v>3.4638274165526566E-3</v>
      </c>
      <c r="E58">
        <f t="shared" si="5"/>
        <v>1.2367702490695295E-4</v>
      </c>
    </row>
    <row r="59" spans="1:5" x14ac:dyDescent="0.55000000000000004">
      <c r="A59">
        <v>3.5307930000000001</v>
      </c>
      <c r="B59">
        <v>2.8E-3</v>
      </c>
      <c r="C59">
        <f t="shared" si="3"/>
        <v>2194.2264345572357</v>
      </c>
      <c r="D59">
        <f t="shared" si="4"/>
        <v>4.0519422529345936E-3</v>
      </c>
      <c r="E59">
        <f t="shared" si="5"/>
        <v>1.5110714869227989E-4</v>
      </c>
    </row>
    <row r="60" spans="1:5" x14ac:dyDescent="0.55000000000000004">
      <c r="A60">
        <v>3.3732160000000002</v>
      </c>
      <c r="B60">
        <v>2.7000000000000001E-3</v>
      </c>
      <c r="C60">
        <f t="shared" si="3"/>
        <v>2096.2995329013679</v>
      </c>
      <c r="D60">
        <f t="shared" si="4"/>
        <v>4.0897530540458145E-3</v>
      </c>
      <c r="E60">
        <f t="shared" si="5"/>
        <v>1.5964192432350345E-4</v>
      </c>
    </row>
    <row r="61" spans="1:5" x14ac:dyDescent="0.55000000000000004">
      <c r="A61">
        <v>3.2156929999999999</v>
      </c>
      <c r="B61">
        <v>2.5000000000000001E-3</v>
      </c>
      <c r="C61">
        <f t="shared" si="3"/>
        <v>1998.4061897768179</v>
      </c>
      <c r="D61">
        <f t="shared" si="4"/>
        <v>3.9723078750792526E-3</v>
      </c>
      <c r="E61">
        <f t="shared" si="5"/>
        <v>1.6265309867939686E-4</v>
      </c>
    </row>
    <row r="62" spans="1:5" x14ac:dyDescent="0.55000000000000004">
      <c r="A62">
        <v>3.0583309999999999</v>
      </c>
      <c r="B62">
        <v>2.8999999999999998E-3</v>
      </c>
      <c r="C62">
        <f t="shared" si="3"/>
        <v>1900.6129007919367</v>
      </c>
      <c r="D62">
        <f t="shared" si="4"/>
        <v>4.8449687912051316E-3</v>
      </c>
      <c r="E62">
        <f t="shared" si="5"/>
        <v>2.0859337809045917E-4</v>
      </c>
    </row>
    <row r="63" spans="1:5" x14ac:dyDescent="0.55000000000000004">
      <c r="A63">
        <v>2.900636</v>
      </c>
      <c r="B63">
        <v>2.3999999999999998E-3</v>
      </c>
      <c r="C63">
        <f t="shared" si="3"/>
        <v>1802.6126675305975</v>
      </c>
      <c r="D63">
        <f t="shared" si="4"/>
        <v>4.2276155031612849E-3</v>
      </c>
      <c r="E63">
        <f t="shared" si="5"/>
        <v>1.919094096542206E-4</v>
      </c>
    </row>
    <row r="64" spans="1:5" x14ac:dyDescent="0.55000000000000004">
      <c r="A64">
        <v>2.7437140000000002</v>
      </c>
      <c r="B64">
        <v>2.2000000000000001E-3</v>
      </c>
      <c r="C64">
        <f t="shared" si="3"/>
        <v>1705.0928184305258</v>
      </c>
      <c r="D64">
        <f t="shared" si="4"/>
        <v>4.0969561377055914E-3</v>
      </c>
      <c r="E64">
        <f t="shared" si="5"/>
        <v>1.9661493111705622E-4</v>
      </c>
    </row>
    <row r="65" spans="1:5" x14ac:dyDescent="0.55000000000000004">
      <c r="A65">
        <v>2.5857190000000001</v>
      </c>
      <c r="B65">
        <v>3.2000000000000002E-3</v>
      </c>
      <c r="C65">
        <f t="shared" si="3"/>
        <v>1606.9061488840894</v>
      </c>
      <c r="D65">
        <f t="shared" si="4"/>
        <v>6.3233340372653218E-3</v>
      </c>
      <c r="E65">
        <f t="shared" si="5"/>
        <v>3.2200218465482967E-4</v>
      </c>
    </row>
    <row r="66" spans="1:5" x14ac:dyDescent="0.55000000000000004">
      <c r="A66">
        <v>2.429033</v>
      </c>
      <c r="B66">
        <v>2.7000000000000001E-3</v>
      </c>
      <c r="C66">
        <f t="shared" ref="C66:C83" si="6">A66*863.2/1.389</f>
        <v>1509.5329629949604</v>
      </c>
      <c r="D66">
        <f t="shared" ref="D66:D83" si="7">B66*9.8*10^2/191.8/A66</f>
        <v>5.6794701586829841E-3</v>
      </c>
      <c r="E66">
        <f t="shared" ref="E66:E97" si="8">D66/C66/0.01222072</f>
        <v>3.0787074834795367E-4</v>
      </c>
    </row>
    <row r="67" spans="1:5" x14ac:dyDescent="0.55000000000000004">
      <c r="A67">
        <v>2.271048</v>
      </c>
      <c r="B67">
        <v>2.8E-3</v>
      </c>
      <c r="C67">
        <f t="shared" si="6"/>
        <v>1411.3525079913607</v>
      </c>
      <c r="D67">
        <f t="shared" si="7"/>
        <v>6.2995451188463183E-3</v>
      </c>
      <c r="E67">
        <f t="shared" si="8"/>
        <v>3.6523879204468634E-4</v>
      </c>
    </row>
    <row r="68" spans="1:5" x14ac:dyDescent="0.55000000000000004">
      <c r="A68">
        <v>2.113858</v>
      </c>
      <c r="B68">
        <v>2.3E-3</v>
      </c>
      <c r="C68">
        <f t="shared" si="6"/>
        <v>1313.6661091432686</v>
      </c>
      <c r="D68">
        <f t="shared" si="7"/>
        <v>5.5594201774756139E-3</v>
      </c>
      <c r="E68">
        <f t="shared" si="8"/>
        <v>3.4629618684867261E-4</v>
      </c>
    </row>
    <row r="69" spans="1:5" x14ac:dyDescent="0.55000000000000004">
      <c r="A69">
        <v>1.9562999999999999</v>
      </c>
      <c r="B69">
        <v>2.3999999999999998E-3</v>
      </c>
      <c r="C69">
        <f t="shared" si="6"/>
        <v>1215.7510151187905</v>
      </c>
      <c r="D69">
        <f t="shared" si="7"/>
        <v>6.2683503157121793E-3</v>
      </c>
      <c r="E69">
        <f t="shared" si="8"/>
        <v>4.2190223407182154E-4</v>
      </c>
    </row>
    <row r="70" spans="1:5" x14ac:dyDescent="0.55000000000000004">
      <c r="A70">
        <v>1.7992170000000001</v>
      </c>
      <c r="B70">
        <v>2.5999999999999999E-3</v>
      </c>
      <c r="C70">
        <f t="shared" si="6"/>
        <v>1118.1311118790497</v>
      </c>
      <c r="D70">
        <f t="shared" si="7"/>
        <v>7.3835849332496931E-3</v>
      </c>
      <c r="E70">
        <f t="shared" si="8"/>
        <v>5.4035322695303745E-4</v>
      </c>
    </row>
    <row r="71" spans="1:5" x14ac:dyDescent="0.55000000000000004">
      <c r="A71">
        <v>1.6420380000000001</v>
      </c>
      <c r="B71">
        <v>1E-3</v>
      </c>
      <c r="C71">
        <f t="shared" si="6"/>
        <v>1020.4515490280779</v>
      </c>
      <c r="D71">
        <f t="shared" si="7"/>
        <v>3.1116752785836201E-3</v>
      </c>
      <c r="E71">
        <f t="shared" si="8"/>
        <v>2.4951984189264161E-4</v>
      </c>
    </row>
    <row r="72" spans="1:5" x14ac:dyDescent="0.55000000000000004">
      <c r="A72">
        <v>1.4851369999999999</v>
      </c>
      <c r="B72">
        <v>1.6999999999999999E-3</v>
      </c>
      <c r="C72">
        <f t="shared" si="6"/>
        <v>922.94475046796254</v>
      </c>
      <c r="D72">
        <f t="shared" si="7"/>
        <v>5.8487071474627016E-3</v>
      </c>
      <c r="E72">
        <f t="shared" si="8"/>
        <v>5.1854610748776873E-4</v>
      </c>
    </row>
    <row r="73" spans="1:5" x14ac:dyDescent="0.55000000000000004">
      <c r="A73">
        <v>1.3272809999999999</v>
      </c>
      <c r="B73">
        <v>1.6999999999999999E-3</v>
      </c>
      <c r="C73">
        <f t="shared" si="6"/>
        <v>824.84446306695463</v>
      </c>
      <c r="D73">
        <f t="shared" si="7"/>
        <v>6.5443047755986217E-3</v>
      </c>
      <c r="E73">
        <f t="shared" si="8"/>
        <v>6.4922413969900844E-4</v>
      </c>
    </row>
    <row r="74" spans="1:5" x14ac:dyDescent="0.55000000000000004">
      <c r="A74">
        <v>1.1692959999999999</v>
      </c>
      <c r="B74">
        <v>-2.9999999999999997E-4</v>
      </c>
      <c r="C74">
        <f t="shared" si="6"/>
        <v>726.66400806335491</v>
      </c>
      <c r="D74">
        <f t="shared" si="7"/>
        <v>-1.3109141871078557E-3</v>
      </c>
      <c r="E74" s="2">
        <f t="shared" si="8"/>
        <v>-1.4761953055619136E-4</v>
      </c>
    </row>
    <row r="75" spans="1:5" x14ac:dyDescent="0.55000000000000004">
      <c r="A75">
        <v>1.013007</v>
      </c>
      <c r="B75">
        <v>-4.0000000000000002E-4</v>
      </c>
      <c r="C75">
        <f t="shared" si="6"/>
        <v>629.53753952483805</v>
      </c>
      <c r="D75">
        <f t="shared" si="7"/>
        <v>-2.0175533046049598E-3</v>
      </c>
      <c r="E75" s="2">
        <f t="shared" si="8"/>
        <v>-2.6224462267787331E-4</v>
      </c>
    </row>
    <row r="76" spans="1:5" x14ac:dyDescent="0.55000000000000004">
      <c r="A76">
        <v>0.85537700000000005</v>
      </c>
      <c r="B76">
        <v>0</v>
      </c>
      <c r="C76">
        <f t="shared" si="6"/>
        <v>531.57770079193676</v>
      </c>
      <c r="D76">
        <f t="shared" si="7"/>
        <v>0</v>
      </c>
      <c r="E76" s="2">
        <f t="shared" si="8"/>
        <v>0</v>
      </c>
    </row>
    <row r="77" spans="1:5" x14ac:dyDescent="0.55000000000000004">
      <c r="A77">
        <v>0.69845500000000005</v>
      </c>
      <c r="B77">
        <v>1E-4</v>
      </c>
      <c r="C77">
        <f t="shared" si="6"/>
        <v>434.0578516918647</v>
      </c>
      <c r="D77">
        <f t="shared" si="7"/>
        <v>7.31541624169759E-4</v>
      </c>
      <c r="E77" s="2">
        <f t="shared" si="8"/>
        <v>1.3790964225743644E-4</v>
      </c>
    </row>
    <row r="78" spans="1:5" x14ac:dyDescent="0.55000000000000004">
      <c r="A78">
        <v>0.54134000000000004</v>
      </c>
      <c r="B78">
        <v>8.9999999999999998E-4</v>
      </c>
      <c r="C78">
        <f t="shared" si="6"/>
        <v>336.41806191504685</v>
      </c>
      <c r="D78">
        <f t="shared" si="7"/>
        <v>8.4947355561853944E-3</v>
      </c>
      <c r="E78" s="2">
        <f t="shared" si="8"/>
        <v>2.0662066998510592E-3</v>
      </c>
    </row>
    <row r="79" spans="1:5" x14ac:dyDescent="0.55000000000000004">
      <c r="A79">
        <v>0.38375199999999998</v>
      </c>
      <c r="B79">
        <v>2.9999999999999997E-4</v>
      </c>
      <c r="C79">
        <f t="shared" si="6"/>
        <v>238.48432426205903</v>
      </c>
      <c r="D79">
        <f t="shared" si="7"/>
        <v>3.9943680171789777E-3</v>
      </c>
      <c r="E79" s="2">
        <f t="shared" si="8"/>
        <v>1.3705391445930362E-3</v>
      </c>
    </row>
    <row r="80" spans="1:5" x14ac:dyDescent="0.55000000000000004">
      <c r="A80">
        <v>0.226969</v>
      </c>
      <c r="B80">
        <v>-1E-4</v>
      </c>
      <c r="C80">
        <f t="shared" si="6"/>
        <v>141.05085730741541</v>
      </c>
      <c r="D80">
        <f t="shared" si="7"/>
        <v>-2.2511836643307635E-3</v>
      </c>
      <c r="E80" s="2">
        <f t="shared" si="8"/>
        <v>-1.3059856494533767E-3</v>
      </c>
    </row>
    <row r="81" spans="1:5" x14ac:dyDescent="0.55000000000000004">
      <c r="A81">
        <v>6.9864999999999997E-2</v>
      </c>
      <c r="B81">
        <v>-2.9999999999999997E-4</v>
      </c>
      <c r="C81">
        <f t="shared" si="6"/>
        <v>43.417903527717783</v>
      </c>
      <c r="D81">
        <f t="shared" si="7"/>
        <v>-2.1940123313940702E-2</v>
      </c>
      <c r="E81" s="2">
        <f t="shared" si="8"/>
        <v>-4.1349800747986297E-2</v>
      </c>
    </row>
    <row r="82" spans="1:5" x14ac:dyDescent="0.55000000000000004">
      <c r="A82">
        <v>-1.653E-3</v>
      </c>
      <c r="B82">
        <v>-1.2999999999999999E-3</v>
      </c>
      <c r="C82">
        <f t="shared" si="6"/>
        <v>-1.0272639308855291</v>
      </c>
      <c r="D82">
        <f t="shared" si="7"/>
        <v>4.0183519458096537</v>
      </c>
      <c r="E82" s="2">
        <f t="shared" si="8"/>
        <v>-320.08781242784778</v>
      </c>
    </row>
    <row r="83" spans="1:5" x14ac:dyDescent="0.55000000000000004">
      <c r="A83">
        <v>-1.653E-3</v>
      </c>
      <c r="B83">
        <v>-4.0000000000000002E-4</v>
      </c>
      <c r="C83">
        <f t="shared" si="6"/>
        <v>-1.0272639308855291</v>
      </c>
      <c r="D83">
        <f t="shared" si="7"/>
        <v>1.2364159833260475</v>
      </c>
      <c r="E83" s="2">
        <f t="shared" si="8"/>
        <v>-98.488557670106999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C00-5FAC-4EE7-BC52-9752705B690B}">
  <dimension ref="A1:E83"/>
  <sheetViews>
    <sheetView workbookViewId="0">
      <selection activeCell="G14" sqref="G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7.0788000000000004E-2</v>
      </c>
      <c r="B2">
        <v>5.9999999999999995E-4</v>
      </c>
      <c r="C2">
        <f t="shared" ref="C2:C65" si="0">A2*863.2/1.389</f>
        <v>43.99150583153348</v>
      </c>
      <c r="D2">
        <f t="shared" ref="D2:D33" si="1">B2*9.8*10^2/191.8/A2</f>
        <v>4.3308095025384727E-2</v>
      </c>
      <c r="E2">
        <f t="shared" ref="E2:E65" si="2">D2/C2/0.01222072</f>
        <v>8.0557032416351107E-2</v>
      </c>
    </row>
    <row r="3" spans="1:5" x14ac:dyDescent="0.55000000000000004">
      <c r="A3">
        <v>0.23228199999999999</v>
      </c>
      <c r="B3">
        <v>2.0999999999999999E-3</v>
      </c>
      <c r="C3">
        <f t="shared" si="0"/>
        <v>144.35264391648667</v>
      </c>
      <c r="D3">
        <f t="shared" si="1"/>
        <v>4.619353633643275E-2</v>
      </c>
      <c r="E3">
        <f t="shared" si="2"/>
        <v>2.6185427857156364E-2</v>
      </c>
    </row>
    <row r="4" spans="1:5" x14ac:dyDescent="0.55000000000000004">
      <c r="A4">
        <v>0.38942900000000003</v>
      </c>
      <c r="B4">
        <v>1.8E-3</v>
      </c>
      <c r="C4">
        <f t="shared" si="0"/>
        <v>242.01232023038159</v>
      </c>
      <c r="D4">
        <f t="shared" si="1"/>
        <v>2.3616834627032918E-2</v>
      </c>
      <c r="E4">
        <f t="shared" si="2"/>
        <v>7.9852298114912301E-3</v>
      </c>
    </row>
    <row r="5" spans="1:5" x14ac:dyDescent="0.55000000000000004">
      <c r="A5">
        <v>0.54712400000000005</v>
      </c>
      <c r="B5">
        <v>1.8E-3</v>
      </c>
      <c r="C5">
        <f t="shared" si="0"/>
        <v>340.01255349172072</v>
      </c>
      <c r="D5">
        <f t="shared" si="1"/>
        <v>1.6809864476738001E-2</v>
      </c>
      <c r="E5">
        <f t="shared" si="2"/>
        <v>4.0455024324304008E-3</v>
      </c>
    </row>
    <row r="6" spans="1:5" x14ac:dyDescent="0.55000000000000004">
      <c r="A6">
        <v>0.70467900000000006</v>
      </c>
      <c r="B6">
        <v>1.8E-3</v>
      </c>
      <c r="C6">
        <f t="shared" si="0"/>
        <v>437.92578315334777</v>
      </c>
      <c r="D6">
        <f t="shared" si="1"/>
        <v>1.3051446533770415E-2</v>
      </c>
      <c r="E6">
        <f t="shared" si="2"/>
        <v>2.4387166288058963E-3</v>
      </c>
    </row>
    <row r="7" spans="1:5" x14ac:dyDescent="0.55000000000000004">
      <c r="A7">
        <v>0.86138700000000001</v>
      </c>
      <c r="B7">
        <v>1.1000000000000001E-3</v>
      </c>
      <c r="C7">
        <f t="shared" si="0"/>
        <v>535.31264103671708</v>
      </c>
      <c r="D7">
        <f t="shared" si="1"/>
        <v>6.52486972313766E-3</v>
      </c>
      <c r="E7">
        <f t="shared" si="2"/>
        <v>9.9739583911833828E-4</v>
      </c>
    </row>
    <row r="8" spans="1:5" x14ac:dyDescent="0.55000000000000004">
      <c r="A8">
        <v>1.0188459999999999</v>
      </c>
      <c r="B8">
        <v>2E-3</v>
      </c>
      <c r="C8">
        <f t="shared" si="0"/>
        <v>633.16621108711297</v>
      </c>
      <c r="D8">
        <f t="shared" si="1"/>
        <v>1.0029953596706255E-2</v>
      </c>
      <c r="E8">
        <f t="shared" si="2"/>
        <v>1.2962369567943183E-3</v>
      </c>
    </row>
    <row r="9" spans="1:5" x14ac:dyDescent="0.55000000000000004">
      <c r="A9">
        <v>1.1765730000000001</v>
      </c>
      <c r="B9">
        <v>2.0999999999999999E-3</v>
      </c>
      <c r="C9">
        <f t="shared" si="0"/>
        <v>731.18633088552917</v>
      </c>
      <c r="D9">
        <f t="shared" si="1"/>
        <v>9.1196440911862423E-3</v>
      </c>
      <c r="E9">
        <f t="shared" si="2"/>
        <v>1.0205940497945345E-3</v>
      </c>
    </row>
    <row r="10" spans="1:5" x14ac:dyDescent="0.55000000000000004">
      <c r="A10">
        <v>1.333602</v>
      </c>
      <c r="B10">
        <v>3.3E-3</v>
      </c>
      <c r="C10">
        <f t="shared" si="0"/>
        <v>828.77267559395261</v>
      </c>
      <c r="D10">
        <f t="shared" si="1"/>
        <v>1.2643437748753482E-2</v>
      </c>
      <c r="E10">
        <f t="shared" si="2"/>
        <v>1.2483402017807825E-3</v>
      </c>
    </row>
    <row r="11" spans="1:5" x14ac:dyDescent="0.55000000000000004">
      <c r="A11">
        <v>1.49119</v>
      </c>
      <c r="B11">
        <v>3.8E-3</v>
      </c>
      <c r="C11">
        <f t="shared" si="0"/>
        <v>926.70641324694031</v>
      </c>
      <c r="D11">
        <f t="shared" si="1"/>
        <v>1.3020512740938836E-2</v>
      </c>
      <c r="E11">
        <f t="shared" si="2"/>
        <v>1.14971215967423E-3</v>
      </c>
    </row>
    <row r="12" spans="1:5" x14ac:dyDescent="0.55000000000000004">
      <c r="A12">
        <v>1.6479079999999999</v>
      </c>
      <c r="B12">
        <v>3.7000000000000002E-3</v>
      </c>
      <c r="C12">
        <f t="shared" si="0"/>
        <v>1024.0994856731461</v>
      </c>
      <c r="D12">
        <f t="shared" si="1"/>
        <v>1.1472187457704616E-2</v>
      </c>
      <c r="E12">
        <f t="shared" si="2"/>
        <v>9.1665791573324789E-4</v>
      </c>
    </row>
    <row r="13" spans="1:5" x14ac:dyDescent="0.55000000000000004">
      <c r="A13">
        <v>1.8051630000000001</v>
      </c>
      <c r="B13">
        <v>3.0999999999999999E-3</v>
      </c>
      <c r="C13">
        <f t="shared" si="0"/>
        <v>1121.826279049676</v>
      </c>
      <c r="D13">
        <f t="shared" si="1"/>
        <v>8.7745073760065757E-3</v>
      </c>
      <c r="E13">
        <f t="shared" si="2"/>
        <v>6.4003001382397558E-4</v>
      </c>
    </row>
    <row r="14" spans="1:5" x14ac:dyDescent="0.55000000000000004">
      <c r="A14">
        <v>1.962224</v>
      </c>
      <c r="B14">
        <v>4.3E-3</v>
      </c>
      <c r="C14">
        <f t="shared" si="0"/>
        <v>1219.4325102951764</v>
      </c>
      <c r="D14">
        <f t="shared" si="1"/>
        <v>1.1196888285796132E-2</v>
      </c>
      <c r="E14">
        <f t="shared" si="2"/>
        <v>7.5135085033436121E-4</v>
      </c>
    </row>
    <row r="15" spans="1:5" x14ac:dyDescent="0.55000000000000004">
      <c r="A15">
        <v>2.1197599999999999</v>
      </c>
      <c r="B15">
        <v>4.5999999999999999E-3</v>
      </c>
      <c r="C15">
        <f t="shared" si="0"/>
        <v>1317.333932325414</v>
      </c>
      <c r="D15">
        <f t="shared" si="1"/>
        <v>1.1087882418309854E-2</v>
      </c>
      <c r="E15">
        <f t="shared" si="2"/>
        <v>6.8874100413509004E-4</v>
      </c>
    </row>
    <row r="16" spans="1:5" x14ac:dyDescent="0.55000000000000004">
      <c r="A16">
        <v>2.276564</v>
      </c>
      <c r="B16">
        <v>3.0999999999999999E-3</v>
      </c>
      <c r="C16">
        <f t="shared" si="0"/>
        <v>1414.7804498200146</v>
      </c>
      <c r="D16">
        <f t="shared" si="1"/>
        <v>6.9575975278508137E-3</v>
      </c>
      <c r="E16">
        <f t="shared" si="2"/>
        <v>4.0241435001823317E-4</v>
      </c>
    </row>
    <row r="17" spans="1:5" x14ac:dyDescent="0.55000000000000004">
      <c r="A17">
        <v>2.434796</v>
      </c>
      <c r="B17">
        <v>3.3999999999999998E-3</v>
      </c>
      <c r="C17">
        <f t="shared" si="0"/>
        <v>1513.1144040316774</v>
      </c>
      <c r="D17">
        <f t="shared" si="1"/>
        <v>7.1349972538654683E-3</v>
      </c>
      <c r="E17">
        <f t="shared" si="2"/>
        <v>3.858559939690381E-4</v>
      </c>
    </row>
    <row r="18" spans="1:5" x14ac:dyDescent="0.55000000000000004">
      <c r="A18">
        <v>2.5912890000000002</v>
      </c>
      <c r="B18">
        <v>3.5000000000000001E-3</v>
      </c>
      <c r="C18">
        <f t="shared" si="0"/>
        <v>1610.3676492440604</v>
      </c>
      <c r="D18">
        <f t="shared" si="1"/>
        <v>6.9012802812932553E-3</v>
      </c>
      <c r="E18">
        <f t="shared" si="2"/>
        <v>3.5067744578236635E-4</v>
      </c>
    </row>
    <row r="19" spans="1:5" x14ac:dyDescent="0.55000000000000004">
      <c r="A19">
        <v>2.749263</v>
      </c>
      <c r="B19">
        <v>4.7000000000000002E-3</v>
      </c>
      <c r="C19">
        <f t="shared" si="0"/>
        <v>1708.54126825054</v>
      </c>
      <c r="D19">
        <f t="shared" si="1"/>
        <v>8.7349222464878726E-3</v>
      </c>
      <c r="E19">
        <f t="shared" si="2"/>
        <v>4.1834711324885936E-4</v>
      </c>
    </row>
    <row r="20" spans="1:5" x14ac:dyDescent="0.55000000000000004">
      <c r="A20">
        <v>2.9059810000000001</v>
      </c>
      <c r="B20">
        <v>4.7999999999999996E-3</v>
      </c>
      <c r="C20">
        <f t="shared" si="0"/>
        <v>1805.9343406767459</v>
      </c>
      <c r="D20">
        <f t="shared" si="1"/>
        <v>8.439679215127515E-3</v>
      </c>
      <c r="E20">
        <f t="shared" si="2"/>
        <v>3.8240819418303092E-4</v>
      </c>
    </row>
    <row r="21" spans="1:5" x14ac:dyDescent="0.55000000000000004">
      <c r="A21">
        <v>3.0639219999999998</v>
      </c>
      <c r="B21">
        <v>1.9E-3</v>
      </c>
      <c r="C21">
        <f t="shared" si="0"/>
        <v>1904.0874516918645</v>
      </c>
      <c r="D21">
        <f t="shared" si="1"/>
        <v>3.1684974999625615E-3</v>
      </c>
      <c r="E21">
        <f t="shared" si="2"/>
        <v>1.3616631487596697E-4</v>
      </c>
    </row>
    <row r="22" spans="1:5" x14ac:dyDescent="0.55000000000000004">
      <c r="A22">
        <v>3.2213599999999998</v>
      </c>
      <c r="B22">
        <v>3.3999999999999998E-3</v>
      </c>
      <c r="C22">
        <f t="shared" si="0"/>
        <v>2001.9279712023038</v>
      </c>
      <c r="D22">
        <f t="shared" si="1"/>
        <v>5.3928349435401904E-3</v>
      </c>
      <c r="E22">
        <f t="shared" si="2"/>
        <v>2.2043060207865028E-4</v>
      </c>
    </row>
    <row r="23" spans="1:5" x14ac:dyDescent="0.55000000000000004">
      <c r="A23">
        <v>3.3784000000000001</v>
      </c>
      <c r="B23">
        <v>3.5999999999999999E-3</v>
      </c>
      <c r="C23">
        <f t="shared" si="0"/>
        <v>2099.5211519078475</v>
      </c>
      <c r="D23">
        <f t="shared" si="1"/>
        <v>5.4446366871719176E-3</v>
      </c>
      <c r="E23">
        <f t="shared" si="2"/>
        <v>2.1220316502978135E-4</v>
      </c>
    </row>
    <row r="24" spans="1:5" x14ac:dyDescent="0.55000000000000004">
      <c r="A24">
        <v>3.5360520000000002</v>
      </c>
      <c r="B24">
        <v>4.1999999999999997E-3</v>
      </c>
      <c r="C24">
        <f t="shared" si="0"/>
        <v>2197.4946626349897</v>
      </c>
      <c r="D24">
        <f t="shared" si="1"/>
        <v>6.0688739912757332E-3</v>
      </c>
      <c r="E24">
        <f t="shared" si="2"/>
        <v>2.2598702121851732E-4</v>
      </c>
    </row>
    <row r="25" spans="1:5" x14ac:dyDescent="0.55000000000000004">
      <c r="A25">
        <v>3.693028</v>
      </c>
      <c r="B25">
        <v>5.0000000000000001E-3</v>
      </c>
      <c r="C25">
        <f t="shared" si="0"/>
        <v>2295.048070266379</v>
      </c>
      <c r="D25">
        <f t="shared" si="1"/>
        <v>6.9177502189191236E-3</v>
      </c>
      <c r="E25">
        <f t="shared" si="2"/>
        <v>2.4664726082982888E-4</v>
      </c>
    </row>
    <row r="26" spans="1:5" x14ac:dyDescent="0.55000000000000004">
      <c r="A26">
        <v>3.8500359999999998</v>
      </c>
      <c r="B26">
        <v>5.0000000000000001E-3</v>
      </c>
      <c r="C26">
        <f t="shared" si="0"/>
        <v>2392.6213644348454</v>
      </c>
      <c r="D26">
        <f t="shared" si="1"/>
        <v>6.6356380188326691E-3</v>
      </c>
      <c r="E26">
        <f t="shared" si="2"/>
        <v>2.2694045262254415E-4</v>
      </c>
    </row>
    <row r="27" spans="1:5" x14ac:dyDescent="0.55000000000000004">
      <c r="A27">
        <v>4.0080739999999997</v>
      </c>
      <c r="B27">
        <v>4.7999999999999996E-3</v>
      </c>
      <c r="C27">
        <f t="shared" si="0"/>
        <v>2490.8347565154786</v>
      </c>
      <c r="D27">
        <f t="shared" si="1"/>
        <v>6.1190355879795323E-3</v>
      </c>
      <c r="E27">
        <f t="shared" si="2"/>
        <v>2.0102092552671321E-4</v>
      </c>
    </row>
    <row r="28" spans="1:5" x14ac:dyDescent="0.55000000000000004">
      <c r="A28">
        <v>4.164631</v>
      </c>
      <c r="B28">
        <v>4.4999999999999997E-3</v>
      </c>
      <c r="C28">
        <f t="shared" si="0"/>
        <v>2588.1277748020157</v>
      </c>
      <c r="D28">
        <f t="shared" si="1"/>
        <v>5.5209454883102501E-3</v>
      </c>
      <c r="E28">
        <f t="shared" si="2"/>
        <v>1.7455446084110326E-4</v>
      </c>
    </row>
    <row r="29" spans="1:5" x14ac:dyDescent="0.55000000000000004">
      <c r="A29">
        <v>4.3231019999999996</v>
      </c>
      <c r="B29">
        <v>4.5999999999999999E-3</v>
      </c>
      <c r="C29">
        <f t="shared" si="0"/>
        <v>2686.610256587473</v>
      </c>
      <c r="D29">
        <f t="shared" si="1"/>
        <v>5.4367557450729813E-3</v>
      </c>
      <c r="E29">
        <f t="shared" si="2"/>
        <v>1.6559162192408778E-4</v>
      </c>
    </row>
    <row r="30" spans="1:5" x14ac:dyDescent="0.55000000000000004">
      <c r="A30">
        <v>4.4793370000000001</v>
      </c>
      <c r="B30">
        <v>5.0000000000000001E-3</v>
      </c>
      <c r="C30">
        <f t="shared" si="0"/>
        <v>2783.7031665946724</v>
      </c>
      <c r="D30">
        <f t="shared" si="1"/>
        <v>5.7033987966242441E-3</v>
      </c>
      <c r="E30">
        <f t="shared" si="2"/>
        <v>1.6765403972813933E-4</v>
      </c>
    </row>
    <row r="31" spans="1:5" x14ac:dyDescent="0.55000000000000004">
      <c r="A31">
        <v>4.6368919999999996</v>
      </c>
      <c r="B31">
        <v>4.0000000000000001E-3</v>
      </c>
      <c r="C31">
        <f t="shared" si="0"/>
        <v>2881.6163962562991</v>
      </c>
      <c r="D31">
        <f t="shared" si="1"/>
        <v>4.4076843291540029E-3</v>
      </c>
      <c r="E31">
        <f t="shared" si="2"/>
        <v>1.2516344934213744E-4</v>
      </c>
    </row>
    <row r="32" spans="1:5" x14ac:dyDescent="0.55000000000000004">
      <c r="A32">
        <v>4.7949520000000003</v>
      </c>
      <c r="B32">
        <v>4.7000000000000002E-3</v>
      </c>
      <c r="C32">
        <f t="shared" si="0"/>
        <v>2979.8434603311739</v>
      </c>
      <c r="D32">
        <f t="shared" si="1"/>
        <v>5.0083084335663811E-3</v>
      </c>
      <c r="E32">
        <f t="shared" si="2"/>
        <v>1.3753107040983067E-4</v>
      </c>
    </row>
    <row r="33" spans="1:5" x14ac:dyDescent="0.55000000000000004">
      <c r="A33">
        <v>4.9523789999999996</v>
      </c>
      <c r="B33">
        <v>5.1000000000000004E-3</v>
      </c>
      <c r="C33">
        <f t="shared" si="0"/>
        <v>3077.6771438444925</v>
      </c>
      <c r="D33">
        <f t="shared" si="1"/>
        <v>5.261793202940233E-3</v>
      </c>
      <c r="E33">
        <f t="shared" si="2"/>
        <v>1.3989877852180234E-4</v>
      </c>
    </row>
    <row r="34" spans="1:5" x14ac:dyDescent="0.55000000000000004">
      <c r="A34">
        <v>5.1077659999999998</v>
      </c>
      <c r="B34">
        <v>5.3E-3</v>
      </c>
      <c r="C34">
        <f t="shared" si="0"/>
        <v>3174.2430606191506</v>
      </c>
      <c r="D34">
        <f t="shared" ref="D34:D65" si="3">B34*9.8*10^2/191.8/A34</f>
        <v>5.301787899211304E-3</v>
      </c>
      <c r="E34">
        <f t="shared" si="2"/>
        <v>1.3667383385536949E-4</v>
      </c>
    </row>
    <row r="35" spans="1:5" x14ac:dyDescent="0.55000000000000004">
      <c r="A35">
        <v>5.1929879999999997</v>
      </c>
      <c r="B35">
        <v>5.7000000000000002E-3</v>
      </c>
      <c r="C35">
        <f t="shared" si="0"/>
        <v>3227.2046375809937</v>
      </c>
      <c r="D35">
        <f t="shared" si="3"/>
        <v>5.6083487177788355E-3</v>
      </c>
      <c r="E35">
        <f t="shared" si="2"/>
        <v>1.4220396666102174E-4</v>
      </c>
    </row>
    <row r="36" spans="1:5" x14ac:dyDescent="0.55000000000000004">
      <c r="A36">
        <v>5.2091830000000003</v>
      </c>
      <c r="B36">
        <v>4.1999999999999997E-3</v>
      </c>
      <c r="C36">
        <f t="shared" si="0"/>
        <v>3237.2690897048237</v>
      </c>
      <c r="D36">
        <f t="shared" si="3"/>
        <v>4.1196199124888758E-3</v>
      </c>
      <c r="E36">
        <f t="shared" si="2"/>
        <v>1.0413136334612753E-4</v>
      </c>
    </row>
    <row r="37" spans="1:5" x14ac:dyDescent="0.55000000000000004">
      <c r="A37">
        <v>5.2180470000000003</v>
      </c>
      <c r="B37">
        <v>4.0000000000000001E-3</v>
      </c>
      <c r="C37">
        <f t="shared" si="0"/>
        <v>3242.7776604751621</v>
      </c>
      <c r="D37">
        <f t="shared" si="3"/>
        <v>3.9167826975072401E-3</v>
      </c>
      <c r="E37">
        <f t="shared" si="2"/>
        <v>9.8836079814800792E-5</v>
      </c>
    </row>
    <row r="38" spans="1:5" x14ac:dyDescent="0.55000000000000004">
      <c r="A38">
        <v>5.2199580000000001</v>
      </c>
      <c r="B38">
        <v>5.3E-3</v>
      </c>
      <c r="C38">
        <f t="shared" si="0"/>
        <v>3243.9652596112314</v>
      </c>
      <c r="D38">
        <f t="shared" si="3"/>
        <v>5.1878371379238918E-3</v>
      </c>
      <c r="E38">
        <f t="shared" si="2"/>
        <v>1.308619373367904E-4</v>
      </c>
    </row>
    <row r="39" spans="1:5" x14ac:dyDescent="0.55000000000000004">
      <c r="A39">
        <v>5.2212880000000004</v>
      </c>
      <c r="B39">
        <v>5.3E-3</v>
      </c>
      <c r="C39">
        <f t="shared" si="0"/>
        <v>3244.7917938084956</v>
      </c>
      <c r="D39">
        <f t="shared" si="3"/>
        <v>5.1865156587422344E-3</v>
      </c>
      <c r="E39">
        <f t="shared" si="2"/>
        <v>1.3079527784221639E-4</v>
      </c>
    </row>
    <row r="40" spans="1:5" x14ac:dyDescent="0.55000000000000004">
      <c r="A40">
        <v>5.222029</v>
      </c>
      <c r="B40">
        <v>3.8999999999999998E-3</v>
      </c>
      <c r="C40">
        <f t="shared" si="0"/>
        <v>3245.2522914326855</v>
      </c>
      <c r="D40">
        <f t="shared" si="3"/>
        <v>3.815951098561512E-3</v>
      </c>
      <c r="E40">
        <f t="shared" si="2"/>
        <v>9.6218269468277423E-5</v>
      </c>
    </row>
    <row r="41" spans="1:5" x14ac:dyDescent="0.55000000000000004">
      <c r="A41">
        <v>5.2225659999999996</v>
      </c>
      <c r="B41">
        <v>3.7000000000000002E-3</v>
      </c>
      <c r="C41">
        <f t="shared" si="0"/>
        <v>3245.5860123830089</v>
      </c>
      <c r="D41">
        <f t="shared" si="3"/>
        <v>3.6198890524410986E-3</v>
      </c>
      <c r="E41">
        <f t="shared" si="2"/>
        <v>9.1265228011571973E-5</v>
      </c>
    </row>
    <row r="42" spans="1:5" x14ac:dyDescent="0.55000000000000004">
      <c r="A42">
        <v>5.2230590000000001</v>
      </c>
      <c r="B42">
        <v>3.5000000000000001E-3</v>
      </c>
      <c r="C42">
        <f t="shared" si="0"/>
        <v>3245.8923893448523</v>
      </c>
      <c r="D42">
        <f t="shared" si="3"/>
        <v>3.4238961648398224E-3</v>
      </c>
      <c r="E42">
        <f t="shared" si="2"/>
        <v>8.6315675612829777E-5</v>
      </c>
    </row>
    <row r="43" spans="1:5" x14ac:dyDescent="0.55000000000000004">
      <c r="A43">
        <v>5.2233809999999998</v>
      </c>
      <c r="B43">
        <v>4.1000000000000003E-3</v>
      </c>
      <c r="C43">
        <f t="shared" si="0"/>
        <v>3246.0924976241899</v>
      </c>
      <c r="D43">
        <f t="shared" si="3"/>
        <v>4.0106025406703161E-3</v>
      </c>
      <c r="E43">
        <f t="shared" si="2"/>
        <v>1.011001825997158E-4</v>
      </c>
    </row>
    <row r="44" spans="1:5" x14ac:dyDescent="0.55000000000000004">
      <c r="A44">
        <v>5.2238639999999998</v>
      </c>
      <c r="B44">
        <v>4.7000000000000002E-3</v>
      </c>
      <c r="C44">
        <f t="shared" si="0"/>
        <v>3246.3926600431964</v>
      </c>
      <c r="D44">
        <f t="shared" si="3"/>
        <v>4.5970948975980214E-3</v>
      </c>
      <c r="E44">
        <f t="shared" si="2"/>
        <v>1.1587390083087353E-4</v>
      </c>
    </row>
    <row r="45" spans="1:5" x14ac:dyDescent="0.55000000000000004">
      <c r="A45">
        <v>5.2240469999999997</v>
      </c>
      <c r="B45">
        <v>4.8999999999999998E-3</v>
      </c>
      <c r="C45">
        <f t="shared" si="0"/>
        <v>3246.5063861771059</v>
      </c>
      <c r="D45">
        <f t="shared" si="3"/>
        <v>4.7925480667315896E-3</v>
      </c>
      <c r="E45">
        <f t="shared" si="2"/>
        <v>1.2079624161659767E-4</v>
      </c>
    </row>
    <row r="46" spans="1:5" x14ac:dyDescent="0.55000000000000004">
      <c r="A46">
        <v>5.224272</v>
      </c>
      <c r="B46">
        <v>3.5999999999999999E-3</v>
      </c>
      <c r="C46">
        <f t="shared" si="0"/>
        <v>3246.646213390929</v>
      </c>
      <c r="D46">
        <f t="shared" si="3"/>
        <v>3.5209040769587814E-3</v>
      </c>
      <c r="E46">
        <f t="shared" si="2"/>
        <v>8.8740614855661523E-5</v>
      </c>
    </row>
    <row r="47" spans="1:5" x14ac:dyDescent="0.55000000000000004">
      <c r="A47">
        <v>5.2243259999999996</v>
      </c>
      <c r="B47">
        <v>3.5999999999999999E-3</v>
      </c>
      <c r="C47">
        <f t="shared" si="0"/>
        <v>3246.6797719222463</v>
      </c>
      <c r="D47">
        <f t="shared" si="3"/>
        <v>3.5208676839733216E-3</v>
      </c>
      <c r="E47">
        <f t="shared" si="2"/>
        <v>8.8738780372730509E-5</v>
      </c>
    </row>
    <row r="48" spans="1:5" x14ac:dyDescent="0.55000000000000004">
      <c r="A48">
        <v>5.2245189999999999</v>
      </c>
      <c r="B48">
        <v>3.5999999999999999E-3</v>
      </c>
      <c r="C48">
        <f t="shared" si="0"/>
        <v>3246.7997125989923</v>
      </c>
      <c r="D48">
        <f t="shared" si="3"/>
        <v>3.5207376188968989E-3</v>
      </c>
      <c r="E48">
        <f t="shared" si="2"/>
        <v>8.8732224259804632E-5</v>
      </c>
    </row>
    <row r="49" spans="1:5" x14ac:dyDescent="0.55000000000000004">
      <c r="A49">
        <v>5.104482</v>
      </c>
      <c r="B49">
        <v>2.7000000000000001E-3</v>
      </c>
      <c r="C49">
        <f t="shared" si="0"/>
        <v>3172.2022047516202</v>
      </c>
      <c r="D49">
        <f t="shared" si="3"/>
        <v>2.7026484642234424E-3</v>
      </c>
      <c r="E49">
        <f t="shared" si="2"/>
        <v>6.9715910547914621E-5</v>
      </c>
    </row>
    <row r="50" spans="1:5" x14ac:dyDescent="0.55000000000000004">
      <c r="A50">
        <v>4.9478280000000003</v>
      </c>
      <c r="B50">
        <v>3.0000000000000001E-3</v>
      </c>
      <c r="C50">
        <f t="shared" si="0"/>
        <v>3074.8489053995681</v>
      </c>
      <c r="D50">
        <f t="shared" si="3"/>
        <v>3.0980194043294697E-3</v>
      </c>
      <c r="E50">
        <f t="shared" si="2"/>
        <v>8.2444855284351533E-5</v>
      </c>
    </row>
    <row r="51" spans="1:5" x14ac:dyDescent="0.55000000000000004">
      <c r="A51">
        <v>4.7899940000000001</v>
      </c>
      <c r="B51">
        <v>3.7000000000000002E-3</v>
      </c>
      <c r="C51">
        <f t="shared" si="0"/>
        <v>2976.762289992801</v>
      </c>
      <c r="D51">
        <f t="shared" si="3"/>
        <v>3.9467918934869431E-3</v>
      </c>
      <c r="E51">
        <f t="shared" si="2"/>
        <v>1.0849338975654815E-4</v>
      </c>
    </row>
    <row r="52" spans="1:5" x14ac:dyDescent="0.55000000000000004">
      <c r="A52">
        <v>4.6316550000000003</v>
      </c>
      <c r="B52">
        <v>2.5999999999999999E-3</v>
      </c>
      <c r="C52">
        <f t="shared" si="0"/>
        <v>2878.3618401727867</v>
      </c>
      <c r="D52">
        <f t="shared" si="3"/>
        <v>2.8682342559725872E-3</v>
      </c>
      <c r="E52">
        <f t="shared" si="2"/>
        <v>8.1540324657849726E-5</v>
      </c>
    </row>
    <row r="53" spans="1:5" x14ac:dyDescent="0.55000000000000004">
      <c r="A53">
        <v>4.4740460000000004</v>
      </c>
      <c r="B53">
        <v>2.7000000000000001E-3</v>
      </c>
      <c r="C53">
        <f t="shared" si="0"/>
        <v>2780.4150519798418</v>
      </c>
      <c r="D53">
        <f t="shared" si="3"/>
        <v>3.0834775587815157E-3</v>
      </c>
      <c r="E53">
        <f t="shared" si="2"/>
        <v>9.0747436872985952E-5</v>
      </c>
    </row>
    <row r="54" spans="1:5" x14ac:dyDescent="0.55000000000000004">
      <c r="A54">
        <v>4.3170919999999997</v>
      </c>
      <c r="B54">
        <v>2.8E-3</v>
      </c>
      <c r="C54">
        <f t="shared" si="0"/>
        <v>2682.8753163426923</v>
      </c>
      <c r="D54">
        <f t="shared" si="3"/>
        <v>3.313936636760508E-3</v>
      </c>
      <c r="E54">
        <f t="shared" si="2"/>
        <v>1.010757370382469E-4</v>
      </c>
    </row>
    <row r="55" spans="1:5" x14ac:dyDescent="0.55000000000000004">
      <c r="A55">
        <v>4.1594480000000003</v>
      </c>
      <c r="B55">
        <v>2.8999999999999998E-3</v>
      </c>
      <c r="C55">
        <f t="shared" si="0"/>
        <v>2584.9067772498202</v>
      </c>
      <c r="D55">
        <f t="shared" si="3"/>
        <v>3.5623761249509987E-3</v>
      </c>
      <c r="E55">
        <f t="shared" si="2"/>
        <v>1.1277117164382348E-4</v>
      </c>
    </row>
    <row r="56" spans="1:5" x14ac:dyDescent="0.55000000000000004">
      <c r="A56">
        <v>4.0021180000000003</v>
      </c>
      <c r="B56">
        <v>2.8E-3</v>
      </c>
      <c r="C56">
        <f t="shared" si="0"/>
        <v>2487.1333748020161</v>
      </c>
      <c r="D56">
        <f t="shared" si="3"/>
        <v>3.5747495059030476E-3</v>
      </c>
      <c r="E56">
        <f t="shared" si="2"/>
        <v>1.1761148831060016E-4</v>
      </c>
    </row>
    <row r="57" spans="1:5" x14ac:dyDescent="0.55000000000000004">
      <c r="A57">
        <v>3.8446379999999998</v>
      </c>
      <c r="B57">
        <v>2.0999999999999999E-3</v>
      </c>
      <c r="C57">
        <f t="shared" si="0"/>
        <v>2389.2667542116628</v>
      </c>
      <c r="D57">
        <f t="shared" si="3"/>
        <v>2.7908809639033043E-3</v>
      </c>
      <c r="E57">
        <f t="shared" si="2"/>
        <v>9.5582828847998855E-5</v>
      </c>
    </row>
    <row r="58" spans="1:5" x14ac:dyDescent="0.55000000000000004">
      <c r="A58">
        <v>3.6872220000000002</v>
      </c>
      <c r="B58">
        <v>2E-3</v>
      </c>
      <c r="C58">
        <f t="shared" si="0"/>
        <v>2291.4399066954647</v>
      </c>
      <c r="D58">
        <f t="shared" si="3"/>
        <v>2.7714572385904024E-3</v>
      </c>
      <c r="E58">
        <f t="shared" si="2"/>
        <v>9.8969850937524281E-5</v>
      </c>
    </row>
    <row r="59" spans="1:5" x14ac:dyDescent="0.55000000000000004">
      <c r="A59">
        <v>3.5302570000000002</v>
      </c>
      <c r="B59">
        <v>2.0999999999999999E-3</v>
      </c>
      <c r="C59">
        <f t="shared" si="0"/>
        <v>2193.8933350611951</v>
      </c>
      <c r="D59">
        <f t="shared" si="3"/>
        <v>3.039418095424574E-3</v>
      </c>
      <c r="E59">
        <f t="shared" si="2"/>
        <v>1.1336477809865209E-4</v>
      </c>
    </row>
    <row r="60" spans="1:5" x14ac:dyDescent="0.55000000000000004">
      <c r="A60">
        <v>3.3726579999999999</v>
      </c>
      <c r="B60">
        <v>2.5000000000000001E-3</v>
      </c>
      <c r="C60">
        <f t="shared" si="0"/>
        <v>2095.9527614110871</v>
      </c>
      <c r="D60">
        <f t="shared" si="3"/>
        <v>3.7874349037872283E-3</v>
      </c>
      <c r="E60">
        <f t="shared" si="2"/>
        <v>1.4786551260458642E-4</v>
      </c>
    </row>
    <row r="61" spans="1:5" x14ac:dyDescent="0.55000000000000004">
      <c r="A61">
        <v>3.2155749999999999</v>
      </c>
      <c r="B61">
        <v>2.8E-3</v>
      </c>
      <c r="C61">
        <f t="shared" si="0"/>
        <v>1998.3328581713461</v>
      </c>
      <c r="D61">
        <f t="shared" si="3"/>
        <v>4.449148081778747E-3</v>
      </c>
      <c r="E61">
        <f t="shared" si="2"/>
        <v>1.8218484083754816E-4</v>
      </c>
    </row>
    <row r="62" spans="1:5" x14ac:dyDescent="0.55000000000000004">
      <c r="A62">
        <v>3.057795</v>
      </c>
      <c r="B62">
        <v>1.4E-3</v>
      </c>
      <c r="C62">
        <f t="shared" si="0"/>
        <v>1900.2798012958963</v>
      </c>
      <c r="D62">
        <f t="shared" si="3"/>
        <v>2.3393604448737888E-3</v>
      </c>
      <c r="E62">
        <f t="shared" si="2"/>
        <v>1.0073555802195196E-4</v>
      </c>
    </row>
    <row r="63" spans="1:5" x14ac:dyDescent="0.55000000000000004">
      <c r="A63">
        <v>2.9002819999999998</v>
      </c>
      <c r="B63">
        <v>1.2999999999999999E-3</v>
      </c>
      <c r="C63">
        <f t="shared" si="0"/>
        <v>1802.3926727141829</v>
      </c>
      <c r="D63">
        <f t="shared" si="3"/>
        <v>2.2902379032188449E-3</v>
      </c>
      <c r="E63">
        <f t="shared" si="2"/>
        <v>1.0397630767547172E-4</v>
      </c>
    </row>
    <row r="64" spans="1:5" x14ac:dyDescent="0.55000000000000004">
      <c r="A64">
        <v>2.7431559999999999</v>
      </c>
      <c r="B64">
        <v>1.6000000000000001E-3</v>
      </c>
      <c r="C64">
        <f t="shared" si="0"/>
        <v>1704.7460469402447</v>
      </c>
      <c r="D64">
        <f t="shared" si="3"/>
        <v>2.9802105610296408E-3</v>
      </c>
      <c r="E64">
        <f t="shared" si="2"/>
        <v>1.4305085689976814E-4</v>
      </c>
    </row>
    <row r="65" spans="1:5" x14ac:dyDescent="0.55000000000000004">
      <c r="A65">
        <v>2.5854180000000002</v>
      </c>
      <c r="B65">
        <v>2.8E-3</v>
      </c>
      <c r="C65">
        <f t="shared" si="0"/>
        <v>1606.7190911447085</v>
      </c>
      <c r="D65">
        <f t="shared" si="3"/>
        <v>5.5335614368994465E-3</v>
      </c>
      <c r="E65">
        <f t="shared" si="2"/>
        <v>2.8181751973545516E-4</v>
      </c>
    </row>
    <row r="66" spans="1:5" x14ac:dyDescent="0.55000000000000004">
      <c r="A66">
        <v>2.4284319999999999</v>
      </c>
      <c r="B66">
        <v>6.9999999999999999E-4</v>
      </c>
      <c r="C66">
        <f t="shared" ref="C66:C83" si="4">A66*863.2/1.389</f>
        <v>1509.1594689704823</v>
      </c>
      <c r="D66">
        <f t="shared" ref="D66:D83" si="5">B66*9.8*10^2/191.8/A66</f>
        <v>1.4728196366076644E-3</v>
      </c>
      <c r="E66">
        <f t="shared" ref="E66:E83" si="6">D66/C66/0.01222072</f>
        <v>7.9857854705434714E-5</v>
      </c>
    </row>
    <row r="67" spans="1:5" x14ac:dyDescent="0.55000000000000004">
      <c r="A67">
        <v>2.2705440000000001</v>
      </c>
      <c r="B67">
        <v>6.9999999999999999E-4</v>
      </c>
      <c r="C67">
        <f t="shared" si="4"/>
        <v>1411.0392950323976</v>
      </c>
      <c r="D67">
        <f t="shared" si="5"/>
        <v>1.5752358623160015E-3</v>
      </c>
      <c r="E67">
        <f t="shared" si="6"/>
        <v>9.1350239128552732E-5</v>
      </c>
    </row>
    <row r="68" spans="1:5" x14ac:dyDescent="0.55000000000000004">
      <c r="A68">
        <v>2.1135890000000002</v>
      </c>
      <c r="B68">
        <v>1.6999999999999999E-3</v>
      </c>
      <c r="C68">
        <f t="shared" si="4"/>
        <v>1313.4989379409649</v>
      </c>
      <c r="D68">
        <f t="shared" si="5"/>
        <v>4.1096596295974825E-3</v>
      </c>
      <c r="E68">
        <f t="shared" si="6"/>
        <v>2.5602320771186916E-4</v>
      </c>
    </row>
    <row r="69" spans="1:5" x14ac:dyDescent="0.55000000000000004">
      <c r="A69">
        <v>1.955678</v>
      </c>
      <c r="B69">
        <v>1.5E-3</v>
      </c>
      <c r="C69">
        <f t="shared" si="4"/>
        <v>1215.3644705543556</v>
      </c>
      <c r="D69">
        <f t="shared" si="5"/>
        <v>3.9189649710444849E-3</v>
      </c>
      <c r="E69">
        <f t="shared" si="6"/>
        <v>2.6385665456159511E-4</v>
      </c>
    </row>
    <row r="70" spans="1:5" x14ac:dyDescent="0.55000000000000004">
      <c r="A70">
        <v>1.798584</v>
      </c>
      <c r="B70">
        <v>1.6000000000000001E-3</v>
      </c>
      <c r="C70">
        <f t="shared" si="4"/>
        <v>1117.7377313174945</v>
      </c>
      <c r="D70">
        <f t="shared" si="5"/>
        <v>4.5453437158074492E-3</v>
      </c>
      <c r="E70">
        <f t="shared" si="6"/>
        <v>3.3275916401636084E-4</v>
      </c>
    </row>
    <row r="71" spans="1:5" x14ac:dyDescent="0.55000000000000004">
      <c r="A71">
        <v>1.641394</v>
      </c>
      <c r="B71">
        <v>0</v>
      </c>
      <c r="C71">
        <f t="shared" si="4"/>
        <v>1020.0513324694024</v>
      </c>
      <c r="D71">
        <f t="shared" si="5"/>
        <v>0</v>
      </c>
      <c r="E71">
        <f t="shared" si="6"/>
        <v>0</v>
      </c>
    </row>
    <row r="72" spans="1:5" x14ac:dyDescent="0.55000000000000004">
      <c r="A72">
        <v>1.4845360000000001</v>
      </c>
      <c r="B72">
        <v>-1E-4</v>
      </c>
      <c r="C72">
        <f t="shared" si="4"/>
        <v>922.57125644348469</v>
      </c>
      <c r="D72">
        <f t="shared" si="5"/>
        <v>-3.4418087881296855E-4</v>
      </c>
      <c r="E72">
        <f t="shared" si="6"/>
        <v>-3.0527414658761586E-5</v>
      </c>
    </row>
    <row r="73" spans="1:5" x14ac:dyDescent="0.55000000000000004">
      <c r="A73">
        <v>1.3267869999999999</v>
      </c>
      <c r="B73">
        <v>-2.0000000000000001E-4</v>
      </c>
      <c r="C73">
        <f t="shared" si="4"/>
        <v>824.53746465082793</v>
      </c>
      <c r="D73">
        <f t="shared" si="5"/>
        <v>-7.702048710297721E-4</v>
      </c>
      <c r="E73">
        <f t="shared" si="6"/>
        <v>-7.6436197458768477E-5</v>
      </c>
    </row>
    <row r="74" spans="1:5" x14ac:dyDescent="0.55000000000000004">
      <c r="A74">
        <v>1.170134</v>
      </c>
      <c r="B74">
        <v>1.4E-3</v>
      </c>
      <c r="C74">
        <f t="shared" si="4"/>
        <v>727.18478675305983</v>
      </c>
      <c r="D74">
        <f t="shared" si="5"/>
        <v>6.1132183762995064E-3</v>
      </c>
      <c r="E74">
        <f t="shared" si="6"/>
        <v>6.8790478708073081E-4</v>
      </c>
    </row>
    <row r="75" spans="1:5" x14ac:dyDescent="0.55000000000000004">
      <c r="A75">
        <v>1.0124390000000001</v>
      </c>
      <c r="B75">
        <v>1.4E-3</v>
      </c>
      <c r="C75">
        <f t="shared" si="4"/>
        <v>629.18455349172075</v>
      </c>
      <c r="D75">
        <f t="shared" si="5"/>
        <v>7.0653981835279425E-3</v>
      </c>
      <c r="E75">
        <f t="shared" si="6"/>
        <v>9.1888634228013712E-4</v>
      </c>
    </row>
    <row r="76" spans="1:5" x14ac:dyDescent="0.55000000000000004">
      <c r="A76">
        <v>0.85546299999999997</v>
      </c>
      <c r="B76">
        <v>8.0000000000000004E-4</v>
      </c>
      <c r="C76">
        <f t="shared" si="4"/>
        <v>531.63114586033112</v>
      </c>
      <c r="D76">
        <f t="shared" si="5"/>
        <v>4.7782209644086455E-3</v>
      </c>
      <c r="E76">
        <f t="shared" si="6"/>
        <v>7.3545993556314024E-4</v>
      </c>
    </row>
    <row r="77" spans="1:5" x14ac:dyDescent="0.55000000000000004">
      <c r="A77">
        <v>0.69805799999999996</v>
      </c>
      <c r="B77">
        <v>5.9999999999999995E-4</v>
      </c>
      <c r="C77">
        <f t="shared" si="4"/>
        <v>433.81113434125274</v>
      </c>
      <c r="D77">
        <f t="shared" si="5"/>
        <v>4.3917460019897115E-3</v>
      </c>
      <c r="E77">
        <f t="shared" si="6"/>
        <v>8.2839930591803879E-4</v>
      </c>
    </row>
    <row r="78" spans="1:5" x14ac:dyDescent="0.55000000000000004">
      <c r="A78">
        <v>0.54122199999999998</v>
      </c>
      <c r="B78">
        <v>6.9999999999999999E-4</v>
      </c>
      <c r="C78">
        <f t="shared" si="4"/>
        <v>336.34473030957525</v>
      </c>
      <c r="D78">
        <f t="shared" si="5"/>
        <v>6.608457039378339E-3</v>
      </c>
      <c r="E78">
        <f t="shared" si="6"/>
        <v>1.6077504862691981E-3</v>
      </c>
    </row>
    <row r="79" spans="1:5" x14ac:dyDescent="0.55000000000000004">
      <c r="A79">
        <v>0.383301</v>
      </c>
      <c r="B79">
        <v>6.9999999999999999E-4</v>
      </c>
      <c r="C79">
        <f t="shared" si="4"/>
        <v>238.20404838012959</v>
      </c>
      <c r="D79">
        <f t="shared" si="5"/>
        <v>9.3311583736187063E-3</v>
      </c>
      <c r="E79">
        <f t="shared" si="6"/>
        <v>3.2054545885913028E-3</v>
      </c>
    </row>
    <row r="80" spans="1:5" x14ac:dyDescent="0.55000000000000004">
      <c r="A80">
        <v>0.226497</v>
      </c>
      <c r="B80">
        <v>1.1999999999999999E-3</v>
      </c>
      <c r="C80">
        <f t="shared" si="4"/>
        <v>140.75753088552918</v>
      </c>
      <c r="D80">
        <f t="shared" si="5"/>
        <v>2.707049921771091E-2</v>
      </c>
      <c r="E80">
        <f t="shared" si="6"/>
        <v>1.5737213296798745E-2</v>
      </c>
    </row>
    <row r="81" spans="1:5" x14ac:dyDescent="0.55000000000000004">
      <c r="A81">
        <v>6.9403000000000006E-2</v>
      </c>
      <c r="B81">
        <v>1.1000000000000001E-3</v>
      </c>
      <c r="C81">
        <f t="shared" si="4"/>
        <v>43.130791648668115</v>
      </c>
      <c r="D81">
        <f t="shared" si="5"/>
        <v>8.0982637007108893E-2</v>
      </c>
      <c r="E81">
        <f t="shared" si="6"/>
        <v>0.15364120024296379</v>
      </c>
    </row>
    <row r="82" spans="1:5" x14ac:dyDescent="0.55000000000000004">
      <c r="A82">
        <v>-2.2750000000000001E-3</v>
      </c>
      <c r="B82">
        <v>-4.0000000000000002E-4</v>
      </c>
      <c r="C82">
        <f t="shared" si="4"/>
        <v>-1.4138084953203747</v>
      </c>
      <c r="D82">
        <f t="shared" si="5"/>
        <v>0.89837170129140931</v>
      </c>
      <c r="E82">
        <f t="shared" si="6"/>
        <v>-51.995850042230515</v>
      </c>
    </row>
    <row r="83" spans="1:5" x14ac:dyDescent="0.55000000000000004">
      <c r="A83">
        <v>-2.2750000000000001E-3</v>
      </c>
      <c r="B83">
        <v>5.9999999999999995E-4</v>
      </c>
      <c r="C83">
        <f t="shared" si="4"/>
        <v>-1.4138084953203747</v>
      </c>
      <c r="D83">
        <f t="shared" si="5"/>
        <v>-1.3475575519371139</v>
      </c>
      <c r="E83">
        <f t="shared" si="6"/>
        <v>77.99377506334578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90D3-EE4F-42AA-B162-43906E42DF47}">
  <dimension ref="A1:E83"/>
  <sheetViews>
    <sheetView workbookViewId="0">
      <selection activeCell="G14" sqref="G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7.0390999999999995E-2</v>
      </c>
      <c r="B2">
        <v>0</v>
      </c>
      <c r="C2">
        <f t="shared" ref="C2:C65" si="0">A2*863.2/1.389</f>
        <v>43.744788480921528</v>
      </c>
      <c r="D2">
        <f t="shared" ref="D2:D33" si="1">B2*9.8*10^2/191.8/A2</f>
        <v>0</v>
      </c>
      <c r="E2">
        <f t="shared" ref="E2:E65" si="2">D2/C2/0.01222072</f>
        <v>0</v>
      </c>
    </row>
    <row r="3" spans="1:5" x14ac:dyDescent="0.55000000000000004">
      <c r="A3">
        <v>0.23184199999999999</v>
      </c>
      <c r="B3">
        <v>2.9999999999999997E-4</v>
      </c>
      <c r="C3">
        <f t="shared" si="0"/>
        <v>144.07920403167748</v>
      </c>
      <c r="D3">
        <f t="shared" si="1"/>
        <v>6.6116006389198984E-3</v>
      </c>
      <c r="E3">
        <f t="shared" si="2"/>
        <v>3.754987699722124E-3</v>
      </c>
    </row>
    <row r="4" spans="1:5" x14ac:dyDescent="0.55000000000000004">
      <c r="A4">
        <v>0.38884999999999997</v>
      </c>
      <c r="B4">
        <v>1E-4</v>
      </c>
      <c r="C4">
        <f t="shared" si="0"/>
        <v>241.65249820014401</v>
      </c>
      <c r="D4">
        <f t="shared" si="1"/>
        <v>1.3140000131400004E-3</v>
      </c>
      <c r="E4">
        <f t="shared" si="2"/>
        <v>4.449459792639517E-4</v>
      </c>
    </row>
    <row r="5" spans="1:5" x14ac:dyDescent="0.55000000000000004">
      <c r="A5">
        <v>0.54688800000000004</v>
      </c>
      <c r="B5">
        <v>-2.0000000000000001E-4</v>
      </c>
      <c r="C5">
        <f t="shared" si="0"/>
        <v>339.86589028077759</v>
      </c>
      <c r="D5">
        <f t="shared" si="1"/>
        <v>-1.8685687201382699E-3</v>
      </c>
      <c r="E5">
        <f t="shared" si="2"/>
        <v>-4.4988830201591603E-4</v>
      </c>
    </row>
    <row r="6" spans="1:5" x14ac:dyDescent="0.55000000000000004">
      <c r="A6">
        <v>0.70444300000000004</v>
      </c>
      <c r="B6">
        <v>2.9999999999999997E-4</v>
      </c>
      <c r="C6">
        <f t="shared" si="0"/>
        <v>437.77911994240463</v>
      </c>
      <c r="D6">
        <f t="shared" si="1"/>
        <v>2.1759698305305994E-3</v>
      </c>
      <c r="E6">
        <f t="shared" si="2"/>
        <v>4.067251538234507E-4</v>
      </c>
    </row>
    <row r="7" spans="1:5" x14ac:dyDescent="0.55000000000000004">
      <c r="A7">
        <v>0.86143000000000003</v>
      </c>
      <c r="B7">
        <v>2E-3</v>
      </c>
      <c r="C7">
        <f t="shared" si="0"/>
        <v>535.33936357091443</v>
      </c>
      <c r="D7">
        <f t="shared" si="1"/>
        <v>1.1862807311319296E-2</v>
      </c>
      <c r="E7">
        <f t="shared" si="2"/>
        <v>1.8132659410734311E-3</v>
      </c>
    </row>
    <row r="8" spans="1:5" x14ac:dyDescent="0.55000000000000004">
      <c r="A8">
        <v>1.0185770000000001</v>
      </c>
      <c r="B8">
        <v>2.5000000000000001E-3</v>
      </c>
      <c r="C8">
        <f t="shared" si="0"/>
        <v>632.99903988480935</v>
      </c>
      <c r="D8">
        <f t="shared" si="1"/>
        <v>1.2540753058175499E-2</v>
      </c>
      <c r="E8">
        <f t="shared" si="2"/>
        <v>1.6211521297724131E-3</v>
      </c>
    </row>
    <row r="9" spans="1:5" x14ac:dyDescent="0.55000000000000004">
      <c r="A9">
        <v>1.176304</v>
      </c>
      <c r="B9">
        <v>2.5000000000000001E-3</v>
      </c>
      <c r="C9">
        <f t="shared" si="0"/>
        <v>731.01915968322544</v>
      </c>
      <c r="D9">
        <f t="shared" si="1"/>
        <v>1.0859201896565196E-2</v>
      </c>
      <c r="E9">
        <f t="shared" si="2"/>
        <v>1.215548674907971E-3</v>
      </c>
    </row>
    <row r="10" spans="1:5" x14ac:dyDescent="0.55000000000000004">
      <c r="A10">
        <v>1.3334520000000001</v>
      </c>
      <c r="B10">
        <v>1.8E-3</v>
      </c>
      <c r="C10">
        <f t="shared" si="0"/>
        <v>828.67945745140389</v>
      </c>
      <c r="D10">
        <f t="shared" si="1"/>
        <v>6.8971963685013054E-3</v>
      </c>
      <c r="E10">
        <f t="shared" si="2"/>
        <v>6.8106603770557589E-4</v>
      </c>
    </row>
    <row r="11" spans="1:5" x14ac:dyDescent="0.55000000000000004">
      <c r="A11">
        <v>1.4909209999999999</v>
      </c>
      <c r="B11">
        <v>1.9E-3</v>
      </c>
      <c r="C11">
        <f t="shared" si="0"/>
        <v>926.53924204463647</v>
      </c>
      <c r="D11">
        <f t="shared" si="1"/>
        <v>6.5114309860014657E-3</v>
      </c>
      <c r="E11">
        <f t="shared" si="2"/>
        <v>5.7506353581316207E-4</v>
      </c>
    </row>
    <row r="12" spans="1:5" x14ac:dyDescent="0.55000000000000004">
      <c r="A12">
        <v>1.6478010000000001</v>
      </c>
      <c r="B12">
        <v>4.5999999999999999E-3</v>
      </c>
      <c r="C12">
        <f t="shared" si="0"/>
        <v>1024.0329900647948</v>
      </c>
      <c r="D12">
        <f t="shared" si="1"/>
        <v>1.4263645692068698E-2</v>
      </c>
      <c r="E12">
        <f t="shared" si="2"/>
        <v>1.1397767685513635E-3</v>
      </c>
    </row>
    <row r="13" spans="1:5" x14ac:dyDescent="0.55000000000000004">
      <c r="A13">
        <v>1.8051410000000001</v>
      </c>
      <c r="B13">
        <v>4.7000000000000002E-3</v>
      </c>
      <c r="C13">
        <f t="shared" si="0"/>
        <v>1121.8126070554356</v>
      </c>
      <c r="D13">
        <f t="shared" si="1"/>
        <v>1.3303447509167421E-2</v>
      </c>
      <c r="E13">
        <f t="shared" si="2"/>
        <v>9.7039173817362425E-4</v>
      </c>
    </row>
    <row r="14" spans="1:5" x14ac:dyDescent="0.55000000000000004">
      <c r="A14">
        <v>1.9620850000000001</v>
      </c>
      <c r="B14">
        <v>4.5999999999999999E-3</v>
      </c>
      <c r="C14">
        <f t="shared" si="0"/>
        <v>1219.3461281497482</v>
      </c>
      <c r="D14">
        <f t="shared" si="1"/>
        <v>1.1978915100536671E-2</v>
      </c>
      <c r="E14">
        <f t="shared" si="2"/>
        <v>8.0388456419805399E-4</v>
      </c>
    </row>
    <row r="15" spans="1:5" x14ac:dyDescent="0.55000000000000004">
      <c r="A15">
        <v>2.119653</v>
      </c>
      <c r="B15">
        <v>3.8E-3</v>
      </c>
      <c r="C15">
        <f t="shared" si="0"/>
        <v>1317.2674367170628</v>
      </c>
      <c r="D15">
        <f t="shared" si="1"/>
        <v>9.1600174151904024E-3</v>
      </c>
      <c r="E15">
        <f t="shared" si="2"/>
        <v>5.6901740354028301E-4</v>
      </c>
    </row>
    <row r="16" spans="1:5" x14ac:dyDescent="0.55000000000000004">
      <c r="A16">
        <v>2.2766289999999998</v>
      </c>
      <c r="B16">
        <v>3.8999999999999998E-3</v>
      </c>
      <c r="C16">
        <f t="shared" si="0"/>
        <v>1414.8208443484521</v>
      </c>
      <c r="D16">
        <f t="shared" si="1"/>
        <v>8.7528566574835327E-3</v>
      </c>
      <c r="E16">
        <f t="shared" si="2"/>
        <v>5.0623430632505499E-4</v>
      </c>
    </row>
    <row r="17" spans="1:5" x14ac:dyDescent="0.55000000000000004">
      <c r="A17">
        <v>2.4348489999999998</v>
      </c>
      <c r="B17">
        <v>4.0000000000000001E-3</v>
      </c>
      <c r="C17">
        <f t="shared" si="0"/>
        <v>1513.1473411087111</v>
      </c>
      <c r="D17">
        <f t="shared" si="1"/>
        <v>8.3939316994111595E-3</v>
      </c>
      <c r="E17">
        <f t="shared" si="2"/>
        <v>4.5392846599247088E-4</v>
      </c>
    </row>
    <row r="18" spans="1:5" x14ac:dyDescent="0.55000000000000004">
      <c r="A18">
        <v>2.5911379999999999</v>
      </c>
      <c r="B18">
        <v>1.4E-3</v>
      </c>
      <c r="C18">
        <f t="shared" si="0"/>
        <v>1610.2738096472283</v>
      </c>
      <c r="D18">
        <f t="shared" si="1"/>
        <v>2.7606729828873826E-3</v>
      </c>
      <c r="E18">
        <f t="shared" si="2"/>
        <v>1.4028732752699078E-4</v>
      </c>
    </row>
    <row r="19" spans="1:5" x14ac:dyDescent="0.55000000000000004">
      <c r="A19">
        <v>2.749069</v>
      </c>
      <c r="B19">
        <v>1.6000000000000001E-3</v>
      </c>
      <c r="C19">
        <f t="shared" si="0"/>
        <v>1708.4207061195107</v>
      </c>
      <c r="D19">
        <f t="shared" si="1"/>
        <v>2.9738003963348412E-3</v>
      </c>
      <c r="E19">
        <f t="shared" si="2"/>
        <v>1.4243613967529175E-4</v>
      </c>
    </row>
    <row r="20" spans="1:5" x14ac:dyDescent="0.55000000000000004">
      <c r="A20">
        <v>2.9058310000000001</v>
      </c>
      <c r="B20">
        <v>3.2000000000000002E-3</v>
      </c>
      <c r="C20">
        <f t="shared" si="0"/>
        <v>1805.8411225341972</v>
      </c>
      <c r="D20">
        <f t="shared" si="1"/>
        <v>5.62674324952265E-3</v>
      </c>
      <c r="E20">
        <f t="shared" si="2"/>
        <v>2.5496511685878785E-4</v>
      </c>
    </row>
    <row r="21" spans="1:5" x14ac:dyDescent="0.55000000000000004">
      <c r="A21">
        <v>3.0636540000000001</v>
      </c>
      <c r="B21">
        <v>5.7000000000000002E-3</v>
      </c>
      <c r="C21">
        <f t="shared" si="0"/>
        <v>1903.9209019438445</v>
      </c>
      <c r="D21">
        <f t="shared" si="1"/>
        <v>9.5063240141480976E-3</v>
      </c>
      <c r="E21">
        <f t="shared" si="2"/>
        <v>4.0857041647528614E-4</v>
      </c>
    </row>
    <row r="22" spans="1:5" x14ac:dyDescent="0.55000000000000004">
      <c r="A22">
        <v>3.2210809999999999</v>
      </c>
      <c r="B22">
        <v>4.8999999999999998E-3</v>
      </c>
      <c r="C22">
        <f t="shared" si="0"/>
        <v>2001.7545854571633</v>
      </c>
      <c r="D22">
        <f t="shared" si="1"/>
        <v>7.7727000191441823E-3</v>
      </c>
      <c r="E22">
        <f t="shared" si="2"/>
        <v>3.1773443229584351E-4</v>
      </c>
    </row>
    <row r="23" spans="1:5" x14ac:dyDescent="0.55000000000000004">
      <c r="A23">
        <v>3.378228</v>
      </c>
      <c r="B23">
        <v>4.4999999999999997E-3</v>
      </c>
      <c r="C23">
        <f t="shared" si="0"/>
        <v>2099.4142617710581</v>
      </c>
      <c r="D23">
        <f t="shared" si="1"/>
        <v>6.8061423710676144E-3</v>
      </c>
      <c r="E23">
        <f t="shared" si="2"/>
        <v>2.6528096739596743E-4</v>
      </c>
    </row>
    <row r="24" spans="1:5" x14ac:dyDescent="0.55000000000000004">
      <c r="A24">
        <v>3.5357509999999999</v>
      </c>
      <c r="B24">
        <v>4.1000000000000003E-3</v>
      </c>
      <c r="C24">
        <f t="shared" si="0"/>
        <v>2197.3076048956082</v>
      </c>
      <c r="D24">
        <f t="shared" si="1"/>
        <v>5.9248813362391909E-3</v>
      </c>
      <c r="E24">
        <f t="shared" si="2"/>
        <v>2.2064394008618869E-4</v>
      </c>
    </row>
    <row r="25" spans="1:5" x14ac:dyDescent="0.55000000000000004">
      <c r="A25">
        <v>3.6929419999999999</v>
      </c>
      <c r="B25">
        <v>7.1000000000000004E-3</v>
      </c>
      <c r="C25">
        <f t="shared" si="0"/>
        <v>2294.9946251979841</v>
      </c>
      <c r="D25">
        <f t="shared" si="1"/>
        <v>9.8234340703898734E-3</v>
      </c>
      <c r="E25">
        <f t="shared" si="2"/>
        <v>3.5025542307117017E-4</v>
      </c>
    </row>
    <row r="26" spans="1:5" x14ac:dyDescent="0.55000000000000004">
      <c r="A26">
        <v>3.8501970000000001</v>
      </c>
      <c r="B26">
        <v>7.0000000000000001E-3</v>
      </c>
      <c r="C26">
        <f t="shared" si="0"/>
        <v>2392.7214185745142</v>
      </c>
      <c r="D26">
        <f t="shared" si="1"/>
        <v>9.2895047597991061E-3</v>
      </c>
      <c r="E26">
        <f t="shared" si="2"/>
        <v>3.1769006292283071E-4</v>
      </c>
    </row>
    <row r="27" spans="1:5" x14ac:dyDescent="0.55000000000000004">
      <c r="A27">
        <v>4.0078060000000004</v>
      </c>
      <c r="B27">
        <v>6.8999999999999999E-3</v>
      </c>
      <c r="C27">
        <f t="shared" si="0"/>
        <v>2490.6682067674587</v>
      </c>
      <c r="D27">
        <f t="shared" si="1"/>
        <v>8.7967018494794248E-3</v>
      </c>
      <c r="E27">
        <f t="shared" si="2"/>
        <v>2.890062279744243E-4</v>
      </c>
    </row>
    <row r="28" spans="1:5" x14ac:dyDescent="0.55000000000000004">
      <c r="A28">
        <v>4.1646419999999997</v>
      </c>
      <c r="B28">
        <v>6.8999999999999999E-3</v>
      </c>
      <c r="C28">
        <f t="shared" si="0"/>
        <v>2588.1346107991362</v>
      </c>
      <c r="D28">
        <f t="shared" si="1"/>
        <v>8.4654273890900442E-3</v>
      </c>
      <c r="E28">
        <f t="shared" si="2"/>
        <v>2.6764875941161134E-4</v>
      </c>
    </row>
    <row r="29" spans="1:5" x14ac:dyDescent="0.55000000000000004">
      <c r="A29">
        <v>4.3222649999999998</v>
      </c>
      <c r="B29">
        <v>6.4000000000000003E-3</v>
      </c>
      <c r="C29">
        <f t="shared" si="0"/>
        <v>2686.0900993520518</v>
      </c>
      <c r="D29">
        <f t="shared" si="1"/>
        <v>7.5656466984341088E-3</v>
      </c>
      <c r="E29">
        <f t="shared" si="2"/>
        <v>2.3047758088607872E-4</v>
      </c>
    </row>
    <row r="30" spans="1:5" x14ac:dyDescent="0.55000000000000004">
      <c r="A30">
        <v>4.4788649999999999</v>
      </c>
      <c r="B30">
        <v>6.1000000000000004E-3</v>
      </c>
      <c r="C30">
        <f t="shared" si="0"/>
        <v>2783.4098401727861</v>
      </c>
      <c r="D30">
        <f t="shared" si="1"/>
        <v>6.9588798080939783E-3</v>
      </c>
      <c r="E30">
        <f t="shared" si="2"/>
        <v>2.0458104072521447E-4</v>
      </c>
    </row>
    <row r="31" spans="1:5" x14ac:dyDescent="0.55000000000000004">
      <c r="A31">
        <v>4.6366670000000001</v>
      </c>
      <c r="B31">
        <v>5.7000000000000002E-3</v>
      </c>
      <c r="C31">
        <f t="shared" si="0"/>
        <v>2881.476569042477</v>
      </c>
      <c r="D31">
        <f t="shared" si="1"/>
        <v>6.281254959918596E-3</v>
      </c>
      <c r="E31">
        <f t="shared" si="2"/>
        <v>1.7837522580934758E-4</v>
      </c>
    </row>
    <row r="32" spans="1:5" x14ac:dyDescent="0.55000000000000004">
      <c r="A32">
        <v>4.7943939999999996</v>
      </c>
      <c r="B32">
        <v>9.4000000000000004E-3</v>
      </c>
      <c r="C32">
        <f t="shared" si="0"/>
        <v>2979.4966888408926</v>
      </c>
      <c r="D32">
        <f t="shared" si="1"/>
        <v>1.0017782660392946E-2</v>
      </c>
      <c r="E32">
        <f t="shared" si="2"/>
        <v>2.7512617127118695E-4</v>
      </c>
    </row>
    <row r="33" spans="1:5" x14ac:dyDescent="0.55000000000000004">
      <c r="A33">
        <v>4.9519279999999997</v>
      </c>
      <c r="B33">
        <v>7.9000000000000008E-3</v>
      </c>
      <c r="C33">
        <f t="shared" si="0"/>
        <v>3077.3968679625627</v>
      </c>
      <c r="D33">
        <f t="shared" si="1"/>
        <v>8.1513631667604301E-3</v>
      </c>
      <c r="E33">
        <f t="shared" si="2"/>
        <v>2.1674542610643303E-4</v>
      </c>
    </row>
    <row r="34" spans="1:5" x14ac:dyDescent="0.55000000000000004">
      <c r="A34">
        <v>5.1076589999999999</v>
      </c>
      <c r="B34">
        <v>9.2999999999999992E-3</v>
      </c>
      <c r="C34">
        <f t="shared" si="0"/>
        <v>3174.1765650107995</v>
      </c>
      <c r="D34">
        <f t="shared" ref="D34:D65" si="3">B34*9.8*10^2/191.8/A34</f>
        <v>9.3033321478944633E-3</v>
      </c>
      <c r="E34">
        <f t="shared" si="2"/>
        <v>2.3983394535661523E-4</v>
      </c>
    </row>
    <row r="35" spans="1:5" x14ac:dyDescent="0.55000000000000004">
      <c r="A35">
        <v>5.1933210000000001</v>
      </c>
      <c r="B35">
        <v>9.1000000000000004E-3</v>
      </c>
      <c r="C35">
        <f t="shared" si="0"/>
        <v>3227.4115818574514</v>
      </c>
      <c r="D35">
        <f t="shared" si="3"/>
        <v>8.9531054146207226E-3</v>
      </c>
      <c r="E35">
        <f t="shared" si="2"/>
        <v>2.2699827194038965E-4</v>
      </c>
    </row>
    <row r="36" spans="1:5" x14ac:dyDescent="0.55000000000000004">
      <c r="A36">
        <v>5.2069400000000003</v>
      </c>
      <c r="B36">
        <v>9.5999999999999992E-3</v>
      </c>
      <c r="C36">
        <f t="shared" si="0"/>
        <v>3235.8751677465807</v>
      </c>
      <c r="D36">
        <f t="shared" si="3"/>
        <v>9.420330345752197E-3</v>
      </c>
      <c r="E36">
        <f t="shared" si="2"/>
        <v>2.3821964859920491E-4</v>
      </c>
    </row>
    <row r="37" spans="1:5" x14ac:dyDescent="0.55000000000000004">
      <c r="A37">
        <v>5.2132180000000004</v>
      </c>
      <c r="B37">
        <v>9.9000000000000008E-3</v>
      </c>
      <c r="C37">
        <f t="shared" si="0"/>
        <v>3239.7766577393809</v>
      </c>
      <c r="D37">
        <f t="shared" si="3"/>
        <v>9.7030167558386036E-3</v>
      </c>
      <c r="E37">
        <f t="shared" si="2"/>
        <v>2.4507268878328517E-4</v>
      </c>
    </row>
    <row r="38" spans="1:5" x14ac:dyDescent="0.55000000000000004">
      <c r="A38">
        <v>5.216888</v>
      </c>
      <c r="B38">
        <v>9.7999999999999997E-3</v>
      </c>
      <c r="C38">
        <f t="shared" si="0"/>
        <v>3242.0573949604031</v>
      </c>
      <c r="D38">
        <f t="shared" si="3"/>
        <v>9.5982495121095038E-3</v>
      </c>
      <c r="E38">
        <f t="shared" si="2"/>
        <v>2.422560003733059E-4</v>
      </c>
    </row>
    <row r="39" spans="1:5" x14ac:dyDescent="0.55000000000000004">
      <c r="A39">
        <v>5.2187659999999996</v>
      </c>
      <c r="B39">
        <v>1.04E-2</v>
      </c>
      <c r="C39">
        <f t="shared" si="0"/>
        <v>3243.2244861051117</v>
      </c>
      <c r="D39">
        <f t="shared" si="3"/>
        <v>1.0182231993422748E-2</v>
      </c>
      <c r="E39">
        <f t="shared" si="2"/>
        <v>2.5690300478851171E-4</v>
      </c>
    </row>
    <row r="40" spans="1:5" x14ac:dyDescent="0.55000000000000004">
      <c r="A40">
        <v>5.2205589999999997</v>
      </c>
      <c r="B40">
        <v>1.0500000000000001E-2</v>
      </c>
      <c r="C40">
        <f t="shared" si="0"/>
        <v>3244.3387536357091</v>
      </c>
      <c r="D40">
        <f t="shared" si="3"/>
        <v>1.0276607358808964E-2</v>
      </c>
      <c r="E40">
        <f t="shared" si="2"/>
        <v>2.5919509321278616E-4</v>
      </c>
    </row>
    <row r="41" spans="1:5" x14ac:dyDescent="0.55000000000000004">
      <c r="A41">
        <v>5.221374</v>
      </c>
      <c r="B41">
        <v>1.04E-2</v>
      </c>
      <c r="C41">
        <f t="shared" si="0"/>
        <v>3244.8452388768901</v>
      </c>
      <c r="D41">
        <f t="shared" si="3"/>
        <v>1.0177146117360461E-2</v>
      </c>
      <c r="E41">
        <f t="shared" si="2"/>
        <v>2.5664643028987347E-4</v>
      </c>
    </row>
    <row r="42" spans="1:5" x14ac:dyDescent="0.55000000000000004">
      <c r="A42">
        <v>5.2222010000000001</v>
      </c>
      <c r="B42">
        <v>1.0200000000000001E-2</v>
      </c>
      <c r="C42">
        <f t="shared" si="0"/>
        <v>3245.3591815694749</v>
      </c>
      <c r="D42">
        <f t="shared" si="3"/>
        <v>9.9798510860014573E-3</v>
      </c>
      <c r="E42">
        <f t="shared" si="2"/>
        <v>2.5163120526354416E-4</v>
      </c>
    </row>
    <row r="43" spans="1:5" x14ac:dyDescent="0.55000000000000004">
      <c r="A43">
        <v>5.2230160000000003</v>
      </c>
      <c r="B43">
        <v>1.2500000000000001E-2</v>
      </c>
      <c r="C43">
        <f t="shared" si="0"/>
        <v>3245.8656668106551</v>
      </c>
      <c r="D43">
        <f t="shared" si="3"/>
        <v>1.222830126093547E-2</v>
      </c>
      <c r="E43">
        <f t="shared" si="2"/>
        <v>3.082753459162286E-4</v>
      </c>
    </row>
    <row r="44" spans="1:5" x14ac:dyDescent="0.55000000000000004">
      <c r="A44">
        <v>5.2235959999999997</v>
      </c>
      <c r="B44">
        <v>1.2500000000000001E-2</v>
      </c>
      <c r="C44">
        <f t="shared" si="0"/>
        <v>3246.2261102951766</v>
      </c>
      <c r="D44">
        <f t="shared" si="3"/>
        <v>1.2226943496144446E-2</v>
      </c>
      <c r="E44">
        <f t="shared" si="2"/>
        <v>3.0820689124471382E-4</v>
      </c>
    </row>
    <row r="45" spans="1:5" x14ac:dyDescent="0.55000000000000004">
      <c r="A45">
        <v>5.2238530000000001</v>
      </c>
      <c r="B45">
        <v>1.2500000000000001E-2</v>
      </c>
      <c r="C45">
        <f t="shared" si="0"/>
        <v>3246.3858240460768</v>
      </c>
      <c r="D45">
        <f t="shared" si="3"/>
        <v>1.2226341962280741E-2</v>
      </c>
      <c r="E45">
        <f t="shared" si="2"/>
        <v>3.0817656603356899E-4</v>
      </c>
    </row>
    <row r="46" spans="1:5" x14ac:dyDescent="0.55000000000000004">
      <c r="A46">
        <v>5.2239069999999996</v>
      </c>
      <c r="B46">
        <v>1.0999999999999999E-2</v>
      </c>
      <c r="C46">
        <f t="shared" si="0"/>
        <v>3246.4193825773932</v>
      </c>
      <c r="D46">
        <f t="shared" si="3"/>
        <v>1.0759069708178918E-2</v>
      </c>
      <c r="E46">
        <f t="shared" si="2"/>
        <v>2.711897713961262E-4</v>
      </c>
    </row>
    <row r="47" spans="1:5" x14ac:dyDescent="0.55000000000000004">
      <c r="A47">
        <v>5.2239820000000003</v>
      </c>
      <c r="B47">
        <v>1.03E-2</v>
      </c>
      <c r="C47">
        <f t="shared" si="0"/>
        <v>3246.465991648668</v>
      </c>
      <c r="D47">
        <f t="shared" si="3"/>
        <v>1.0074256999024377E-2</v>
      </c>
      <c r="E47">
        <f t="shared" si="2"/>
        <v>2.539249492000701E-4</v>
      </c>
    </row>
    <row r="48" spans="1:5" x14ac:dyDescent="0.55000000000000004">
      <c r="A48">
        <v>5.2243680000000001</v>
      </c>
      <c r="B48">
        <v>9.5999999999999992E-3</v>
      </c>
      <c r="C48">
        <f t="shared" si="0"/>
        <v>3246.7058730021599</v>
      </c>
      <c r="D48">
        <f t="shared" si="3"/>
        <v>9.3889050102349113E-3</v>
      </c>
      <c r="E48">
        <f t="shared" si="2"/>
        <v>2.3663294291200129E-4</v>
      </c>
    </row>
    <row r="49" spans="1:5" x14ac:dyDescent="0.55000000000000004">
      <c r="A49">
        <v>5.1046110000000002</v>
      </c>
      <c r="B49">
        <v>1.0500000000000001E-2</v>
      </c>
      <c r="C49">
        <f t="shared" si="0"/>
        <v>3172.2823723542124</v>
      </c>
      <c r="D49">
        <f t="shared" si="3"/>
        <v>1.0510033974478439E-2</v>
      </c>
      <c r="E49">
        <f t="shared" si="2"/>
        <v>2.7110372711845678E-4</v>
      </c>
    </row>
    <row r="50" spans="1:5" x14ac:dyDescent="0.55000000000000004">
      <c r="A50">
        <v>4.9476139999999997</v>
      </c>
      <c r="B50">
        <v>1.04E-2</v>
      </c>
      <c r="C50">
        <f t="shared" si="0"/>
        <v>3074.7159141828652</v>
      </c>
      <c r="D50">
        <f t="shared" si="3"/>
        <v>1.0740265132119616E-2</v>
      </c>
      <c r="E50">
        <f t="shared" si="2"/>
        <v>2.858335564643068E-4</v>
      </c>
    </row>
    <row r="51" spans="1:5" x14ac:dyDescent="0.55000000000000004">
      <c r="A51">
        <v>4.7895859999999999</v>
      </c>
      <c r="B51">
        <v>8.3999999999999995E-3</v>
      </c>
      <c r="C51">
        <f t="shared" si="0"/>
        <v>2976.5087366450684</v>
      </c>
      <c r="D51">
        <f t="shared" si="3"/>
        <v>8.961047578892432E-3</v>
      </c>
      <c r="E51">
        <f t="shared" si="2"/>
        <v>2.4635128269999369E-4</v>
      </c>
    </row>
    <row r="52" spans="1:5" x14ac:dyDescent="0.55000000000000004">
      <c r="A52">
        <v>4.6319239999999997</v>
      </c>
      <c r="B52">
        <v>8.0999999999999996E-3</v>
      </c>
      <c r="C52">
        <f t="shared" si="0"/>
        <v>2878.5290113750898</v>
      </c>
      <c r="D52">
        <f t="shared" si="3"/>
        <v>8.9351339343798856E-3</v>
      </c>
      <c r="E52">
        <f t="shared" si="2"/>
        <v>2.5399996819483022E-4</v>
      </c>
    </row>
    <row r="53" spans="1:5" x14ac:dyDescent="0.55000000000000004">
      <c r="A53">
        <v>4.4740890000000002</v>
      </c>
      <c r="B53">
        <v>7.7000000000000002E-3</v>
      </c>
      <c r="C53">
        <f t="shared" si="0"/>
        <v>2780.441774514039</v>
      </c>
      <c r="D53">
        <f t="shared" si="3"/>
        <v>8.7935366715840169E-3</v>
      </c>
      <c r="E53">
        <f t="shared" si="2"/>
        <v>2.5879327135535773E-4</v>
      </c>
    </row>
    <row r="54" spans="1:5" x14ac:dyDescent="0.55000000000000004">
      <c r="A54">
        <v>4.3170489999999999</v>
      </c>
      <c r="B54">
        <v>8.8999999999999999E-3</v>
      </c>
      <c r="C54">
        <f t="shared" si="0"/>
        <v>2682.848593808495</v>
      </c>
      <c r="D54">
        <f t="shared" si="3"/>
        <v>1.0533689229551143E-2</v>
      </c>
      <c r="E54">
        <f t="shared" si="2"/>
        <v>3.2128285005657937E-4</v>
      </c>
    </row>
    <row r="55" spans="1:5" x14ac:dyDescent="0.55000000000000004">
      <c r="A55">
        <v>4.1593400000000003</v>
      </c>
      <c r="B55">
        <v>8.8999999999999999E-3</v>
      </c>
      <c r="C55">
        <f t="shared" si="0"/>
        <v>2584.839660187185</v>
      </c>
      <c r="D55">
        <f t="shared" si="3"/>
        <v>1.0933093364510841E-2</v>
      </c>
      <c r="E55">
        <f t="shared" si="2"/>
        <v>3.4610881029977875E-4</v>
      </c>
    </row>
    <row r="56" spans="1:5" x14ac:dyDescent="0.55000000000000004">
      <c r="A56">
        <v>4.0020959999999999</v>
      </c>
      <c r="B56">
        <v>9.1999999999999998E-3</v>
      </c>
      <c r="C56">
        <f t="shared" si="0"/>
        <v>2487.1197028077754</v>
      </c>
      <c r="D56">
        <f t="shared" si="3"/>
        <v>1.1745670086392978E-2</v>
      </c>
      <c r="E56">
        <f t="shared" si="2"/>
        <v>3.8644199590689494E-4</v>
      </c>
    </row>
    <row r="57" spans="1:5" x14ac:dyDescent="0.55000000000000004">
      <c r="A57">
        <v>3.844541</v>
      </c>
      <c r="B57">
        <v>6.1999999999999998E-3</v>
      </c>
      <c r="C57">
        <f t="shared" si="0"/>
        <v>2389.2064731461483</v>
      </c>
      <c r="D57">
        <f t="shared" si="3"/>
        <v>8.2399516917073638E-3</v>
      </c>
      <c r="E57">
        <f t="shared" si="2"/>
        <v>2.8221116342936638E-4</v>
      </c>
    </row>
    <row r="58" spans="1:5" x14ac:dyDescent="0.55000000000000004">
      <c r="A58">
        <v>3.6874470000000001</v>
      </c>
      <c r="B58">
        <v>5.0000000000000001E-3</v>
      </c>
      <c r="C58">
        <f t="shared" si="0"/>
        <v>2291.5797339092874</v>
      </c>
      <c r="D58">
        <f t="shared" si="3"/>
        <v>6.9282203257360585E-3</v>
      </c>
      <c r="E58">
        <f t="shared" si="2"/>
        <v>2.4739443363922073E-4</v>
      </c>
    </row>
    <row r="59" spans="1:5" x14ac:dyDescent="0.55000000000000004">
      <c r="A59">
        <v>3.530192</v>
      </c>
      <c r="B59">
        <v>4.4000000000000003E-3</v>
      </c>
      <c r="C59">
        <f t="shared" si="0"/>
        <v>2193.8529405327572</v>
      </c>
      <c r="D59">
        <f t="shared" si="3"/>
        <v>6.3684218379106627E-3</v>
      </c>
      <c r="E59">
        <f t="shared" si="2"/>
        <v>2.3753494875914126E-4</v>
      </c>
    </row>
    <row r="60" spans="1:5" x14ac:dyDescent="0.55000000000000004">
      <c r="A60">
        <v>3.3726370000000001</v>
      </c>
      <c r="B60">
        <v>4.1999999999999997E-3</v>
      </c>
      <c r="C60">
        <f t="shared" si="0"/>
        <v>2095.9397108711305</v>
      </c>
      <c r="D60">
        <f t="shared" si="3"/>
        <v>6.3629302574212824E-3</v>
      </c>
      <c r="E60">
        <f t="shared" si="2"/>
        <v>2.4841715472625673E-4</v>
      </c>
    </row>
    <row r="61" spans="1:5" x14ac:dyDescent="0.55000000000000004">
      <c r="A61">
        <v>3.2153179999999999</v>
      </c>
      <c r="B61">
        <v>5.4000000000000003E-3</v>
      </c>
      <c r="C61">
        <f t="shared" si="0"/>
        <v>1998.1731444204463</v>
      </c>
      <c r="D61">
        <f t="shared" si="3"/>
        <v>8.5811857103752758E-3</v>
      </c>
      <c r="E61">
        <f t="shared" si="2"/>
        <v>3.5141264876919429E-4</v>
      </c>
    </row>
    <row r="62" spans="1:5" x14ac:dyDescent="0.55000000000000004">
      <c r="A62">
        <v>3.057741</v>
      </c>
      <c r="B62">
        <v>5.0000000000000001E-3</v>
      </c>
      <c r="C62">
        <f t="shared" si="0"/>
        <v>1900.2462427645789</v>
      </c>
      <c r="D62">
        <f t="shared" si="3"/>
        <v>8.3550062793004542E-3</v>
      </c>
      <c r="E62">
        <f t="shared" si="2"/>
        <v>3.5978255733087845E-4</v>
      </c>
    </row>
    <row r="63" spans="1:5" x14ac:dyDescent="0.55000000000000004">
      <c r="A63">
        <v>2.9002180000000002</v>
      </c>
      <c r="B63">
        <v>4.0000000000000001E-3</v>
      </c>
      <c r="C63">
        <f t="shared" si="0"/>
        <v>1802.3528996400289</v>
      </c>
      <c r="D63">
        <f t="shared" si="3"/>
        <v>7.0470413618491995E-3</v>
      </c>
      <c r="E63">
        <f t="shared" si="2"/>
        <v>3.1994122055458237E-4</v>
      </c>
    </row>
    <row r="64" spans="1:5" x14ac:dyDescent="0.55000000000000004">
      <c r="A64">
        <v>2.7430379999999999</v>
      </c>
      <c r="B64">
        <v>3.5999999999999999E-3</v>
      </c>
      <c r="C64">
        <f t="shared" si="0"/>
        <v>1704.6727153347733</v>
      </c>
      <c r="D64">
        <f t="shared" si="3"/>
        <v>6.7057622183657713E-3</v>
      </c>
      <c r="E64">
        <f t="shared" si="2"/>
        <v>3.2189212054599544E-4</v>
      </c>
    </row>
    <row r="65" spans="1:5" x14ac:dyDescent="0.55000000000000004">
      <c r="A65">
        <v>2.5851500000000001</v>
      </c>
      <c r="B65">
        <v>3.3999999999999998E-3</v>
      </c>
      <c r="C65">
        <f t="shared" si="0"/>
        <v>1606.5525413966884</v>
      </c>
      <c r="D65">
        <f t="shared" si="3"/>
        <v>6.7200211878315095E-3</v>
      </c>
      <c r="E65">
        <f t="shared" si="2"/>
        <v>3.4227794446292664E-4</v>
      </c>
    </row>
    <row r="66" spans="1:5" x14ac:dyDescent="0.55000000000000004">
      <c r="A66">
        <v>2.428464</v>
      </c>
      <c r="B66">
        <v>3.3E-3</v>
      </c>
      <c r="C66">
        <f t="shared" ref="C66:C83" si="4">A66*863.2/1.389</f>
        <v>1509.1793555075592</v>
      </c>
      <c r="D66">
        <f t="shared" ref="D66:D83" si="5">B66*9.8*10^2/191.8/A66</f>
        <v>6.9432010804414395E-3</v>
      </c>
      <c r="E66">
        <f t="shared" ref="E66:E83" si="6">D66/C66/0.01222072</f>
        <v>3.7646282207375194E-4</v>
      </c>
    </row>
    <row r="67" spans="1:5" x14ac:dyDescent="0.55000000000000004">
      <c r="A67">
        <v>2.2705120000000001</v>
      </c>
      <c r="B67">
        <v>2.7000000000000001E-3</v>
      </c>
      <c r="C67">
        <f t="shared" si="4"/>
        <v>1411.0194084953205</v>
      </c>
      <c r="D67">
        <f t="shared" si="5"/>
        <v>6.0759953869242728E-3</v>
      </c>
      <c r="E67">
        <f t="shared" si="6"/>
        <v>3.5236085430575604E-4</v>
      </c>
    </row>
    <row r="68" spans="1:5" x14ac:dyDescent="0.55000000000000004">
      <c r="A68">
        <v>2.1132029999999999</v>
      </c>
      <c r="B68">
        <v>4.0000000000000002E-4</v>
      </c>
      <c r="C68">
        <f t="shared" si="4"/>
        <v>1313.259056587473</v>
      </c>
      <c r="D68">
        <f t="shared" si="5"/>
        <v>9.6715536578263251E-4</v>
      </c>
      <c r="E68">
        <f t="shared" si="6"/>
        <v>6.0262764051612106E-5</v>
      </c>
    </row>
    <row r="69" spans="1:5" x14ac:dyDescent="0.55000000000000004">
      <c r="A69">
        <v>1.955689</v>
      </c>
      <c r="B69">
        <v>1E-3</v>
      </c>
      <c r="C69">
        <f t="shared" si="4"/>
        <v>1215.371306551476</v>
      </c>
      <c r="D69">
        <f t="shared" si="5"/>
        <v>2.6126286189137897E-3</v>
      </c>
      <c r="E69">
        <f t="shared" si="6"/>
        <v>1.7590245759008239E-4</v>
      </c>
    </row>
    <row r="70" spans="1:5" x14ac:dyDescent="0.55000000000000004">
      <c r="A70">
        <v>1.798584</v>
      </c>
      <c r="B70">
        <v>1.2999999999999999E-3</v>
      </c>
      <c r="C70">
        <f t="shared" si="4"/>
        <v>1117.7377313174945</v>
      </c>
      <c r="D70">
        <f t="shared" si="5"/>
        <v>3.6930917690935522E-3</v>
      </c>
      <c r="E70">
        <f t="shared" si="6"/>
        <v>2.7036682076329312E-4</v>
      </c>
    </row>
    <row r="71" spans="1:5" x14ac:dyDescent="0.55000000000000004">
      <c r="A71">
        <v>1.6414040000000001</v>
      </c>
      <c r="B71">
        <v>2.3999999999999998E-3</v>
      </c>
      <c r="C71">
        <f t="shared" si="4"/>
        <v>1020.0575470122392</v>
      </c>
      <c r="D71">
        <f t="shared" si="5"/>
        <v>7.4709052266399593E-3</v>
      </c>
      <c r="E71">
        <f t="shared" si="6"/>
        <v>5.9931032529505904E-4</v>
      </c>
    </row>
    <row r="72" spans="1:5" x14ac:dyDescent="0.55000000000000004">
      <c r="A72">
        <v>1.4847399999999999</v>
      </c>
      <c r="B72">
        <v>2.5999999999999999E-3</v>
      </c>
      <c r="C72">
        <f t="shared" si="4"/>
        <v>922.69803311735063</v>
      </c>
      <c r="D72">
        <f t="shared" si="5"/>
        <v>8.9474733171105471E-3</v>
      </c>
      <c r="E72">
        <f t="shared" si="6"/>
        <v>7.9349468734194936E-4</v>
      </c>
    </row>
    <row r="73" spans="1:5" x14ac:dyDescent="0.55000000000000004">
      <c r="A73">
        <v>1.3271310000000001</v>
      </c>
      <c r="B73">
        <v>2.5000000000000001E-3</v>
      </c>
      <c r="C73">
        <f t="shared" si="4"/>
        <v>824.75124492440614</v>
      </c>
      <c r="D73">
        <f t="shared" si="5"/>
        <v>9.6250653686314504E-3</v>
      </c>
      <c r="E73">
        <f t="shared" si="6"/>
        <v>9.5495721486208709E-4</v>
      </c>
    </row>
    <row r="74" spans="1:5" x14ac:dyDescent="0.55000000000000004">
      <c r="A74">
        <v>1.169672</v>
      </c>
      <c r="B74">
        <v>5.9999999999999995E-4</v>
      </c>
      <c r="C74">
        <f t="shared" si="4"/>
        <v>726.89767487401014</v>
      </c>
      <c r="D74">
        <f t="shared" si="5"/>
        <v>2.6209855674556065E-3</v>
      </c>
      <c r="E74">
        <f t="shared" si="6"/>
        <v>2.9504927791762357E-4</v>
      </c>
    </row>
    <row r="75" spans="1:5" x14ac:dyDescent="0.55000000000000004">
      <c r="A75">
        <v>1.0125139999999999</v>
      </c>
      <c r="B75">
        <v>8.0000000000000004E-4</v>
      </c>
      <c r="C75">
        <f t="shared" si="4"/>
        <v>629.23116256299488</v>
      </c>
      <c r="D75">
        <f t="shared" si="5"/>
        <v>4.0370713302491749E-3</v>
      </c>
      <c r="E75">
        <f t="shared" si="6"/>
        <v>5.2500012451097962E-4</v>
      </c>
    </row>
    <row r="76" spans="1:5" x14ac:dyDescent="0.55000000000000004">
      <c r="A76">
        <v>0.85509800000000002</v>
      </c>
      <c r="B76">
        <v>2E-3</v>
      </c>
      <c r="C76">
        <f t="shared" si="4"/>
        <v>531.40431504679623</v>
      </c>
      <c r="D76">
        <f t="shared" si="5"/>
        <v>1.1950651389887218E-2</v>
      </c>
      <c r="E76">
        <f t="shared" si="6"/>
        <v>1.8402198353826642E-3</v>
      </c>
    </row>
    <row r="77" spans="1:5" x14ac:dyDescent="0.55000000000000004">
      <c r="A77">
        <v>0.69811100000000004</v>
      </c>
      <c r="B77">
        <v>1.6999999999999999E-3</v>
      </c>
      <c r="C77">
        <f t="shared" si="4"/>
        <v>433.84407141828655</v>
      </c>
      <c r="D77">
        <f t="shared" si="5"/>
        <v>1.2442335655592468E-2</v>
      </c>
      <c r="E77">
        <f t="shared" si="6"/>
        <v>2.3467749958171846E-3</v>
      </c>
    </row>
    <row r="78" spans="1:5" x14ac:dyDescent="0.55000000000000004">
      <c r="A78">
        <v>0.54095300000000002</v>
      </c>
      <c r="B78">
        <v>1.6000000000000001E-3</v>
      </c>
      <c r="C78">
        <f t="shared" si="4"/>
        <v>336.17755910727141</v>
      </c>
      <c r="D78">
        <f t="shared" si="5"/>
        <v>1.5112555955419094E-2</v>
      </c>
      <c r="E78">
        <f t="shared" si="6"/>
        <v>3.6785139606684276E-3</v>
      </c>
    </row>
    <row r="79" spans="1:5" x14ac:dyDescent="0.55000000000000004">
      <c r="A79">
        <v>0.383183</v>
      </c>
      <c r="B79">
        <v>8.0000000000000004E-4</v>
      </c>
      <c r="C79">
        <f t="shared" si="4"/>
        <v>238.13071677465803</v>
      </c>
      <c r="D79">
        <f t="shared" si="5"/>
        <v>1.0667464999428245E-2</v>
      </c>
      <c r="E79">
        <f t="shared" si="6"/>
        <v>3.6656332707334658E-3</v>
      </c>
    </row>
    <row r="80" spans="1:5" x14ac:dyDescent="0.55000000000000004">
      <c r="A80">
        <v>0.22652900000000001</v>
      </c>
      <c r="B80">
        <v>-5.0000000000000001E-4</v>
      </c>
      <c r="C80">
        <f t="shared" si="4"/>
        <v>140.77741742260622</v>
      </c>
      <c r="D80">
        <f t="shared" si="5"/>
        <v>-1.1277781324013461E-2</v>
      </c>
      <c r="E80">
        <f t="shared" si="6"/>
        <v>-6.5553197758305955E-3</v>
      </c>
    </row>
    <row r="81" spans="1:5" x14ac:dyDescent="0.55000000000000004">
      <c r="A81">
        <v>6.9028000000000006E-2</v>
      </c>
      <c r="B81">
        <v>-1E-4</v>
      </c>
      <c r="C81">
        <f t="shared" si="4"/>
        <v>42.897746292296624</v>
      </c>
      <c r="D81">
        <f t="shared" si="5"/>
        <v>-7.4020528641926325E-3</v>
      </c>
      <c r="E81">
        <f t="shared" si="6"/>
        <v>-1.4119551843237536E-2</v>
      </c>
    </row>
    <row r="82" spans="1:5" x14ac:dyDescent="0.55000000000000004">
      <c r="A82">
        <v>-2.5969999999999999E-3</v>
      </c>
      <c r="B82">
        <v>5.9999999999999995E-4</v>
      </c>
      <c r="C82">
        <f t="shared" si="4"/>
        <v>-1.6139167746580274</v>
      </c>
      <c r="D82">
        <f t="shared" si="5"/>
        <v>-1.1804749444193048</v>
      </c>
      <c r="E82">
        <f t="shared" si="6"/>
        <v>59.85202440454443</v>
      </c>
    </row>
    <row r="83" spans="1:5" x14ac:dyDescent="0.55000000000000004">
      <c r="A83">
        <v>-2.5969999999999999E-3</v>
      </c>
      <c r="B83">
        <v>1.2999999999999999E-3</v>
      </c>
      <c r="C83">
        <f t="shared" si="4"/>
        <v>-1.6139167746580274</v>
      </c>
      <c r="D83">
        <f t="shared" si="5"/>
        <v>-2.5576957129084934</v>
      </c>
      <c r="E83">
        <f t="shared" si="6"/>
        <v>129.67938620984623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8F8-AD93-430B-AC56-ABA761F22BAB}">
  <dimension ref="A1:E83"/>
  <sheetViews>
    <sheetView workbookViewId="0">
      <selection activeCell="F14" sqref="F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7.0648000000000002E-2</v>
      </c>
      <c r="B2">
        <v>-3.0999999999999999E-3</v>
      </c>
      <c r="C2">
        <f t="shared" ref="C2:C65" si="0">A2*863.2/1.389</f>
        <v>43.904502231821461</v>
      </c>
      <c r="D2">
        <f>B2*9.8*10^2/19.18/A2</f>
        <v>-2.2420190321586118</v>
      </c>
      <c r="E2" s="2">
        <f t="shared" ref="E2:E65" si="1">D2/C2/0.01222072</f>
        <v>-4.1786254358115666</v>
      </c>
    </row>
    <row r="3" spans="1:5" x14ac:dyDescent="0.55000000000000004">
      <c r="A3">
        <v>0.232518</v>
      </c>
      <c r="B3">
        <v>-1E-3</v>
      </c>
      <c r="C3">
        <f t="shared" si="0"/>
        <v>144.4993071274298</v>
      </c>
      <c r="D3">
        <f t="shared" ref="D3:D66" si="2">B3*9.8*10^2/19.18/A3</f>
        <v>-0.21974595734931882</v>
      </c>
      <c r="E3" s="2">
        <f t="shared" si="1"/>
        <v>-0.12443952244651088</v>
      </c>
    </row>
    <row r="4" spans="1:5" x14ac:dyDescent="0.55000000000000004">
      <c r="A4">
        <v>0.38966499999999998</v>
      </c>
      <c r="B4">
        <v>-1.1000000000000001E-3</v>
      </c>
      <c r="C4">
        <f t="shared" si="0"/>
        <v>242.15898344132469</v>
      </c>
      <c r="D4">
        <f t="shared" si="2"/>
        <v>-0.14423769022633237</v>
      </c>
      <c r="E4" s="2">
        <f t="shared" si="1"/>
        <v>-4.8739534901268457E-2</v>
      </c>
    </row>
    <row r="5" spans="1:5" x14ac:dyDescent="0.55000000000000004">
      <c r="A5">
        <v>0.54727400000000004</v>
      </c>
      <c r="B5">
        <v>-3.8E-3</v>
      </c>
      <c r="C5">
        <f t="shared" si="0"/>
        <v>340.10577163426927</v>
      </c>
      <c r="D5">
        <f t="shared" si="2"/>
        <v>-0.35477765057650434</v>
      </c>
      <c r="E5" s="2">
        <f t="shared" si="1"/>
        <v>-8.5358241153565897E-2</v>
      </c>
    </row>
    <row r="6" spans="1:5" x14ac:dyDescent="0.55000000000000004">
      <c r="A6">
        <v>0.70466899999999999</v>
      </c>
      <c r="B6">
        <v>-1.5E-3</v>
      </c>
      <c r="C6">
        <f t="shared" si="0"/>
        <v>437.91956861051119</v>
      </c>
      <c r="D6">
        <f t="shared" si="2"/>
        <v>-0.1087635978969181</v>
      </c>
      <c r="E6" s="2">
        <f t="shared" si="1"/>
        <v>-2.0323215377038472E-2</v>
      </c>
    </row>
    <row r="7" spans="1:5" x14ac:dyDescent="0.55000000000000004">
      <c r="A7">
        <v>0.86150499999999997</v>
      </c>
      <c r="B7">
        <v>-2.7000000000000001E-3</v>
      </c>
      <c r="C7">
        <f t="shared" si="0"/>
        <v>535.38597264218868</v>
      </c>
      <c r="D7">
        <f t="shared" si="2"/>
        <v>-0.16013395671477482</v>
      </c>
      <c r="E7" s="2">
        <f t="shared" si="1"/>
        <v>-2.4474828240022114E-2</v>
      </c>
    </row>
    <row r="8" spans="1:5" x14ac:dyDescent="0.55000000000000004">
      <c r="A8">
        <v>1.018545</v>
      </c>
      <c r="B8">
        <v>2.9999999999999997E-4</v>
      </c>
      <c r="C8">
        <f t="shared" si="0"/>
        <v>632.97915334773222</v>
      </c>
      <c r="D8">
        <f t="shared" si="2"/>
        <v>1.5049376466709542E-2</v>
      </c>
      <c r="E8">
        <f t="shared" si="1"/>
        <v>1.9455047952345937E-3</v>
      </c>
    </row>
    <row r="9" spans="1:5" x14ac:dyDescent="0.55000000000000004">
      <c r="A9">
        <v>1.1766589999999999</v>
      </c>
      <c r="B9">
        <v>-1.4E-3</v>
      </c>
      <c r="C9">
        <f t="shared" si="0"/>
        <v>731.23977595392364</v>
      </c>
      <c r="D9">
        <f t="shared" si="2"/>
        <v>-6.079318367966291E-2</v>
      </c>
      <c r="E9" s="2">
        <f t="shared" si="1"/>
        <v>-6.8029657885910417E-3</v>
      </c>
    </row>
    <row r="10" spans="1:5" x14ac:dyDescent="0.55000000000000004">
      <c r="A10">
        <v>1.3334630000000001</v>
      </c>
      <c r="B10">
        <v>8.0000000000000004E-4</v>
      </c>
      <c r="C10">
        <f t="shared" si="0"/>
        <v>828.68629344852411</v>
      </c>
      <c r="D10">
        <f t="shared" si="2"/>
        <v>3.0653953209619712E-2</v>
      </c>
      <c r="E10">
        <f t="shared" si="1"/>
        <v>3.0269102278002186E-3</v>
      </c>
    </row>
    <row r="11" spans="1:5" x14ac:dyDescent="0.55000000000000004">
      <c r="A11">
        <v>1.4911570000000001</v>
      </c>
      <c r="B11">
        <v>5.9999999999999995E-4</v>
      </c>
      <c r="C11">
        <f t="shared" si="0"/>
        <v>926.68590525557954</v>
      </c>
      <c r="D11">
        <f t="shared" si="2"/>
        <v>2.0559159301515095E-2</v>
      </c>
      <c r="E11">
        <f t="shared" si="1"/>
        <v>1.815415338268619E-3</v>
      </c>
    </row>
    <row r="12" spans="1:5" x14ac:dyDescent="0.55000000000000004">
      <c r="A12">
        <v>1.6478330000000001</v>
      </c>
      <c r="B12">
        <v>2.0000000000000001E-4</v>
      </c>
      <c r="C12">
        <f t="shared" si="0"/>
        <v>1024.052876601872</v>
      </c>
      <c r="D12">
        <f t="shared" si="2"/>
        <v>6.201464652176393E-3</v>
      </c>
      <c r="E12">
        <f t="shared" si="1"/>
        <v>4.955358701390658E-4</v>
      </c>
    </row>
    <row r="13" spans="1:5" x14ac:dyDescent="0.55000000000000004">
      <c r="A13">
        <v>1.8052269999999999</v>
      </c>
      <c r="B13">
        <v>2.7000000000000001E-3</v>
      </c>
      <c r="C13">
        <f t="shared" si="0"/>
        <v>1121.8660521238301</v>
      </c>
      <c r="D13">
        <f t="shared" si="2"/>
        <v>7.6420419359760336E-2</v>
      </c>
      <c r="E13">
        <f t="shared" si="1"/>
        <v>5.5740597082175542E-3</v>
      </c>
    </row>
    <row r="14" spans="1:5" x14ac:dyDescent="0.55000000000000004">
      <c r="A14">
        <v>1.962364</v>
      </c>
      <c r="B14">
        <v>2.5000000000000001E-3</v>
      </c>
      <c r="C14">
        <f t="shared" si="0"/>
        <v>1219.5195138948884</v>
      </c>
      <c r="D14">
        <f t="shared" si="2"/>
        <v>6.5093543439123561E-2</v>
      </c>
      <c r="E14">
        <f t="shared" si="1"/>
        <v>4.3676956257383479E-3</v>
      </c>
    </row>
    <row r="15" spans="1:5" x14ac:dyDescent="0.55000000000000004">
      <c r="A15">
        <v>2.1197919999999999</v>
      </c>
      <c r="B15">
        <v>2.2000000000000001E-3</v>
      </c>
      <c r="C15">
        <f t="shared" si="0"/>
        <v>1317.3538188624909</v>
      </c>
      <c r="D15">
        <f t="shared" si="2"/>
        <v>5.3028202353857169E-2</v>
      </c>
      <c r="E15">
        <f t="shared" si="1"/>
        <v>3.2938792655550359E-3</v>
      </c>
    </row>
    <row r="16" spans="1:5" x14ac:dyDescent="0.55000000000000004">
      <c r="A16">
        <v>2.2767040000000001</v>
      </c>
      <c r="B16">
        <v>1.9E-3</v>
      </c>
      <c r="C16">
        <f t="shared" si="0"/>
        <v>1414.8674534197266</v>
      </c>
      <c r="D16">
        <f t="shared" si="2"/>
        <v>4.2640717445396027E-2</v>
      </c>
      <c r="E16">
        <f t="shared" si="1"/>
        <v>2.4661072106749926E-3</v>
      </c>
    </row>
    <row r="17" spans="1:5" x14ac:dyDescent="0.55000000000000004">
      <c r="A17">
        <v>2.4348070000000002</v>
      </c>
      <c r="B17">
        <v>1.8E-3</v>
      </c>
      <c r="C17">
        <f t="shared" si="0"/>
        <v>1513.121240028798</v>
      </c>
      <c r="D17">
        <f t="shared" si="2"/>
        <v>3.7773344219771028E-2</v>
      </c>
      <c r="E17">
        <f t="shared" si="1"/>
        <v>2.042748569262301E-3</v>
      </c>
    </row>
    <row r="18" spans="1:5" x14ac:dyDescent="0.55000000000000004">
      <c r="A18">
        <v>2.5911599999999999</v>
      </c>
      <c r="B18">
        <v>3.5000000000000001E-3</v>
      </c>
      <c r="C18">
        <f t="shared" si="0"/>
        <v>1610.2874816414687</v>
      </c>
      <c r="D18">
        <f t="shared" si="2"/>
        <v>6.9016238591334073E-2</v>
      </c>
      <c r="E18">
        <f t="shared" si="1"/>
        <v>3.5071236336103365E-3</v>
      </c>
    </row>
    <row r="19" spans="1:5" x14ac:dyDescent="0.55000000000000004">
      <c r="A19">
        <v>2.7491020000000002</v>
      </c>
      <c r="B19">
        <v>3.5000000000000001E-3</v>
      </c>
      <c r="C19">
        <f t="shared" si="0"/>
        <v>1708.4412141108712</v>
      </c>
      <c r="D19">
        <f t="shared" si="2"/>
        <v>6.5051102792228588E-2</v>
      </c>
      <c r="E19">
        <f t="shared" si="1"/>
        <v>3.1157157524459348E-3</v>
      </c>
    </row>
    <row r="20" spans="1:5" x14ac:dyDescent="0.55000000000000004">
      <c r="A20">
        <v>2.9060239999999999</v>
      </c>
      <c r="B20">
        <v>5.4999999999999997E-3</v>
      </c>
      <c r="C20">
        <f t="shared" si="0"/>
        <v>1805.9610632109432</v>
      </c>
      <c r="D20">
        <f t="shared" si="2"/>
        <v>9.6703226749062995E-2</v>
      </c>
      <c r="E20">
        <f t="shared" si="1"/>
        <v>4.3816308868028595E-3</v>
      </c>
    </row>
    <row r="21" spans="1:5" x14ac:dyDescent="0.55000000000000004">
      <c r="A21">
        <v>3.0635249999999998</v>
      </c>
      <c r="B21">
        <v>5.5999999999999999E-3</v>
      </c>
      <c r="C21">
        <f t="shared" si="0"/>
        <v>1903.8407343412528</v>
      </c>
      <c r="D21">
        <f t="shared" si="2"/>
        <v>9.3399396728054751E-2</v>
      </c>
      <c r="E21">
        <f t="shared" si="1"/>
        <v>4.0143631994320186E-3</v>
      </c>
    </row>
    <row r="22" spans="1:5" x14ac:dyDescent="0.55000000000000004">
      <c r="A22">
        <v>3.2211669999999999</v>
      </c>
      <c r="B22">
        <v>7.4000000000000003E-3</v>
      </c>
      <c r="C22">
        <f t="shared" si="0"/>
        <v>2001.808030525558</v>
      </c>
      <c r="D22">
        <f t="shared" si="2"/>
        <v>0.11738049898717515</v>
      </c>
      <c r="E22">
        <f t="shared" si="1"/>
        <v>4.7981821474658076E-3</v>
      </c>
    </row>
    <row r="23" spans="1:5" x14ac:dyDescent="0.55000000000000004">
      <c r="A23">
        <v>3.3785500000000002</v>
      </c>
      <c r="B23">
        <v>6.8999999999999999E-3</v>
      </c>
      <c r="C23">
        <f t="shared" si="0"/>
        <v>2099.6143700503962</v>
      </c>
      <c r="D23">
        <f t="shared" si="2"/>
        <v>0.10435090335367166</v>
      </c>
      <c r="E23">
        <f t="shared" si="1"/>
        <v>4.0668661863142415E-3</v>
      </c>
    </row>
    <row r="24" spans="1:5" x14ac:dyDescent="0.55000000000000004">
      <c r="A24">
        <v>3.5356329999999998</v>
      </c>
      <c r="B24">
        <v>7.9000000000000008E-3</v>
      </c>
      <c r="C24">
        <f t="shared" si="0"/>
        <v>2197.2342732901366</v>
      </c>
      <c r="D24">
        <f t="shared" si="2"/>
        <v>0.11416615781007147</v>
      </c>
      <c r="E24">
        <f t="shared" si="1"/>
        <v>4.2517157999055408E-3</v>
      </c>
    </row>
    <row r="25" spans="1:5" x14ac:dyDescent="0.55000000000000004">
      <c r="A25">
        <v>3.6928670000000001</v>
      </c>
      <c r="B25">
        <v>8.3999999999999995E-3</v>
      </c>
      <c r="C25">
        <f t="shared" si="0"/>
        <v>2294.9480161267102</v>
      </c>
      <c r="D25">
        <f t="shared" si="2"/>
        <v>0.11622327050824491</v>
      </c>
      <c r="E25">
        <f t="shared" si="1"/>
        <v>4.1440352979883839E-3</v>
      </c>
    </row>
    <row r="26" spans="1:5" x14ac:dyDescent="0.55000000000000004">
      <c r="A26">
        <v>3.8499819999999998</v>
      </c>
      <c r="B26">
        <v>1.04E-2</v>
      </c>
      <c r="C26">
        <f t="shared" si="0"/>
        <v>2392.5878059035276</v>
      </c>
      <c r="D26">
        <f t="shared" si="2"/>
        <v>0.13802320668352958</v>
      </c>
      <c r="E26">
        <f t="shared" si="1"/>
        <v>4.7204938314298287E-3</v>
      </c>
    </row>
    <row r="27" spans="1:5" x14ac:dyDescent="0.55000000000000004">
      <c r="A27">
        <v>4.0076770000000002</v>
      </c>
      <c r="B27">
        <v>1.06E-2</v>
      </c>
      <c r="C27">
        <f t="shared" si="0"/>
        <v>2490.588039164867</v>
      </c>
      <c r="D27">
        <f t="shared" si="2"/>
        <v>0.13514208840085126</v>
      </c>
      <c r="E27">
        <f t="shared" si="1"/>
        <v>4.4400916445738762E-3</v>
      </c>
    </row>
    <row r="28" spans="1:5" x14ac:dyDescent="0.55000000000000004">
      <c r="A28">
        <v>4.1649000000000003</v>
      </c>
      <c r="B28">
        <v>1.2699999999999999E-2</v>
      </c>
      <c r="C28">
        <f t="shared" si="0"/>
        <v>2588.2949460043201</v>
      </c>
      <c r="D28">
        <f t="shared" si="2"/>
        <v>0.15580328687100556</v>
      </c>
      <c r="E28">
        <f t="shared" si="1"/>
        <v>4.9256784487084317E-3</v>
      </c>
    </row>
    <row r="29" spans="1:5" x14ac:dyDescent="0.55000000000000004">
      <c r="A29">
        <v>4.3225540000000002</v>
      </c>
      <c r="B29">
        <v>1.24E-2</v>
      </c>
      <c r="C29">
        <f t="shared" si="0"/>
        <v>2686.2696996400291</v>
      </c>
      <c r="D29">
        <f t="shared" si="2"/>
        <v>0.14657460435098474</v>
      </c>
      <c r="E29">
        <f t="shared" si="1"/>
        <v>4.4649060348655196E-3</v>
      </c>
    </row>
    <row r="30" spans="1:5" x14ac:dyDescent="0.55000000000000004">
      <c r="A30">
        <v>4.4794660000000004</v>
      </c>
      <c r="B30">
        <v>1.24E-2</v>
      </c>
      <c r="C30">
        <f t="shared" si="0"/>
        <v>2783.7833341972646</v>
      </c>
      <c r="D30">
        <f t="shared" si="2"/>
        <v>0.14144021683293642</v>
      </c>
      <c r="E30">
        <f t="shared" si="1"/>
        <v>4.1575807142669608E-3</v>
      </c>
    </row>
    <row r="31" spans="1:5" x14ac:dyDescent="0.55000000000000004">
      <c r="A31">
        <v>4.6369680000000004</v>
      </c>
      <c r="B31">
        <v>1.2699999999999999E-2</v>
      </c>
      <c r="C31">
        <f t="shared" si="0"/>
        <v>2881.6636267818581</v>
      </c>
      <c r="D31">
        <f t="shared" si="2"/>
        <v>0.13994168376599775</v>
      </c>
      <c r="E31">
        <f t="shared" si="1"/>
        <v>3.9738092517810969E-3</v>
      </c>
    </row>
    <row r="32" spans="1:5" x14ac:dyDescent="0.55000000000000004">
      <c r="A32">
        <v>4.7948449999999996</v>
      </c>
      <c r="B32">
        <v>1.5299999999999999E-2</v>
      </c>
      <c r="C32">
        <f t="shared" si="0"/>
        <v>2979.776964722822</v>
      </c>
      <c r="D32">
        <f t="shared" si="2"/>
        <v>0.16304006173661889</v>
      </c>
      <c r="E32">
        <f t="shared" si="1"/>
        <v>4.4772750905524962E-3</v>
      </c>
    </row>
    <row r="33" spans="1:5" x14ac:dyDescent="0.55000000000000004">
      <c r="A33">
        <v>4.9524749999999997</v>
      </c>
      <c r="B33">
        <v>1.6899999999999998E-2</v>
      </c>
      <c r="C33">
        <f t="shared" si="0"/>
        <v>3077.7368034557235</v>
      </c>
      <c r="D33">
        <f t="shared" si="2"/>
        <v>0.17435800274308025</v>
      </c>
      <c r="E33">
        <f t="shared" si="1"/>
        <v>4.6356817607211926E-3</v>
      </c>
    </row>
    <row r="34" spans="1:5" x14ac:dyDescent="0.55000000000000004">
      <c r="A34">
        <v>5.1079590000000001</v>
      </c>
      <c r="B34">
        <v>1.66E-2</v>
      </c>
      <c r="C34">
        <f t="shared" si="0"/>
        <v>3174.3630012958965</v>
      </c>
      <c r="D34">
        <f t="shared" si="2"/>
        <v>0.16604972406429883</v>
      </c>
      <c r="E34">
        <f t="shared" si="1"/>
        <v>4.2804041450293564E-3</v>
      </c>
    </row>
    <row r="35" spans="1:5" x14ac:dyDescent="0.55000000000000004">
      <c r="A35">
        <v>5.1929670000000003</v>
      </c>
      <c r="B35">
        <v>1.7500000000000002E-2</v>
      </c>
      <c r="C35">
        <f t="shared" si="0"/>
        <v>3227.1915870410367</v>
      </c>
      <c r="D35">
        <f t="shared" si="2"/>
        <v>0.17218684115296826</v>
      </c>
      <c r="E35">
        <f t="shared" si="1"/>
        <v>4.3659465680953909E-3</v>
      </c>
    </row>
    <row r="36" spans="1:5" x14ac:dyDescent="0.55000000000000004">
      <c r="A36">
        <v>5.2066720000000002</v>
      </c>
      <c r="B36">
        <v>1.9099999999999999E-2</v>
      </c>
      <c r="C36">
        <f t="shared" si="0"/>
        <v>3235.7086179985604</v>
      </c>
      <c r="D36">
        <f t="shared" si="2"/>
        <v>0.18743496973865917</v>
      </c>
      <c r="E36">
        <f t="shared" si="1"/>
        <v>4.7400663529402164E-3</v>
      </c>
    </row>
    <row r="37" spans="1:5" x14ac:dyDescent="0.55000000000000004">
      <c r="A37">
        <v>5.2177790000000002</v>
      </c>
      <c r="B37">
        <v>1.9E-2</v>
      </c>
      <c r="C37">
        <f t="shared" si="0"/>
        <v>3242.6111107271417</v>
      </c>
      <c r="D37">
        <f t="shared" si="2"/>
        <v>0.18605673404489328</v>
      </c>
      <c r="E37">
        <f t="shared" si="1"/>
        <v>4.6951960713486653E-3</v>
      </c>
    </row>
    <row r="38" spans="1:5" x14ac:dyDescent="0.55000000000000004">
      <c r="A38">
        <v>5.2198180000000001</v>
      </c>
      <c r="B38">
        <v>1.83E-2</v>
      </c>
      <c r="C38">
        <f t="shared" si="0"/>
        <v>3243.8782560115192</v>
      </c>
      <c r="D38">
        <f t="shared" si="2"/>
        <v>0.17913201118321845</v>
      </c>
      <c r="E38">
        <f t="shared" si="1"/>
        <v>4.5186828580110342E-3</v>
      </c>
    </row>
    <row r="39" spans="1:5" x14ac:dyDescent="0.55000000000000004">
      <c r="A39">
        <v>5.2209560000000002</v>
      </c>
      <c r="B39">
        <v>1.89E-2</v>
      </c>
      <c r="C39">
        <f t="shared" si="0"/>
        <v>3244.5854709863215</v>
      </c>
      <c r="D39">
        <f t="shared" si="2"/>
        <v>0.18496486671347823</v>
      </c>
      <c r="E39">
        <f t="shared" si="1"/>
        <v>4.6648021764608945E-3</v>
      </c>
    </row>
    <row r="40" spans="1:5" x14ac:dyDescent="0.55000000000000004">
      <c r="A40">
        <v>5.2220180000000003</v>
      </c>
      <c r="B40">
        <v>2.0199999999999999E-2</v>
      </c>
      <c r="C40">
        <f t="shared" si="0"/>
        <v>3245.2454554355654</v>
      </c>
      <c r="D40">
        <f t="shared" si="2"/>
        <v>0.1976471142614154</v>
      </c>
      <c r="E40">
        <f t="shared" si="1"/>
        <v>4.9836339270719343E-3</v>
      </c>
    </row>
    <row r="41" spans="1:5" x14ac:dyDescent="0.55000000000000004">
      <c r="A41">
        <v>5.2228120000000002</v>
      </c>
      <c r="B41">
        <v>2.0299999999999999E-2</v>
      </c>
      <c r="C41">
        <f t="shared" si="0"/>
        <v>3245.7388901367895</v>
      </c>
      <c r="D41">
        <f t="shared" si="2"/>
        <v>0.19859536919426984</v>
      </c>
      <c r="E41">
        <f t="shared" si="1"/>
        <v>5.0067827188088956E-3</v>
      </c>
    </row>
    <row r="42" spans="1:5" x14ac:dyDescent="0.55000000000000004">
      <c r="A42">
        <v>5.2229950000000001</v>
      </c>
      <c r="B42">
        <v>2.0199999999999999E-2</v>
      </c>
      <c r="C42">
        <f t="shared" si="0"/>
        <v>3245.8526162706985</v>
      </c>
      <c r="D42">
        <f t="shared" si="2"/>
        <v>0.19761014290099224</v>
      </c>
      <c r="E42">
        <f t="shared" si="1"/>
        <v>4.981769649983989E-3</v>
      </c>
    </row>
    <row r="43" spans="1:5" x14ac:dyDescent="0.55000000000000004">
      <c r="A43">
        <v>5.2236279999999997</v>
      </c>
      <c r="B43">
        <v>1.9800000000000002E-2</v>
      </c>
      <c r="C43">
        <f t="shared" si="0"/>
        <v>3246.2459968322537</v>
      </c>
      <c r="D43">
        <f t="shared" si="2"/>
        <v>0.19367359852516078</v>
      </c>
      <c r="E43">
        <f t="shared" si="1"/>
        <v>4.881937343167741E-3</v>
      </c>
    </row>
    <row r="44" spans="1:5" x14ac:dyDescent="0.55000000000000004">
      <c r="A44">
        <v>5.2238429999999996</v>
      </c>
      <c r="B44">
        <v>1.9400000000000001E-2</v>
      </c>
      <c r="C44">
        <f t="shared" si="0"/>
        <v>3246.3796095032394</v>
      </c>
      <c r="D44">
        <f t="shared" si="2"/>
        <v>0.18975319049833789</v>
      </c>
      <c r="E44">
        <f t="shared" si="1"/>
        <v>4.782918616665765E-3</v>
      </c>
    </row>
    <row r="45" spans="1:5" x14ac:dyDescent="0.55000000000000004">
      <c r="A45">
        <v>5.2239389999999997</v>
      </c>
      <c r="B45">
        <v>2.1399999999999999E-2</v>
      </c>
      <c r="C45">
        <f t="shared" si="0"/>
        <v>3246.4392691144712</v>
      </c>
      <c r="D45">
        <f t="shared" si="2"/>
        <v>0.20931152851024998</v>
      </c>
      <c r="E45">
        <f t="shared" si="1"/>
        <v>5.2758090983641192E-3</v>
      </c>
    </row>
    <row r="46" spans="1:5" x14ac:dyDescent="0.55000000000000004">
      <c r="A46">
        <v>5.2241109999999997</v>
      </c>
      <c r="B46">
        <v>2.1000000000000001E-2</v>
      </c>
      <c r="C46">
        <f t="shared" si="0"/>
        <v>3246.5461592512597</v>
      </c>
      <c r="D46">
        <f t="shared" si="2"/>
        <v>0.2053924008754652</v>
      </c>
      <c r="E46">
        <f t="shared" si="1"/>
        <v>5.1768549390949839E-3</v>
      </c>
    </row>
    <row r="47" spans="1:5" x14ac:dyDescent="0.55000000000000004">
      <c r="A47">
        <v>5.2240359999999999</v>
      </c>
      <c r="B47">
        <v>2.1299999999999999E-2</v>
      </c>
      <c r="C47">
        <f t="shared" si="0"/>
        <v>3246.4995501799858</v>
      </c>
      <c r="D47">
        <f t="shared" si="2"/>
        <v>0.20832956891629612</v>
      </c>
      <c r="E47">
        <f t="shared" si="1"/>
        <v>5.2509607795094481E-3</v>
      </c>
    </row>
    <row r="48" spans="1:5" x14ac:dyDescent="0.55000000000000004">
      <c r="A48">
        <v>5.2243789999999999</v>
      </c>
      <c r="B48">
        <v>2.1499999999999998E-2</v>
      </c>
      <c r="C48">
        <f t="shared" si="0"/>
        <v>3246.71270899928</v>
      </c>
      <c r="D48">
        <f t="shared" si="2"/>
        <v>0.2102719090604647</v>
      </c>
      <c r="E48">
        <f t="shared" si="1"/>
        <v>5.299569633933107E-3</v>
      </c>
    </row>
    <row r="49" spans="1:5" x14ac:dyDescent="0.55000000000000004">
      <c r="A49">
        <v>5.1047079999999996</v>
      </c>
      <c r="B49">
        <v>2.1600000000000001E-2</v>
      </c>
      <c r="C49">
        <f t="shared" si="0"/>
        <v>3172.342653419726</v>
      </c>
      <c r="D49">
        <f t="shared" si="2"/>
        <v>0.21620230482066685</v>
      </c>
      <c r="E49">
        <f t="shared" si="1"/>
        <v>5.5767790111749494E-3</v>
      </c>
    </row>
    <row r="50" spans="1:5" x14ac:dyDescent="0.55000000000000004">
      <c r="A50">
        <v>4.9478929999999997</v>
      </c>
      <c r="B50">
        <v>2.0799999999999999E-2</v>
      </c>
      <c r="C50">
        <f t="shared" si="0"/>
        <v>3074.8892999280056</v>
      </c>
      <c r="D50">
        <f t="shared" si="2"/>
        <v>0.21479319027871807</v>
      </c>
      <c r="E50">
        <f t="shared" si="1"/>
        <v>5.7160264482967503E-3</v>
      </c>
    </row>
    <row r="51" spans="1:5" x14ac:dyDescent="0.55000000000000004">
      <c r="A51">
        <v>4.7897150000000002</v>
      </c>
      <c r="B51">
        <v>1.7100000000000001E-2</v>
      </c>
      <c r="C51">
        <f t="shared" si="0"/>
        <v>2976.5889042476606</v>
      </c>
      <c r="D51">
        <f t="shared" si="2"/>
        <v>0.18241641261269745</v>
      </c>
      <c r="E51">
        <f t="shared" si="1"/>
        <v>5.0147381230865717E-3</v>
      </c>
    </row>
    <row r="52" spans="1:5" x14ac:dyDescent="0.55000000000000004">
      <c r="A52">
        <v>4.6319559999999997</v>
      </c>
      <c r="B52">
        <v>1.7399999999999999E-2</v>
      </c>
      <c r="C52">
        <f t="shared" si="0"/>
        <v>2878.5488979121674</v>
      </c>
      <c r="D52">
        <f t="shared" si="2"/>
        <v>0.19193858812357262</v>
      </c>
      <c r="E52">
        <f t="shared" si="1"/>
        <v>5.4562202233871373E-3</v>
      </c>
    </row>
    <row r="53" spans="1:5" x14ac:dyDescent="0.55000000000000004">
      <c r="A53">
        <v>4.4740679999999999</v>
      </c>
      <c r="B53">
        <v>1.6299999999999999E-2</v>
      </c>
      <c r="C53">
        <f t="shared" si="0"/>
        <v>2780.4287239740825</v>
      </c>
      <c r="D53">
        <f t="shared" si="2"/>
        <v>0.18614976690753632</v>
      </c>
      <c r="E53">
        <f t="shared" si="1"/>
        <v>5.4784024967087439E-3</v>
      </c>
    </row>
    <row r="54" spans="1:5" x14ac:dyDescent="0.55000000000000004">
      <c r="A54">
        <v>4.3168769999999999</v>
      </c>
      <c r="B54">
        <v>1.6E-2</v>
      </c>
      <c r="C54">
        <f t="shared" si="0"/>
        <v>2682.7417036717061</v>
      </c>
      <c r="D54">
        <f t="shared" si="2"/>
        <v>0.18937723918823321</v>
      </c>
      <c r="E54">
        <f t="shared" si="1"/>
        <v>5.7763317340978381E-3</v>
      </c>
    </row>
    <row r="55" spans="1:5" x14ac:dyDescent="0.55000000000000004">
      <c r="A55">
        <v>4.1593400000000003</v>
      </c>
      <c r="B55">
        <v>1.26E-2</v>
      </c>
      <c r="C55">
        <f t="shared" si="0"/>
        <v>2584.839660187185</v>
      </c>
      <c r="D55">
        <f t="shared" si="2"/>
        <v>0.15478311954251303</v>
      </c>
      <c r="E55">
        <f t="shared" si="1"/>
        <v>4.8999674267159688E-3</v>
      </c>
    </row>
    <row r="56" spans="1:5" x14ac:dyDescent="0.55000000000000004">
      <c r="A56">
        <v>4.0021069999999996</v>
      </c>
      <c r="B56">
        <v>1.29E-2</v>
      </c>
      <c r="C56">
        <f t="shared" si="0"/>
        <v>2487.1265388048955</v>
      </c>
      <c r="D56">
        <f t="shared" si="2"/>
        <v>0.16469426919151361</v>
      </c>
      <c r="E56">
        <f t="shared" si="1"/>
        <v>5.418559069143322E-3</v>
      </c>
    </row>
    <row r="57" spans="1:5" x14ac:dyDescent="0.55000000000000004">
      <c r="A57">
        <v>3.8445520000000002</v>
      </c>
      <c r="B57">
        <v>1.23E-2</v>
      </c>
      <c r="C57">
        <f t="shared" si="0"/>
        <v>2389.2133091432688</v>
      </c>
      <c r="D57">
        <f t="shared" si="2"/>
        <v>0.16346954164872043</v>
      </c>
      <c r="E57">
        <f t="shared" si="1"/>
        <v>5.5986733011100789E-3</v>
      </c>
    </row>
    <row r="58" spans="1:5" x14ac:dyDescent="0.55000000000000004">
      <c r="A58">
        <v>3.6872859999999998</v>
      </c>
      <c r="B58">
        <v>1.2E-2</v>
      </c>
      <c r="C58">
        <f t="shared" si="0"/>
        <v>2291.4796797696181</v>
      </c>
      <c r="D58">
        <f t="shared" si="2"/>
        <v>0.16628454807448811</v>
      </c>
      <c r="E58">
        <f t="shared" si="1"/>
        <v>5.9379849203946818E-3</v>
      </c>
    </row>
    <row r="59" spans="1:5" x14ac:dyDescent="0.55000000000000004">
      <c r="A59">
        <v>3.5302570000000002</v>
      </c>
      <c r="B59">
        <v>1.03E-2</v>
      </c>
      <c r="C59">
        <f t="shared" si="0"/>
        <v>2193.8933350611951</v>
      </c>
      <c r="D59">
        <f t="shared" si="2"/>
        <v>0.14907622087082434</v>
      </c>
      <c r="E59">
        <f t="shared" si="1"/>
        <v>5.5602724496005545E-3</v>
      </c>
    </row>
    <row r="60" spans="1:5" x14ac:dyDescent="0.55000000000000004">
      <c r="A60">
        <v>3.3727119999999999</v>
      </c>
      <c r="B60">
        <v>9.4999999999999998E-3</v>
      </c>
      <c r="C60">
        <f t="shared" si="0"/>
        <v>2095.9863199424044</v>
      </c>
      <c r="D60">
        <f t="shared" si="2"/>
        <v>0.14392022202133317</v>
      </c>
      <c r="E60">
        <f t="shared" si="1"/>
        <v>5.618709553974548E-3</v>
      </c>
    </row>
    <row r="61" spans="1:5" x14ac:dyDescent="0.55000000000000004">
      <c r="A61">
        <v>3.215414</v>
      </c>
      <c r="B61">
        <v>9.2999999999999992E-3</v>
      </c>
      <c r="C61">
        <f t="shared" si="0"/>
        <v>1998.2328040316777</v>
      </c>
      <c r="D61">
        <f t="shared" si="2"/>
        <v>0.14778267487540481</v>
      </c>
      <c r="E61">
        <f t="shared" si="1"/>
        <v>6.0517453485433833E-3</v>
      </c>
    </row>
    <row r="62" spans="1:5" x14ac:dyDescent="0.55000000000000004">
      <c r="A62">
        <v>3.057741</v>
      </c>
      <c r="B62">
        <v>6.7999999999999996E-3</v>
      </c>
      <c r="C62">
        <f t="shared" si="0"/>
        <v>1900.2462427645789</v>
      </c>
      <c r="D62">
        <f t="shared" si="2"/>
        <v>0.11362808539848621</v>
      </c>
      <c r="E62">
        <f t="shared" si="1"/>
        <v>4.8930427796999481E-3</v>
      </c>
    </row>
    <row r="63" spans="1:5" x14ac:dyDescent="0.55000000000000004">
      <c r="A63">
        <v>2.8999389999999998</v>
      </c>
      <c r="B63">
        <v>6.4000000000000003E-3</v>
      </c>
      <c r="C63">
        <f t="shared" si="0"/>
        <v>1802.1795138948885</v>
      </c>
      <c r="D63">
        <f t="shared" si="2"/>
        <v>0.11276350960143405</v>
      </c>
      <c r="E63">
        <f t="shared" si="1"/>
        <v>5.1200445746361388E-3</v>
      </c>
    </row>
    <row r="64" spans="1:5" x14ac:dyDescent="0.55000000000000004">
      <c r="A64">
        <v>2.7430699999999999</v>
      </c>
      <c r="B64">
        <v>6.3E-3</v>
      </c>
      <c r="C64">
        <f t="shared" si="0"/>
        <v>1704.6926018718505</v>
      </c>
      <c r="D64">
        <f t="shared" si="2"/>
        <v>0.11734946983452049</v>
      </c>
      <c r="E64">
        <f t="shared" si="1"/>
        <v>5.6329806812384182E-3</v>
      </c>
    </row>
    <row r="65" spans="1:5" x14ac:dyDescent="0.55000000000000004">
      <c r="A65">
        <v>2.5850110000000002</v>
      </c>
      <c r="B65">
        <v>4.0000000000000001E-3</v>
      </c>
      <c r="C65">
        <f t="shared" si="0"/>
        <v>1606.46615925126</v>
      </c>
      <c r="D65">
        <f t="shared" si="2"/>
        <v>7.9063323925428419E-2</v>
      </c>
      <c r="E65">
        <f t="shared" si="1"/>
        <v>4.0272324126001948E-3</v>
      </c>
    </row>
    <row r="66" spans="1:5" x14ac:dyDescent="0.55000000000000004">
      <c r="A66">
        <v>2.4285929999999998</v>
      </c>
      <c r="B66">
        <v>2.0999999999999999E-3</v>
      </c>
      <c r="C66">
        <f t="shared" ref="C66:C83" si="3">A66*863.2/1.389</f>
        <v>1509.2595231101511</v>
      </c>
      <c r="D66">
        <f t="shared" si="2"/>
        <v>4.4181659945899836E-2</v>
      </c>
      <c r="E66">
        <f t="shared" ref="E66:E83" si="4">D66/C66/0.01222072</f>
        <v>2.3954180081524265E-3</v>
      </c>
    </row>
    <row r="67" spans="1:5" x14ac:dyDescent="0.55000000000000004">
      <c r="A67">
        <v>2.2705540000000002</v>
      </c>
      <c r="B67">
        <v>2.3999999999999998E-3</v>
      </c>
      <c r="C67">
        <f t="shared" si="3"/>
        <v>1411.0455095752343</v>
      </c>
      <c r="D67">
        <f t="shared" ref="D67:D83" si="5">B67*9.8*10^2/19.18/A67</f>
        <v>5.4007848844941524E-2</v>
      </c>
      <c r="E67">
        <f t="shared" si="4"/>
        <v>3.1319806107010396E-3</v>
      </c>
    </row>
    <row r="68" spans="1:5" x14ac:dyDescent="0.55000000000000004">
      <c r="A68">
        <v>2.1130100000000001</v>
      </c>
      <c r="B68">
        <v>1.1999999999999999E-3</v>
      </c>
      <c r="C68">
        <f t="shared" si="3"/>
        <v>1313.1391159107272</v>
      </c>
      <c r="D68">
        <f t="shared" si="5"/>
        <v>2.9017311140571357E-2</v>
      </c>
      <c r="E68">
        <f t="shared" si="4"/>
        <v>1.8082131966903703E-3</v>
      </c>
    </row>
    <row r="69" spans="1:5" x14ac:dyDescent="0.55000000000000004">
      <c r="A69">
        <v>1.955614</v>
      </c>
      <c r="B69">
        <v>1.9E-3</v>
      </c>
      <c r="C69">
        <f t="shared" si="3"/>
        <v>1215.3246974802016</v>
      </c>
      <c r="D69">
        <f t="shared" si="5"/>
        <v>4.9641847507127135E-2</v>
      </c>
      <c r="E69">
        <f t="shared" si="4"/>
        <v>3.3424030493088728E-3</v>
      </c>
    </row>
    <row r="70" spans="1:5" x14ac:dyDescent="0.55000000000000004">
      <c r="A70">
        <v>1.798584</v>
      </c>
      <c r="B70">
        <v>8.0000000000000004E-4</v>
      </c>
      <c r="C70">
        <f t="shared" si="3"/>
        <v>1117.7377313174945</v>
      </c>
      <c r="D70">
        <f t="shared" si="5"/>
        <v>2.2726718579037249E-2</v>
      </c>
      <c r="E70">
        <f t="shared" si="4"/>
        <v>1.6637958200818044E-3</v>
      </c>
    </row>
    <row r="71" spans="1:5" x14ac:dyDescent="0.55000000000000004">
      <c r="A71">
        <v>1.6415550000000001</v>
      </c>
      <c r="B71">
        <v>-6.9999999999999999E-4</v>
      </c>
      <c r="C71">
        <f t="shared" si="3"/>
        <v>1020.1513866090714</v>
      </c>
      <c r="D71">
        <f t="shared" si="5"/>
        <v>-2.1788135857564464E-2</v>
      </c>
      <c r="E71" s="2">
        <f t="shared" si="4"/>
        <v>-1.7476668828034182E-3</v>
      </c>
    </row>
    <row r="72" spans="1:5" x14ac:dyDescent="0.55000000000000004">
      <c r="A72">
        <v>1.484343</v>
      </c>
      <c r="B72">
        <v>-1.6000000000000001E-3</v>
      </c>
      <c r="C72">
        <f t="shared" si="3"/>
        <v>922.45131576673873</v>
      </c>
      <c r="D72">
        <f t="shared" si="5"/>
        <v>-5.507610088606088E-2</v>
      </c>
      <c r="E72" s="2">
        <f t="shared" si="4"/>
        <v>-4.885656601468725E-3</v>
      </c>
    </row>
    <row r="73" spans="1:5" x14ac:dyDescent="0.55000000000000004">
      <c r="A73">
        <v>1.326991</v>
      </c>
      <c r="B73">
        <v>-1.2999999999999999E-3</v>
      </c>
      <c r="C73">
        <f t="shared" si="3"/>
        <v>824.6642413246941</v>
      </c>
      <c r="D73">
        <f t="shared" si="5"/>
        <v>-5.0055620320132971E-2</v>
      </c>
      <c r="E73" s="2">
        <f t="shared" si="4"/>
        <v>-4.9668253699439906E-3</v>
      </c>
    </row>
    <row r="74" spans="1:5" x14ac:dyDescent="0.55000000000000004">
      <c r="A74">
        <v>1.1697690000000001</v>
      </c>
      <c r="B74">
        <v>-1.2999999999999999E-3</v>
      </c>
      <c r="C74">
        <f t="shared" si="3"/>
        <v>726.95795593952482</v>
      </c>
      <c r="D74">
        <f t="shared" si="5"/>
        <v>-5.6783311631812411E-2</v>
      </c>
      <c r="E74" s="2">
        <f t="shared" si="4"/>
        <v>-6.3916741976669661E-3</v>
      </c>
    </row>
    <row r="75" spans="1:5" x14ac:dyDescent="0.55000000000000004">
      <c r="A75">
        <v>1.012267</v>
      </c>
      <c r="B75">
        <v>-3.5000000000000001E-3</v>
      </c>
      <c r="C75">
        <f t="shared" si="3"/>
        <v>629.07766335493159</v>
      </c>
      <c r="D75">
        <f t="shared" si="5"/>
        <v>-0.1766649676303991</v>
      </c>
      <c r="E75" s="2">
        <f t="shared" si="4"/>
        <v>-2.2979965878506776E-2</v>
      </c>
    </row>
    <row r="76" spans="1:5" x14ac:dyDescent="0.55000000000000004">
      <c r="A76">
        <v>0.85494800000000004</v>
      </c>
      <c r="B76">
        <v>-3.8E-3</v>
      </c>
      <c r="C76">
        <f t="shared" si="3"/>
        <v>531.31109690424773</v>
      </c>
      <c r="D76">
        <f t="shared" si="5"/>
        <v>-0.22710221433538161</v>
      </c>
      <c r="E76" s="2">
        <f t="shared" si="4"/>
        <v>-3.4976446826966767E-2</v>
      </c>
    </row>
    <row r="77" spans="1:5" x14ac:dyDescent="0.55000000000000004">
      <c r="A77">
        <v>0.69782200000000005</v>
      </c>
      <c r="B77">
        <v>-1.5E-3</v>
      </c>
      <c r="C77">
        <f t="shared" si="3"/>
        <v>433.66447113030966</v>
      </c>
      <c r="D77">
        <f t="shared" si="5"/>
        <v>-0.10983078172717881</v>
      </c>
      <c r="E77" s="2">
        <f t="shared" si="4"/>
        <v>-2.0723993047103512E-2</v>
      </c>
    </row>
    <row r="78" spans="1:5" x14ac:dyDescent="0.55000000000000004">
      <c r="A78">
        <v>0.54080300000000003</v>
      </c>
      <c r="B78">
        <v>-1.8E-3</v>
      </c>
      <c r="C78">
        <f t="shared" si="3"/>
        <v>336.08434096472286</v>
      </c>
      <c r="D78">
        <f t="shared" si="5"/>
        <v>-0.17006341111219433</v>
      </c>
      <c r="E78" s="2">
        <f t="shared" si="4"/>
        <v>-4.1406241816175693E-2</v>
      </c>
    </row>
    <row r="79" spans="1:5" x14ac:dyDescent="0.55000000000000004">
      <c r="A79">
        <v>0.383108</v>
      </c>
      <c r="B79">
        <v>-3.8999999999999998E-3</v>
      </c>
      <c r="C79">
        <f t="shared" si="3"/>
        <v>238.08410770338375</v>
      </c>
      <c r="D79">
        <f t="shared" si="5"/>
        <v>-0.52014072531166344</v>
      </c>
      <c r="E79" s="2">
        <f t="shared" si="4"/>
        <v>-0.17876959586437741</v>
      </c>
    </row>
    <row r="80" spans="1:5" x14ac:dyDescent="0.55000000000000004">
      <c r="A80">
        <v>0.22647600000000001</v>
      </c>
      <c r="B80">
        <v>-1.2999999999999999E-3</v>
      </c>
      <c r="C80">
        <f t="shared" si="3"/>
        <v>140.74448034557236</v>
      </c>
      <c r="D80">
        <f t="shared" si="5"/>
        <v>-0.29329093442233867</v>
      </c>
      <c r="E80" s="2">
        <f t="shared" si="4"/>
        <v>-0.17051809558447048</v>
      </c>
    </row>
    <row r="81" spans="1:5" x14ac:dyDescent="0.55000000000000004">
      <c r="A81">
        <v>6.8737999999999994E-2</v>
      </c>
      <c r="B81">
        <v>-5.0000000000000001E-4</v>
      </c>
      <c r="C81">
        <f t="shared" si="3"/>
        <v>42.717524550035996</v>
      </c>
      <c r="D81">
        <f t="shared" si="5"/>
        <v>-0.37166407599107421</v>
      </c>
      <c r="E81" s="2">
        <f t="shared" si="4"/>
        <v>-0.71194708148878183</v>
      </c>
    </row>
    <row r="82" spans="1:5" x14ac:dyDescent="0.55000000000000004">
      <c r="A82">
        <v>-2.7799999999999999E-3</v>
      </c>
      <c r="B82">
        <v>1.2999999999999999E-3</v>
      </c>
      <c r="C82">
        <f t="shared" si="3"/>
        <v>-1.7276429085673146</v>
      </c>
      <c r="D82">
        <f t="shared" si="5"/>
        <v>-23.893294123825026</v>
      </c>
      <c r="E82" s="2">
        <f t="shared" si="4"/>
        <v>1131.6842030280045</v>
      </c>
    </row>
    <row r="83" spans="1:5" x14ac:dyDescent="0.55000000000000004">
      <c r="A83">
        <v>-2.7799999999999999E-3</v>
      </c>
      <c r="B83">
        <v>-2.0000000000000001E-4</v>
      </c>
      <c r="C83">
        <f t="shared" si="3"/>
        <v>-1.7276429085673146</v>
      </c>
      <c r="D83">
        <f t="shared" si="5"/>
        <v>3.6758914036653896</v>
      </c>
      <c r="E83" s="2">
        <f t="shared" si="4"/>
        <v>-174.1052620043084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0334-466E-48D2-A779-392BA2641DEB}">
  <dimension ref="A1:E83"/>
  <sheetViews>
    <sheetView workbookViewId="0">
      <selection activeCell="F14" sqref="F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6.9994000000000001E-2</v>
      </c>
      <c r="B2">
        <v>0</v>
      </c>
      <c r="C2">
        <f t="shared" ref="C2:C65" si="0">A2*863.2/1.389</f>
        <v>43.498071130309576</v>
      </c>
      <c r="D2">
        <f>B2*9.8*10^2/19.18/A2</f>
        <v>0</v>
      </c>
      <c r="E2">
        <f t="shared" ref="E2:E65" si="1">D2/C2/0.01222072</f>
        <v>0</v>
      </c>
    </row>
    <row r="3" spans="1:5" x14ac:dyDescent="0.55000000000000004">
      <c r="A3">
        <v>0.23133699999999999</v>
      </c>
      <c r="B3">
        <v>0</v>
      </c>
      <c r="C3">
        <f t="shared" si="0"/>
        <v>143.76536961843053</v>
      </c>
      <c r="D3">
        <f t="shared" ref="D3:D66" si="2">B3*9.8*10^2/19.18/A3</f>
        <v>0</v>
      </c>
      <c r="E3">
        <f t="shared" si="1"/>
        <v>0</v>
      </c>
    </row>
    <row r="4" spans="1:5" x14ac:dyDescent="0.55000000000000004">
      <c r="A4">
        <v>0.38881700000000002</v>
      </c>
      <c r="B4">
        <v>0</v>
      </c>
      <c r="C4">
        <f t="shared" si="0"/>
        <v>241.63199020878335</v>
      </c>
      <c r="D4">
        <f t="shared" si="2"/>
        <v>0</v>
      </c>
      <c r="E4">
        <f t="shared" si="1"/>
        <v>0</v>
      </c>
    </row>
    <row r="5" spans="1:5" x14ac:dyDescent="0.55000000000000004">
      <c r="A5">
        <v>0.54655500000000001</v>
      </c>
      <c r="B5">
        <v>0</v>
      </c>
      <c r="C5">
        <f t="shared" si="0"/>
        <v>339.65894600431966</v>
      </c>
      <c r="D5">
        <f t="shared" si="2"/>
        <v>0</v>
      </c>
      <c r="E5">
        <f t="shared" si="1"/>
        <v>0</v>
      </c>
    </row>
    <row r="6" spans="1:5" x14ac:dyDescent="0.55000000000000004">
      <c r="A6">
        <v>0.70376700000000003</v>
      </c>
      <c r="B6">
        <v>2.9999999999999997E-4</v>
      </c>
      <c r="C6">
        <f t="shared" si="0"/>
        <v>437.35901684665231</v>
      </c>
      <c r="D6">
        <f t="shared" si="2"/>
        <v>2.1780599478640902E-2</v>
      </c>
      <c r="E6">
        <f t="shared" si="1"/>
        <v>4.0750688485974599E-3</v>
      </c>
    </row>
    <row r="7" spans="1:5" x14ac:dyDescent="0.55000000000000004">
      <c r="A7">
        <v>0.860958</v>
      </c>
      <c r="B7">
        <v>5.0000000000000001E-4</v>
      </c>
      <c r="C7">
        <f t="shared" si="0"/>
        <v>535.04603714902805</v>
      </c>
      <c r="D7">
        <f t="shared" si="2"/>
        <v>2.9673277041939859E-2</v>
      </c>
      <c r="E7">
        <f t="shared" si="1"/>
        <v>4.5381366174338644E-3</v>
      </c>
    </row>
    <row r="8" spans="1:5" x14ac:dyDescent="0.55000000000000004">
      <c r="A8">
        <v>1.0182770000000001</v>
      </c>
      <c r="B8">
        <v>8.0000000000000004E-4</v>
      </c>
      <c r="C8">
        <f t="shared" si="0"/>
        <v>632.81260359971213</v>
      </c>
      <c r="D8">
        <f t="shared" si="2"/>
        <v>4.0142232819516815E-2</v>
      </c>
      <c r="E8">
        <f t="shared" si="1"/>
        <v>5.1907440095329696E-3</v>
      </c>
    </row>
    <row r="9" spans="1:5" x14ac:dyDescent="0.55000000000000004">
      <c r="A9">
        <v>1.1761539999999999</v>
      </c>
      <c r="B9">
        <v>1.1000000000000001E-3</v>
      </c>
      <c r="C9">
        <f t="shared" si="0"/>
        <v>730.92594154067672</v>
      </c>
      <c r="D9">
        <f t="shared" si="2"/>
        <v>4.7786581996952612E-2</v>
      </c>
      <c r="E9">
        <f t="shared" si="1"/>
        <v>5.3497784693099341E-3</v>
      </c>
    </row>
    <row r="10" spans="1:5" x14ac:dyDescent="0.55000000000000004">
      <c r="A10">
        <v>1.333194</v>
      </c>
      <c r="B10">
        <v>1.4E-3</v>
      </c>
      <c r="C10">
        <f t="shared" si="0"/>
        <v>828.51912224622038</v>
      </c>
      <c r="D10">
        <f t="shared" si="2"/>
        <v>5.3655242009286327E-2</v>
      </c>
      <c r="E10">
        <f t="shared" si="1"/>
        <v>5.2992307146671981E-3</v>
      </c>
    </row>
    <row r="11" spans="1:5" x14ac:dyDescent="0.55000000000000004">
      <c r="A11">
        <v>1.490664</v>
      </c>
      <c r="B11">
        <v>1.6999999999999999E-3</v>
      </c>
      <c r="C11">
        <f t="shared" si="0"/>
        <v>926.37952829373648</v>
      </c>
      <c r="D11">
        <f t="shared" si="2"/>
        <v>5.8270216405986293E-2</v>
      </c>
      <c r="E11">
        <f t="shared" si="1"/>
        <v>5.147079640411209E-3</v>
      </c>
    </row>
    <row r="12" spans="1:5" x14ac:dyDescent="0.55000000000000004">
      <c r="A12">
        <v>1.6473500000000001</v>
      </c>
      <c r="B12">
        <v>2.2000000000000001E-3</v>
      </c>
      <c r="C12">
        <f t="shared" si="0"/>
        <v>1023.7527141828656</v>
      </c>
      <c r="D12">
        <f t="shared" si="2"/>
        <v>6.8236112012679512E-2</v>
      </c>
      <c r="E12">
        <f t="shared" si="1"/>
        <v>5.4540914247078439E-3</v>
      </c>
    </row>
    <row r="13" spans="1:5" x14ac:dyDescent="0.55000000000000004">
      <c r="A13">
        <v>1.8047010000000001</v>
      </c>
      <c r="B13">
        <v>2.7000000000000001E-3</v>
      </c>
      <c r="C13">
        <f t="shared" si="0"/>
        <v>1121.5391671706266</v>
      </c>
      <c r="D13">
        <f t="shared" si="2"/>
        <v>7.6442692933379033E-2</v>
      </c>
      <c r="E13">
        <f t="shared" si="1"/>
        <v>5.577309424022979E-3</v>
      </c>
    </row>
    <row r="14" spans="1:5" x14ac:dyDescent="0.55000000000000004">
      <c r="A14">
        <v>1.961538</v>
      </c>
      <c r="B14">
        <v>3.2000000000000002E-3</v>
      </c>
      <c r="C14">
        <f t="shared" si="0"/>
        <v>1219.0061926565875</v>
      </c>
      <c r="D14">
        <f t="shared" si="2"/>
        <v>8.3354821387623651E-2</v>
      </c>
      <c r="E14">
        <f t="shared" si="1"/>
        <v>5.5953598172509972E-3</v>
      </c>
    </row>
    <row r="15" spans="1:5" x14ac:dyDescent="0.55000000000000004">
      <c r="A15">
        <v>2.11917</v>
      </c>
      <c r="B15">
        <v>3.7000000000000002E-3</v>
      </c>
      <c r="C15">
        <f t="shared" si="0"/>
        <v>1316.9672742980563</v>
      </c>
      <c r="D15">
        <f t="shared" si="2"/>
        <v>8.9209971305044433E-2</v>
      </c>
      <c r="E15">
        <f t="shared" si="1"/>
        <v>5.5429584456186684E-3</v>
      </c>
    </row>
    <row r="16" spans="1:5" x14ac:dyDescent="0.55000000000000004">
      <c r="A16">
        <v>2.2759529999999999</v>
      </c>
      <c r="B16">
        <v>4.8999999999999998E-3</v>
      </c>
      <c r="C16">
        <f t="shared" si="0"/>
        <v>1414.4007412526998</v>
      </c>
      <c r="D16">
        <f t="shared" si="2"/>
        <v>0.11000445242219396</v>
      </c>
      <c r="E16">
        <f t="shared" si="1"/>
        <v>6.3641586073341977E-3</v>
      </c>
    </row>
    <row r="17" spans="1:5" x14ac:dyDescent="0.55000000000000004">
      <c r="A17">
        <v>2.4342160000000002</v>
      </c>
      <c r="B17">
        <v>5.1999999999999998E-3</v>
      </c>
      <c r="C17">
        <f t="shared" si="0"/>
        <v>1512.7539605471563</v>
      </c>
      <c r="D17">
        <f t="shared" si="2"/>
        <v>0.10914948823643189</v>
      </c>
      <c r="E17">
        <f t="shared" si="1"/>
        <v>5.9041395168370541E-3</v>
      </c>
    </row>
    <row r="18" spans="1:5" x14ac:dyDescent="0.55000000000000004">
      <c r="A18">
        <v>2.5904950000000002</v>
      </c>
      <c r="B18">
        <v>5.5999999999999999E-3</v>
      </c>
      <c r="C18">
        <f t="shared" si="0"/>
        <v>1609.8742145428369</v>
      </c>
      <c r="D18">
        <f t="shared" si="2"/>
        <v>0.11045432894536136</v>
      </c>
      <c r="E18">
        <f t="shared" si="1"/>
        <v>5.6142791615565969E-3</v>
      </c>
    </row>
    <row r="19" spans="1:5" x14ac:dyDescent="0.55000000000000004">
      <c r="A19">
        <v>2.7483610000000001</v>
      </c>
      <c r="B19">
        <v>7.0000000000000001E-3</v>
      </c>
      <c r="C19">
        <f t="shared" si="0"/>
        <v>1707.9807164866811</v>
      </c>
      <c r="D19">
        <f t="shared" si="2"/>
        <v>0.13013728312133754</v>
      </c>
      <c r="E19">
        <f t="shared" si="1"/>
        <v>6.2347921356227329E-3</v>
      </c>
    </row>
    <row r="20" spans="1:5" x14ac:dyDescent="0.55000000000000004">
      <c r="A20">
        <v>2.9053800000000001</v>
      </c>
      <c r="B20">
        <v>7.4000000000000003E-3</v>
      </c>
      <c r="C20">
        <f t="shared" si="0"/>
        <v>1805.5608466522681</v>
      </c>
      <c r="D20">
        <f t="shared" si="2"/>
        <v>0.13013863583456278</v>
      </c>
      <c r="E20">
        <f t="shared" si="1"/>
        <v>5.8978989541296611E-3</v>
      </c>
    </row>
    <row r="21" spans="1:5" x14ac:dyDescent="0.55000000000000004">
      <c r="A21">
        <v>3.0633319999999999</v>
      </c>
      <c r="B21">
        <v>8.8000000000000005E-3</v>
      </c>
      <c r="C21">
        <f t="shared" si="0"/>
        <v>1903.7207936645068</v>
      </c>
      <c r="D21">
        <f t="shared" si="2"/>
        <v>0.14677972759607852</v>
      </c>
      <c r="E21">
        <f t="shared" si="1"/>
        <v>6.3090799381643079E-3</v>
      </c>
    </row>
    <row r="22" spans="1:5" x14ac:dyDescent="0.55000000000000004">
      <c r="A22">
        <v>3.2207699999999999</v>
      </c>
      <c r="B22">
        <v>9.1000000000000004E-3</v>
      </c>
      <c r="C22">
        <f t="shared" si="0"/>
        <v>2001.5613131749462</v>
      </c>
      <c r="D22">
        <f t="shared" si="2"/>
        <v>0.14436408177225793</v>
      </c>
      <c r="E22">
        <f t="shared" si="1"/>
        <v>5.9019219371378448E-3</v>
      </c>
    </row>
    <row r="23" spans="1:5" x14ac:dyDescent="0.55000000000000004">
      <c r="A23">
        <v>3.3778199999999998</v>
      </c>
      <c r="B23">
        <v>1.0699999999999999E-2</v>
      </c>
      <c r="C23">
        <f t="shared" si="0"/>
        <v>2099.160708423326</v>
      </c>
      <c r="D23">
        <f t="shared" si="2"/>
        <v>0.16185448853614265</v>
      </c>
      <c r="E23">
        <f t="shared" si="1"/>
        <v>6.3093157941219351E-3</v>
      </c>
    </row>
    <row r="24" spans="1:5" x14ac:dyDescent="0.55000000000000004">
      <c r="A24">
        <v>3.5353330000000001</v>
      </c>
      <c r="B24">
        <v>1.09E-2</v>
      </c>
      <c r="C24">
        <f t="shared" si="0"/>
        <v>2197.0478370050396</v>
      </c>
      <c r="D24">
        <f t="shared" si="2"/>
        <v>0.15753376176143608</v>
      </c>
      <c r="E24">
        <f t="shared" si="1"/>
        <v>5.8672870616060992E-3</v>
      </c>
    </row>
    <row r="25" spans="1:5" x14ac:dyDescent="0.55000000000000004">
      <c r="A25">
        <v>3.6923840000000001</v>
      </c>
      <c r="B25">
        <v>1.2500000000000001E-2</v>
      </c>
      <c r="C25">
        <f t="shared" si="0"/>
        <v>2294.6478537077032</v>
      </c>
      <c r="D25">
        <f t="shared" si="2"/>
        <v>0.17297391912294641</v>
      </c>
      <c r="E25">
        <f t="shared" si="1"/>
        <v>6.1683326335218152E-3</v>
      </c>
    </row>
    <row r="26" spans="1:5" x14ac:dyDescent="0.55000000000000004">
      <c r="A26">
        <v>3.8497889999999999</v>
      </c>
      <c r="B26">
        <v>1.2699999999999999E-2</v>
      </c>
      <c r="C26">
        <f t="shared" si="0"/>
        <v>2392.4678652267817</v>
      </c>
      <c r="D26">
        <f t="shared" si="2"/>
        <v>0.16855601943094833</v>
      </c>
      <c r="E26">
        <f t="shared" si="1"/>
        <v>5.7650271863390144E-3</v>
      </c>
    </row>
    <row r="27" spans="1:5" x14ac:dyDescent="0.55000000000000004">
      <c r="A27">
        <v>4.0069689999999998</v>
      </c>
      <c r="B27">
        <v>1.46E-2</v>
      </c>
      <c r="C27">
        <f t="shared" si="0"/>
        <v>2490.1480495320375</v>
      </c>
      <c r="D27">
        <f t="shared" si="2"/>
        <v>0.18617199221153299</v>
      </c>
      <c r="E27">
        <f t="shared" si="1"/>
        <v>6.1177592728657668E-3</v>
      </c>
    </row>
    <row r="28" spans="1:5" x14ac:dyDescent="0.55000000000000004">
      <c r="A28">
        <v>4.1644920000000001</v>
      </c>
      <c r="B28">
        <v>1.4800000000000001E-2</v>
      </c>
      <c r="C28">
        <f t="shared" si="0"/>
        <v>2588.041392656588</v>
      </c>
      <c r="D28">
        <f t="shared" si="2"/>
        <v>0.18158382332395981</v>
      </c>
      <c r="E28">
        <f t="shared" si="1"/>
        <v>5.7412855070748912E-3</v>
      </c>
    </row>
    <row r="29" spans="1:5" x14ac:dyDescent="0.55000000000000004">
      <c r="A29">
        <v>4.3222750000000003</v>
      </c>
      <c r="B29">
        <v>1.6799999999999999E-2</v>
      </c>
      <c r="C29">
        <f t="shared" si="0"/>
        <v>2686.0963138948887</v>
      </c>
      <c r="D29">
        <f t="shared" si="2"/>
        <v>0.19859776635774948</v>
      </c>
      <c r="E29">
        <f t="shared" si="1"/>
        <v>6.0500085036062877E-3</v>
      </c>
    </row>
    <row r="30" spans="1:5" x14ac:dyDescent="0.55000000000000004">
      <c r="A30">
        <v>4.4787790000000003</v>
      </c>
      <c r="B30">
        <v>1.7000000000000001E-2</v>
      </c>
      <c r="C30">
        <f t="shared" si="0"/>
        <v>2783.356395104392</v>
      </c>
      <c r="D30">
        <f t="shared" si="2"/>
        <v>0.19393971854519534</v>
      </c>
      <c r="E30">
        <f t="shared" si="1"/>
        <v>5.7016577961868497E-3</v>
      </c>
    </row>
    <row r="31" spans="1:5" x14ac:dyDescent="0.55000000000000004">
      <c r="A31">
        <v>4.636463</v>
      </c>
      <c r="B31">
        <v>1.9099999999999999E-2</v>
      </c>
      <c r="C31">
        <f t="shared" si="0"/>
        <v>2881.3497923686109</v>
      </c>
      <c r="D31">
        <f t="shared" si="2"/>
        <v>0.21048640068067492</v>
      </c>
      <c r="E31">
        <f t="shared" si="1"/>
        <v>5.9776607477340623E-3</v>
      </c>
    </row>
    <row r="32" spans="1:5" x14ac:dyDescent="0.55000000000000004">
      <c r="A32">
        <v>4.7943509999999998</v>
      </c>
      <c r="B32">
        <v>1.9300000000000001E-2</v>
      </c>
      <c r="C32">
        <f t="shared" si="0"/>
        <v>2979.4699663066958</v>
      </c>
      <c r="D32">
        <f t="shared" si="2"/>
        <v>0.2056861057651628</v>
      </c>
      <c r="E32">
        <f t="shared" si="1"/>
        <v>5.6489684621211164E-3</v>
      </c>
    </row>
    <row r="33" spans="1:5" x14ac:dyDescent="0.55000000000000004">
      <c r="A33">
        <v>4.951638</v>
      </c>
      <c r="B33">
        <v>2.1499999999999998E-2</v>
      </c>
      <c r="C33">
        <f t="shared" si="0"/>
        <v>3077.2166462203027</v>
      </c>
      <c r="D33">
        <f t="shared" si="2"/>
        <v>0.22185388875063189</v>
      </c>
      <c r="E33">
        <f t="shared" si="1"/>
        <v>5.8994588860430469E-3</v>
      </c>
    </row>
    <row r="34" spans="1:5" x14ac:dyDescent="0.55000000000000004">
      <c r="A34">
        <v>5.1075619999999997</v>
      </c>
      <c r="B34">
        <v>2.1700000000000001E-2</v>
      </c>
      <c r="C34">
        <f t="shared" si="0"/>
        <v>3174.1162839452841</v>
      </c>
      <c r="D34">
        <f t="shared" si="2"/>
        <v>0.21708187273842031</v>
      </c>
      <c r="E34">
        <f t="shared" si="1"/>
        <v>5.5963379507255927E-3</v>
      </c>
    </row>
    <row r="35" spans="1:5" x14ac:dyDescent="0.55000000000000004">
      <c r="A35">
        <v>5.1938360000000001</v>
      </c>
      <c r="B35">
        <v>2.3300000000000001E-2</v>
      </c>
      <c r="C35">
        <f t="shared" si="0"/>
        <v>3227.7316308135355</v>
      </c>
      <c r="D35">
        <f t="shared" si="2"/>
        <v>0.22921612251621148</v>
      </c>
      <c r="E35">
        <f t="shared" si="1"/>
        <v>5.8110009936298496E-3</v>
      </c>
    </row>
    <row r="36" spans="1:5" x14ac:dyDescent="0.55000000000000004">
      <c r="A36">
        <v>5.2159120000000003</v>
      </c>
      <c r="B36">
        <v>2.3599999999999999E-2</v>
      </c>
      <c r="C36">
        <f t="shared" si="0"/>
        <v>3241.4508555795542</v>
      </c>
      <c r="D36">
        <f t="shared" si="2"/>
        <v>0.23118476999964613</v>
      </c>
      <c r="E36">
        <f t="shared" si="1"/>
        <v>5.8361034962303281E-3</v>
      </c>
    </row>
    <row r="37" spans="1:5" x14ac:dyDescent="0.55000000000000004">
      <c r="A37">
        <v>5.2186589999999997</v>
      </c>
      <c r="B37">
        <v>2.3699999999999999E-2</v>
      </c>
      <c r="C37">
        <f t="shared" si="0"/>
        <v>3243.1579904967598</v>
      </c>
      <c r="D37">
        <f t="shared" si="2"/>
        <v>0.23204215970223177</v>
      </c>
      <c r="E37">
        <f t="shared" si="1"/>
        <v>5.8546643168358951E-3</v>
      </c>
    </row>
    <row r="38" spans="1:5" x14ac:dyDescent="0.55000000000000004">
      <c r="A38">
        <v>5.2204300000000003</v>
      </c>
      <c r="B38">
        <v>2.3699999999999999E-2</v>
      </c>
      <c r="C38">
        <f t="shared" si="0"/>
        <v>3244.2585860331174</v>
      </c>
      <c r="D38">
        <f t="shared" si="2"/>
        <v>0.23196344077202241</v>
      </c>
      <c r="E38">
        <f t="shared" si="1"/>
        <v>5.8506926701476988E-3</v>
      </c>
    </row>
    <row r="39" spans="1:5" x14ac:dyDescent="0.55000000000000004">
      <c r="A39">
        <v>5.2217279999999997</v>
      </c>
      <c r="B39">
        <v>2.3699999999999999E-2</v>
      </c>
      <c r="C39">
        <f t="shared" si="0"/>
        <v>3245.0652336933044</v>
      </c>
      <c r="D39">
        <f t="shared" si="2"/>
        <v>0.2319057800615982</v>
      </c>
      <c r="E39">
        <f t="shared" si="1"/>
        <v>5.847784339719414E-3</v>
      </c>
    </row>
    <row r="40" spans="1:5" x14ac:dyDescent="0.55000000000000004">
      <c r="A40">
        <v>5.2226509999999999</v>
      </c>
      <c r="B40">
        <v>2.3699999999999999E-2</v>
      </c>
      <c r="C40">
        <f t="shared" si="0"/>
        <v>3245.6388359971206</v>
      </c>
      <c r="D40">
        <f t="shared" si="2"/>
        <v>0.23186479531362311</v>
      </c>
      <c r="E40">
        <f t="shared" si="1"/>
        <v>5.8457175625234734E-3</v>
      </c>
    </row>
    <row r="41" spans="1:5" x14ac:dyDescent="0.55000000000000004">
      <c r="A41">
        <v>5.2230699999999999</v>
      </c>
      <c r="B41">
        <v>2.3699999999999999E-2</v>
      </c>
      <c r="C41">
        <f t="shared" si="0"/>
        <v>3245.8992253419729</v>
      </c>
      <c r="D41">
        <f t="shared" si="2"/>
        <v>0.2318461948833711</v>
      </c>
      <c r="E41">
        <f t="shared" si="1"/>
        <v>5.844779701298642E-3</v>
      </c>
    </row>
    <row r="42" spans="1:5" x14ac:dyDescent="0.55000000000000004">
      <c r="A42">
        <v>5.2237349999999996</v>
      </c>
      <c r="B42">
        <v>2.3699999999999999E-2</v>
      </c>
      <c r="C42">
        <f t="shared" si="0"/>
        <v>3246.3124924406047</v>
      </c>
      <c r="D42">
        <f t="shared" si="2"/>
        <v>0.23181668004014161</v>
      </c>
      <c r="E42">
        <f t="shared" si="1"/>
        <v>5.8432916736322242E-3</v>
      </c>
    </row>
    <row r="43" spans="1:5" x14ac:dyDescent="0.55000000000000004">
      <c r="A43">
        <v>5.2238429999999996</v>
      </c>
      <c r="B43">
        <v>2.3699999999999999E-2</v>
      </c>
      <c r="C43">
        <f t="shared" si="0"/>
        <v>3246.3796095032394</v>
      </c>
      <c r="D43">
        <f t="shared" si="2"/>
        <v>0.23181188736137154</v>
      </c>
      <c r="E43">
        <f t="shared" si="1"/>
        <v>5.8430500626277639E-3</v>
      </c>
    </row>
    <row r="44" spans="1:5" x14ac:dyDescent="0.55000000000000004">
      <c r="A44">
        <v>5.2243259999999996</v>
      </c>
      <c r="B44">
        <v>2.3699999999999999E-2</v>
      </c>
      <c r="C44">
        <f t="shared" si="0"/>
        <v>3246.6797719222463</v>
      </c>
      <c r="D44">
        <f t="shared" si="2"/>
        <v>0.23179045586157701</v>
      </c>
      <c r="E44">
        <f t="shared" si="1"/>
        <v>5.8419697078714253E-3</v>
      </c>
    </row>
    <row r="45" spans="1:5" x14ac:dyDescent="0.55000000000000004">
      <c r="A45">
        <v>5.2246800000000002</v>
      </c>
      <c r="B45">
        <v>2.3699999999999999E-2</v>
      </c>
      <c r="C45">
        <f t="shared" si="0"/>
        <v>3246.8997667386611</v>
      </c>
      <c r="D45">
        <f t="shared" si="2"/>
        <v>0.23177475081909113</v>
      </c>
      <c r="E45">
        <f t="shared" si="1"/>
        <v>5.8411780853354529E-3</v>
      </c>
    </row>
    <row r="46" spans="1:5" x14ac:dyDescent="0.55000000000000004">
      <c r="A46">
        <v>5.2262570000000004</v>
      </c>
      <c r="B46">
        <v>2.3599999999999999E-2</v>
      </c>
      <c r="C46">
        <f t="shared" si="0"/>
        <v>3247.8798001439886</v>
      </c>
      <c r="D46">
        <f t="shared" si="2"/>
        <v>0.23072715636800759</v>
      </c>
      <c r="E46">
        <f t="shared" si="1"/>
        <v>5.8130220682842413E-3</v>
      </c>
    </row>
    <row r="47" spans="1:5" x14ac:dyDescent="0.55000000000000004">
      <c r="A47">
        <v>5.2263109999999999</v>
      </c>
      <c r="B47">
        <v>2.3599999999999999E-2</v>
      </c>
      <c r="C47">
        <f t="shared" si="0"/>
        <v>3247.913358675306</v>
      </c>
      <c r="D47">
        <f t="shared" si="2"/>
        <v>0.23072477241756073</v>
      </c>
      <c r="E47">
        <f t="shared" si="1"/>
        <v>5.8129019447133298E-3</v>
      </c>
    </row>
    <row r="48" spans="1:5" x14ac:dyDescent="0.55000000000000004">
      <c r="A48">
        <v>5.2262890000000004</v>
      </c>
      <c r="B48">
        <v>2.3599999999999999E-2</v>
      </c>
      <c r="C48">
        <f t="shared" si="0"/>
        <v>3247.8996866810658</v>
      </c>
      <c r="D48">
        <f t="shared" si="2"/>
        <v>0.23072574365068488</v>
      </c>
      <c r="E48">
        <f t="shared" si="1"/>
        <v>5.8129508834964486E-3</v>
      </c>
    </row>
    <row r="49" spans="1:5" x14ac:dyDescent="0.55000000000000004">
      <c r="A49">
        <v>5.104514</v>
      </c>
      <c r="B49">
        <v>2.3599999999999999E-2</v>
      </c>
      <c r="C49">
        <f t="shared" si="0"/>
        <v>3172.2220912886969</v>
      </c>
      <c r="D49">
        <f t="shared" si="2"/>
        <v>0.2362300144653133</v>
      </c>
      <c r="E49">
        <f t="shared" si="1"/>
        <v>6.0936105941052426E-3</v>
      </c>
    </row>
    <row r="50" spans="1:5" x14ac:dyDescent="0.55000000000000004">
      <c r="A50">
        <v>4.9474419999999997</v>
      </c>
      <c r="B50">
        <v>2.18E-2</v>
      </c>
      <c r="C50">
        <f t="shared" si="0"/>
        <v>3074.6090240460767</v>
      </c>
      <c r="D50">
        <f t="shared" si="2"/>
        <v>0.22514030748388483</v>
      </c>
      <c r="E50">
        <f t="shared" si="1"/>
        <v>5.9919276897097183E-3</v>
      </c>
    </row>
    <row r="51" spans="1:5" x14ac:dyDescent="0.55000000000000004">
      <c r="A51">
        <v>4.7894680000000003</v>
      </c>
      <c r="B51">
        <v>2.1600000000000001E-2</v>
      </c>
      <c r="C51">
        <f t="shared" si="0"/>
        <v>2976.4354050395968</v>
      </c>
      <c r="D51">
        <f t="shared" si="2"/>
        <v>0.23043261486171251</v>
      </c>
      <c r="E51">
        <f t="shared" si="1"/>
        <v>6.33505941657545E-3</v>
      </c>
    </row>
    <row r="52" spans="1:5" x14ac:dyDescent="0.55000000000000004">
      <c r="A52">
        <v>4.6316980000000001</v>
      </c>
      <c r="B52">
        <v>1.9599999999999999E-2</v>
      </c>
      <c r="C52">
        <f t="shared" si="0"/>
        <v>2878.388562706984</v>
      </c>
      <c r="D52">
        <f t="shared" si="2"/>
        <v>0.21621872885809879</v>
      </c>
      <c r="E52">
        <f t="shared" si="1"/>
        <v>6.1467718796351239E-3</v>
      </c>
    </row>
    <row r="53" spans="1:5" x14ac:dyDescent="0.55000000000000004">
      <c r="A53">
        <v>4.4736380000000002</v>
      </c>
      <c r="B53">
        <v>1.9300000000000001E-2</v>
      </c>
      <c r="C53">
        <f t="shared" si="0"/>
        <v>2780.1614986321097</v>
      </c>
      <c r="D53">
        <f t="shared" si="2"/>
        <v>0.22043164575705812</v>
      </c>
      <c r="E53">
        <f t="shared" si="1"/>
        <v>6.4879444797523982E-3</v>
      </c>
    </row>
    <row r="54" spans="1:5" x14ac:dyDescent="0.55000000000000004">
      <c r="A54">
        <v>4.3167270000000002</v>
      </c>
      <c r="B54">
        <v>1.7299999999999999E-2</v>
      </c>
      <c r="C54">
        <f t="shared" si="0"/>
        <v>2682.6484855291578</v>
      </c>
      <c r="D54">
        <f t="shared" si="2"/>
        <v>0.20477125512904013</v>
      </c>
      <c r="E54">
        <f t="shared" si="1"/>
        <v>6.2460927501894869E-3</v>
      </c>
    </row>
    <row r="55" spans="1:5" x14ac:dyDescent="0.55000000000000004">
      <c r="A55">
        <v>4.1588469999999997</v>
      </c>
      <c r="B55">
        <v>1.7100000000000001E-2</v>
      </c>
      <c r="C55">
        <f t="shared" si="0"/>
        <v>2584.5332832253416</v>
      </c>
      <c r="D55">
        <f t="shared" si="2"/>
        <v>0.21008770645739702</v>
      </c>
      <c r="E55">
        <f t="shared" si="1"/>
        <v>6.6515324912314634E-3</v>
      </c>
    </row>
    <row r="56" spans="1:5" x14ac:dyDescent="0.55000000000000004">
      <c r="A56">
        <v>4.001849</v>
      </c>
      <c r="B56">
        <v>1.5100000000000001E-2</v>
      </c>
      <c r="C56">
        <f t="shared" si="0"/>
        <v>2486.9662035997121</v>
      </c>
      <c r="D56">
        <f t="shared" si="2"/>
        <v>0.1927940926095234</v>
      </c>
      <c r="E56">
        <f t="shared" si="1"/>
        <v>6.3434722650113099E-3</v>
      </c>
    </row>
    <row r="57" spans="1:5" x14ac:dyDescent="0.55000000000000004">
      <c r="A57">
        <v>3.8440690000000002</v>
      </c>
      <c r="B57">
        <v>1.49E-2</v>
      </c>
      <c r="C57">
        <f t="shared" si="0"/>
        <v>2388.9131467242623</v>
      </c>
      <c r="D57">
        <f t="shared" si="2"/>
        <v>0.19804896025881397</v>
      </c>
      <c r="E57">
        <f t="shared" si="1"/>
        <v>6.7838371294597407E-3</v>
      </c>
    </row>
    <row r="58" spans="1:5" x14ac:dyDescent="0.55000000000000004">
      <c r="A58">
        <v>3.6869209999999999</v>
      </c>
      <c r="B58">
        <v>1.2999999999999999E-2</v>
      </c>
      <c r="C58">
        <f t="shared" si="0"/>
        <v>2291.2528489560837</v>
      </c>
      <c r="D58">
        <f t="shared" si="2"/>
        <v>0.1801594275120991</v>
      </c>
      <c r="E58">
        <f t="shared" si="1"/>
        <v>6.4340907398336188E-3</v>
      </c>
    </row>
    <row r="59" spans="1:5" x14ac:dyDescent="0.55000000000000004">
      <c r="A59">
        <v>3.5295809999999999</v>
      </c>
      <c r="B59">
        <v>1.2800000000000001E-2</v>
      </c>
      <c r="C59">
        <f t="shared" si="0"/>
        <v>2193.4732319654427</v>
      </c>
      <c r="D59">
        <f t="shared" si="2"/>
        <v>0.18529525134573938</v>
      </c>
      <c r="E59">
        <f t="shared" si="1"/>
        <v>6.9125002022105099E-3</v>
      </c>
    </row>
    <row r="60" spans="1:5" x14ac:dyDescent="0.55000000000000004">
      <c r="A60">
        <v>3.372036</v>
      </c>
      <c r="B60">
        <v>1.11E-2</v>
      </c>
      <c r="C60">
        <f t="shared" si="0"/>
        <v>2095.5662168466524</v>
      </c>
      <c r="D60">
        <f t="shared" si="2"/>
        <v>0.16819312862363656</v>
      </c>
      <c r="E60">
        <f t="shared" si="1"/>
        <v>6.5676510047874516E-3</v>
      </c>
    </row>
    <row r="61" spans="1:5" x14ac:dyDescent="0.55000000000000004">
      <c r="A61">
        <v>3.2146849999999998</v>
      </c>
      <c r="B61">
        <v>1.09E-2</v>
      </c>
      <c r="C61">
        <f t="shared" si="0"/>
        <v>1997.7797638588913</v>
      </c>
      <c r="D61">
        <f t="shared" si="2"/>
        <v>0.17324692981406983</v>
      </c>
      <c r="E61">
        <f t="shared" si="1"/>
        <v>7.096123145843982E-3</v>
      </c>
    </row>
    <row r="62" spans="1:5" x14ac:dyDescent="0.55000000000000004">
      <c r="A62">
        <v>3.0573329999999999</v>
      </c>
      <c r="B62">
        <v>9.4000000000000004E-3</v>
      </c>
      <c r="C62">
        <f t="shared" si="0"/>
        <v>1899.9926894168466</v>
      </c>
      <c r="D62">
        <f t="shared" si="2"/>
        <v>0.15709507953596152</v>
      </c>
      <c r="E62">
        <f t="shared" si="1"/>
        <v>6.7657174815934458E-3</v>
      </c>
    </row>
    <row r="63" spans="1:5" x14ac:dyDescent="0.55000000000000004">
      <c r="A63">
        <v>2.8993380000000002</v>
      </c>
      <c r="B63">
        <v>8.9999999999999993E-3</v>
      </c>
      <c r="C63">
        <f t="shared" si="0"/>
        <v>1801.8060198704106</v>
      </c>
      <c r="D63">
        <f t="shared" si="2"/>
        <v>0.15860655590984568</v>
      </c>
      <c r="E63">
        <f t="shared" si="1"/>
        <v>7.2030479757014621E-3</v>
      </c>
    </row>
    <row r="64" spans="1:5" x14ac:dyDescent="0.55000000000000004">
      <c r="A64">
        <v>2.7423190000000002</v>
      </c>
      <c r="B64">
        <v>7.6E-3</v>
      </c>
      <c r="C64">
        <f t="shared" si="0"/>
        <v>1704.2258897048239</v>
      </c>
      <c r="D64">
        <f t="shared" si="2"/>
        <v>0.14160320804516605</v>
      </c>
      <c r="E64">
        <f t="shared" si="1"/>
        <v>6.7990641715187511E-3</v>
      </c>
    </row>
    <row r="65" spans="1:5" x14ac:dyDescent="0.55000000000000004">
      <c r="A65">
        <v>2.584517</v>
      </c>
      <c r="B65">
        <v>7.3000000000000001E-3</v>
      </c>
      <c r="C65">
        <f t="shared" si="0"/>
        <v>1606.1591608351334</v>
      </c>
      <c r="D65">
        <f t="shared" si="2"/>
        <v>0.14431814560706202</v>
      </c>
      <c r="E65">
        <f t="shared" si="1"/>
        <v>7.3525090384550171E-3</v>
      </c>
    </row>
    <row r="66" spans="1:5" x14ac:dyDescent="0.55000000000000004">
      <c r="A66">
        <v>2.4280349999999999</v>
      </c>
      <c r="B66">
        <v>6.1999999999999998E-3</v>
      </c>
      <c r="C66">
        <f t="shared" ref="C66:C83" si="3">A66*863.2/1.389</f>
        <v>1508.9127516198705</v>
      </c>
      <c r="D66">
        <f t="shared" si="2"/>
        <v>0.13047106864929181</v>
      </c>
      <c r="E66">
        <f t="shared" ref="E66:E83" si="4">D66/C66/0.01222072</f>
        <v>7.0754374694797107E-3</v>
      </c>
    </row>
    <row r="67" spans="1:5" x14ac:dyDescent="0.55000000000000004">
      <c r="A67">
        <v>2.2700290000000001</v>
      </c>
      <c r="B67">
        <v>5.7999999999999996E-3</v>
      </c>
      <c r="C67">
        <f t="shared" si="3"/>
        <v>1410.719246076314</v>
      </c>
      <c r="D67">
        <f t="shared" ref="D67:D83" si="5">B67*9.8*10^2/19.18/A67</f>
        <v>0.13054915376125312</v>
      </c>
      <c r="E67">
        <f t="shared" si="4"/>
        <v>7.5724545602695514E-3</v>
      </c>
    </row>
    <row r="68" spans="1:5" x14ac:dyDescent="0.55000000000000004">
      <c r="A68">
        <v>2.1130309999999999</v>
      </c>
      <c r="B68">
        <v>5.4999999999999997E-3</v>
      </c>
      <c r="C68">
        <f t="shared" si="3"/>
        <v>1313.1521664506838</v>
      </c>
      <c r="D68">
        <f t="shared" si="5"/>
        <v>0.13299468763601624</v>
      </c>
      <c r="E68">
        <f t="shared" si="4"/>
        <v>8.2874790882995226E-3</v>
      </c>
    </row>
    <row r="69" spans="1:5" x14ac:dyDescent="0.55000000000000004">
      <c r="A69">
        <v>1.955195</v>
      </c>
      <c r="B69">
        <v>4.3E-3</v>
      </c>
      <c r="C69">
        <f t="shared" si="3"/>
        <v>1215.0643081353492</v>
      </c>
      <c r="D69">
        <f t="shared" si="5"/>
        <v>0.11237141522818968</v>
      </c>
      <c r="E69">
        <f t="shared" si="4"/>
        <v>7.5676283048470355E-3</v>
      </c>
    </row>
    <row r="70" spans="1:5" x14ac:dyDescent="0.55000000000000004">
      <c r="A70">
        <v>1.798047</v>
      </c>
      <c r="B70">
        <v>3.8999999999999998E-3</v>
      </c>
      <c r="C70">
        <f t="shared" si="3"/>
        <v>1117.4040103671705</v>
      </c>
      <c r="D70">
        <f t="shared" si="5"/>
        <v>0.11082584214578416</v>
      </c>
      <c r="E70">
        <f t="shared" si="4"/>
        <v>8.1158501690941371E-3</v>
      </c>
    </row>
    <row r="71" spans="1:5" x14ac:dyDescent="0.55000000000000004">
      <c r="A71">
        <v>1.6405890000000001</v>
      </c>
      <c r="B71">
        <v>3.5999999999999999E-3</v>
      </c>
      <c r="C71">
        <f t="shared" si="3"/>
        <v>1019.5510617710585</v>
      </c>
      <c r="D71">
        <f t="shared" si="5"/>
        <v>0.11211924853782151</v>
      </c>
      <c r="E71">
        <f t="shared" si="4"/>
        <v>8.9985887300695067E-3</v>
      </c>
    </row>
    <row r="72" spans="1:5" x14ac:dyDescent="0.55000000000000004">
      <c r="A72">
        <v>1.4840850000000001</v>
      </c>
      <c r="B72">
        <v>3.0000000000000001E-3</v>
      </c>
      <c r="C72">
        <f t="shared" si="3"/>
        <v>922.29098056155522</v>
      </c>
      <c r="D72">
        <f t="shared" si="5"/>
        <v>0.10328564168012394</v>
      </c>
      <c r="E72">
        <f t="shared" si="4"/>
        <v>9.1637914464063035E-3</v>
      </c>
    </row>
    <row r="73" spans="1:5" x14ac:dyDescent="0.55000000000000004">
      <c r="A73">
        <v>1.3266260000000001</v>
      </c>
      <c r="B73">
        <v>2.3999999999999998E-3</v>
      </c>
      <c r="C73">
        <f t="shared" si="3"/>
        <v>824.43741051115933</v>
      </c>
      <c r="D73">
        <f t="shared" si="5"/>
        <v>9.2435801217733829E-2</v>
      </c>
      <c r="E73">
        <f t="shared" si="4"/>
        <v>9.1745701506535694E-3</v>
      </c>
    </row>
    <row r="74" spans="1:5" x14ac:dyDescent="0.55000000000000004">
      <c r="A74">
        <v>1.1693720000000001</v>
      </c>
      <c r="B74">
        <v>2E-3</v>
      </c>
      <c r="C74">
        <f t="shared" si="3"/>
        <v>726.71123858891292</v>
      </c>
      <c r="D74">
        <f t="shared" si="5"/>
        <v>8.738859919845679E-2</v>
      </c>
      <c r="E74">
        <f t="shared" si="4"/>
        <v>9.8400228638997368E-3</v>
      </c>
    </row>
    <row r="75" spans="1:5" x14ac:dyDescent="0.55000000000000004">
      <c r="A75">
        <v>1.0118050000000001</v>
      </c>
      <c r="B75">
        <v>1.6000000000000001E-3</v>
      </c>
      <c r="C75">
        <f t="shared" si="3"/>
        <v>628.79055147588201</v>
      </c>
      <c r="D75">
        <f t="shared" si="5"/>
        <v>8.079800437586121E-2</v>
      </c>
      <c r="E75">
        <f t="shared" si="4"/>
        <v>1.0514722935464743E-2</v>
      </c>
    </row>
    <row r="76" spans="1:5" x14ac:dyDescent="0.55000000000000004">
      <c r="A76">
        <v>0.85478699999999996</v>
      </c>
      <c r="B76">
        <v>1.1999999999999999E-3</v>
      </c>
      <c r="C76">
        <f t="shared" si="3"/>
        <v>531.21104276457891</v>
      </c>
      <c r="D76">
        <f t="shared" si="5"/>
        <v>7.1729996611013841E-2</v>
      </c>
      <c r="E76">
        <f t="shared" si="4"/>
        <v>1.1049354873598044E-2</v>
      </c>
    </row>
    <row r="77" spans="1:5" x14ac:dyDescent="0.55000000000000004">
      <c r="A77">
        <v>0.69783200000000001</v>
      </c>
      <c r="B77">
        <v>8.0000000000000004E-4</v>
      </c>
      <c r="C77">
        <f t="shared" si="3"/>
        <v>433.67068567314618</v>
      </c>
      <c r="D77">
        <f t="shared" si="5"/>
        <v>5.8575577515446599E-2</v>
      </c>
      <c r="E77">
        <f t="shared" si="4"/>
        <v>1.1052479518780196E-2</v>
      </c>
    </row>
    <row r="78" spans="1:5" x14ac:dyDescent="0.55000000000000004">
      <c r="A78">
        <v>0.54039499999999996</v>
      </c>
      <c r="B78">
        <v>5.0000000000000001E-4</v>
      </c>
      <c r="C78">
        <f t="shared" si="3"/>
        <v>335.83078761699062</v>
      </c>
      <c r="D78">
        <f t="shared" si="5"/>
        <v>4.7275502651716719E-2</v>
      </c>
      <c r="E78">
        <f t="shared" si="4"/>
        <v>1.1519108087812561E-2</v>
      </c>
    </row>
    <row r="79" spans="1:5" x14ac:dyDescent="0.55000000000000004">
      <c r="A79">
        <v>0.38281799999999999</v>
      </c>
      <c r="B79">
        <v>2.0000000000000001E-4</v>
      </c>
      <c r="C79">
        <f t="shared" si="3"/>
        <v>237.90388596112311</v>
      </c>
      <c r="D79">
        <f t="shared" si="5"/>
        <v>2.6694089886551267E-2</v>
      </c>
      <c r="E79">
        <f t="shared" si="4"/>
        <v>9.1815666021789494E-3</v>
      </c>
    </row>
    <row r="80" spans="1:5" x14ac:dyDescent="0.55000000000000004">
      <c r="A80">
        <v>0.22586400000000001</v>
      </c>
      <c r="B80">
        <v>0</v>
      </c>
      <c r="C80">
        <f t="shared" si="3"/>
        <v>140.36415032397412</v>
      </c>
      <c r="D80">
        <f t="shared" si="5"/>
        <v>0</v>
      </c>
      <c r="E80">
        <f t="shared" si="4"/>
        <v>0</v>
      </c>
    </row>
    <row r="81" spans="1:5" x14ac:dyDescent="0.55000000000000004">
      <c r="A81">
        <v>6.9113999999999995E-2</v>
      </c>
      <c r="B81">
        <v>0</v>
      </c>
      <c r="C81">
        <f t="shared" si="3"/>
        <v>42.951191360691141</v>
      </c>
      <c r="D81">
        <f t="shared" si="5"/>
        <v>0</v>
      </c>
      <c r="E81">
        <f t="shared" si="4"/>
        <v>0</v>
      </c>
    </row>
    <row r="82" spans="1:5" x14ac:dyDescent="0.55000000000000004">
      <c r="A82">
        <v>-2.189E-3</v>
      </c>
      <c r="B82">
        <v>-2.0000000000000001E-4</v>
      </c>
      <c r="C82">
        <f t="shared" si="3"/>
        <v>-1.360363426925846</v>
      </c>
      <c r="D82">
        <f t="shared" si="5"/>
        <v>4.6683317049747748</v>
      </c>
      <c r="E82">
        <f t="shared" si="4"/>
        <v>-280.80831644290163</v>
      </c>
    </row>
    <row r="83" spans="1:5" x14ac:dyDescent="0.55000000000000004">
      <c r="A83">
        <v>-2.189E-3</v>
      </c>
      <c r="B83">
        <v>0</v>
      </c>
      <c r="C83">
        <f t="shared" si="3"/>
        <v>-1.360363426925846</v>
      </c>
      <c r="D83">
        <f t="shared" si="5"/>
        <v>0</v>
      </c>
      <c r="E83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5C5C-569D-4E2B-847F-02C0ED07B86E}">
  <dimension ref="A1:E83"/>
  <sheetViews>
    <sheetView workbookViewId="0">
      <selection activeCell="G14" sqref="G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6.9488999999999995E-2</v>
      </c>
      <c r="B2">
        <v>0</v>
      </c>
      <c r="C2">
        <f t="shared" ref="C2:C65" si="0">A2*863.2/1.389</f>
        <v>43.184236717062632</v>
      </c>
      <c r="D2">
        <f>B2*9.8*10^2/19.18/A2</f>
        <v>0</v>
      </c>
      <c r="E2" s="2">
        <f t="shared" ref="E2:E65" si="1">D2/C2/0.01222072</f>
        <v>0</v>
      </c>
    </row>
    <row r="3" spans="1:5" x14ac:dyDescent="0.55000000000000004">
      <c r="A3">
        <v>0.23097200000000001</v>
      </c>
      <c r="B3">
        <v>0</v>
      </c>
      <c r="C3">
        <f t="shared" si="0"/>
        <v>143.53853880489561</v>
      </c>
      <c r="D3">
        <f t="shared" ref="D3:D66" si="2">B3*9.8*10^2/19.18/A3</f>
        <v>0</v>
      </c>
      <c r="E3" s="2">
        <f t="shared" si="1"/>
        <v>0</v>
      </c>
    </row>
    <row r="4" spans="1:5" x14ac:dyDescent="0.55000000000000004">
      <c r="A4">
        <v>0.38833499999999999</v>
      </c>
      <c r="B4">
        <v>0</v>
      </c>
      <c r="C4">
        <f t="shared" si="0"/>
        <v>241.33244924406048</v>
      </c>
      <c r="D4">
        <f t="shared" si="2"/>
        <v>0</v>
      </c>
      <c r="E4" s="2">
        <f t="shared" si="1"/>
        <v>0</v>
      </c>
    </row>
    <row r="5" spans="1:5" x14ac:dyDescent="0.55000000000000004">
      <c r="A5">
        <v>0.54609399999999997</v>
      </c>
      <c r="B5">
        <v>0</v>
      </c>
      <c r="C5">
        <f t="shared" si="0"/>
        <v>339.37245557955362</v>
      </c>
      <c r="D5">
        <f t="shared" si="2"/>
        <v>0</v>
      </c>
      <c r="E5" s="2">
        <f t="shared" si="1"/>
        <v>0</v>
      </c>
    </row>
    <row r="6" spans="1:5" x14ac:dyDescent="0.55000000000000004">
      <c r="A6">
        <v>0.70418599999999998</v>
      </c>
      <c r="B6">
        <v>0</v>
      </c>
      <c r="C6">
        <f t="shared" si="0"/>
        <v>437.61940619150471</v>
      </c>
      <c r="D6">
        <f t="shared" si="2"/>
        <v>0</v>
      </c>
      <c r="E6" s="2">
        <f t="shared" si="1"/>
        <v>0</v>
      </c>
    </row>
    <row r="7" spans="1:5" x14ac:dyDescent="0.55000000000000004">
      <c r="A7">
        <v>0.86111899999999997</v>
      </c>
      <c r="B7">
        <v>0</v>
      </c>
      <c r="C7">
        <f t="shared" si="0"/>
        <v>535.14609128869688</v>
      </c>
      <c r="D7">
        <f t="shared" si="2"/>
        <v>0</v>
      </c>
      <c r="E7" s="2">
        <f t="shared" si="1"/>
        <v>0</v>
      </c>
    </row>
    <row r="8" spans="1:5" x14ac:dyDescent="0.55000000000000004">
      <c r="A8">
        <v>1.018427</v>
      </c>
      <c r="B8">
        <v>4.0000000000000002E-4</v>
      </c>
      <c r="C8">
        <f t="shared" si="0"/>
        <v>632.90582174226063</v>
      </c>
      <c r="D8">
        <f t="shared" si="2"/>
        <v>2.00681602160779E-2</v>
      </c>
      <c r="E8">
        <f t="shared" si="1"/>
        <v>2.5946075373455015E-3</v>
      </c>
    </row>
    <row r="9" spans="1:5" x14ac:dyDescent="0.55000000000000004">
      <c r="A9">
        <v>1.1761429999999999</v>
      </c>
      <c r="B9">
        <v>5.9999999999999995E-4</v>
      </c>
      <c r="C9">
        <f t="shared" si="0"/>
        <v>730.9191055435565</v>
      </c>
      <c r="D9">
        <f t="shared" si="2"/>
        <v>2.6065652141422722E-2</v>
      </c>
      <c r="E9" s="2">
        <f t="shared" si="1"/>
        <v>2.9181155664542171E-3</v>
      </c>
    </row>
    <row r="10" spans="1:5" x14ac:dyDescent="0.55000000000000004">
      <c r="A10">
        <v>1.333151</v>
      </c>
      <c r="B10">
        <v>1E-3</v>
      </c>
      <c r="C10">
        <f t="shared" si="0"/>
        <v>828.49239971202303</v>
      </c>
      <c r="D10">
        <f t="shared" si="2"/>
        <v>3.8326409019645125E-2</v>
      </c>
      <c r="E10">
        <f t="shared" si="1"/>
        <v>3.7854089766492347E-3</v>
      </c>
    </row>
    <row r="11" spans="1:5" x14ac:dyDescent="0.55000000000000004">
      <c r="A11">
        <v>1.4905889999999999</v>
      </c>
      <c r="B11">
        <v>1.4E-3</v>
      </c>
      <c r="C11">
        <f t="shared" si="0"/>
        <v>926.33291922246212</v>
      </c>
      <c r="D11">
        <f t="shared" si="2"/>
        <v>4.7989651550714836E-2</v>
      </c>
      <c r="E11">
        <f t="shared" si="1"/>
        <v>4.2391980326476272E-3</v>
      </c>
    </row>
    <row r="12" spans="1:5" x14ac:dyDescent="0.55000000000000004">
      <c r="A12">
        <v>1.647189</v>
      </c>
      <c r="B12">
        <v>1.8E-3</v>
      </c>
      <c r="C12">
        <f t="shared" si="0"/>
        <v>1023.6526600431965</v>
      </c>
      <c r="D12">
        <f t="shared" si="2"/>
        <v>5.5835003099042088E-2</v>
      </c>
      <c r="E12">
        <f t="shared" si="1"/>
        <v>4.4633108187983345E-3</v>
      </c>
    </row>
    <row r="13" spans="1:5" x14ac:dyDescent="0.55000000000000004">
      <c r="A13">
        <v>1.804519</v>
      </c>
      <c r="B13">
        <v>2.3E-3</v>
      </c>
      <c r="C13">
        <f t="shared" si="0"/>
        <v>1121.4260624910007</v>
      </c>
      <c r="D13">
        <f t="shared" si="2"/>
        <v>6.5124417185511749E-2</v>
      </c>
      <c r="E13">
        <f t="shared" si="1"/>
        <v>4.7519997696594497E-3</v>
      </c>
    </row>
    <row r="14" spans="1:5" x14ac:dyDescent="0.55000000000000004">
      <c r="A14">
        <v>1.961462</v>
      </c>
      <c r="B14">
        <v>2.8E-3</v>
      </c>
      <c r="C14">
        <f t="shared" si="0"/>
        <v>1218.9589621310297</v>
      </c>
      <c r="D14">
        <f t="shared" si="2"/>
        <v>7.2938294716215227E-2</v>
      </c>
      <c r="E14">
        <f t="shared" si="1"/>
        <v>4.8963192495723356E-3</v>
      </c>
    </row>
    <row r="15" spans="1:5" x14ac:dyDescent="0.55000000000000004">
      <c r="A15">
        <v>2.118859</v>
      </c>
      <c r="B15">
        <v>3.3E-3</v>
      </c>
      <c r="C15">
        <f t="shared" si="0"/>
        <v>1316.774002015839</v>
      </c>
      <c r="D15">
        <f t="shared" si="2"/>
        <v>7.9577328499032443E-2</v>
      </c>
      <c r="E15">
        <f t="shared" si="1"/>
        <v>4.9451710510225707E-3</v>
      </c>
    </row>
    <row r="16" spans="1:5" x14ac:dyDescent="0.55000000000000004">
      <c r="A16">
        <v>2.276157</v>
      </c>
      <c r="B16">
        <v>4.4999999999999997E-3</v>
      </c>
      <c r="C16">
        <f t="shared" si="0"/>
        <v>1414.5275179265659</v>
      </c>
      <c r="D16">
        <f t="shared" si="2"/>
        <v>0.10101544282721715</v>
      </c>
      <c r="E16">
        <f t="shared" si="1"/>
        <v>5.8435878546902664E-3</v>
      </c>
    </row>
    <row r="17" spans="1:5" x14ac:dyDescent="0.55000000000000004">
      <c r="A17">
        <v>2.4340120000000001</v>
      </c>
      <c r="B17">
        <v>4.8999999999999998E-3</v>
      </c>
      <c r="C17">
        <f t="shared" si="0"/>
        <v>1512.6271838732903</v>
      </c>
      <c r="D17">
        <f t="shared" si="2"/>
        <v>0.10286102266695875</v>
      </c>
      <c r="E17">
        <f t="shared" si="1"/>
        <v>5.5644487037542325E-3</v>
      </c>
    </row>
    <row r="18" spans="1:5" x14ac:dyDescent="0.55000000000000004">
      <c r="A18">
        <v>2.590376</v>
      </c>
      <c r="B18">
        <v>5.3E-3</v>
      </c>
      <c r="C18">
        <f t="shared" si="0"/>
        <v>1609.8002614830814</v>
      </c>
      <c r="D18">
        <f t="shared" si="2"/>
        <v>0.104541935112134</v>
      </c>
      <c r="E18">
        <f t="shared" si="1"/>
        <v>5.3140024156864358E-3</v>
      </c>
    </row>
    <row r="19" spans="1:5" x14ac:dyDescent="0.55000000000000004">
      <c r="A19">
        <v>2.7486079999999999</v>
      </c>
      <c r="B19">
        <v>6.7000000000000002E-3</v>
      </c>
      <c r="C19">
        <f t="shared" si="0"/>
        <v>1708.1342156947446</v>
      </c>
      <c r="D19">
        <f t="shared" si="2"/>
        <v>0.12454877757154084</v>
      </c>
      <c r="E19">
        <f t="shared" si="1"/>
        <v>5.9665142680884404E-3</v>
      </c>
    </row>
    <row r="20" spans="1:5" x14ac:dyDescent="0.55000000000000004">
      <c r="A20">
        <v>2.9050790000000002</v>
      </c>
      <c r="B20">
        <v>7.1000000000000004E-3</v>
      </c>
      <c r="C20">
        <f t="shared" si="0"/>
        <v>1805.3737889128872</v>
      </c>
      <c r="D20">
        <f t="shared" si="2"/>
        <v>0.12487568242644595</v>
      </c>
      <c r="E20">
        <f t="shared" si="1"/>
        <v>5.6599676372757202E-3</v>
      </c>
    </row>
    <row r="21" spans="1:5" x14ac:dyDescent="0.55000000000000004">
      <c r="A21">
        <v>3.0628389999999999</v>
      </c>
      <c r="B21">
        <v>7.4999999999999997E-3</v>
      </c>
      <c r="C21">
        <f t="shared" si="0"/>
        <v>1903.4144167026639</v>
      </c>
      <c r="D21">
        <f t="shared" si="2"/>
        <v>0.12511649447852688</v>
      </c>
      <c r="E21">
        <f t="shared" si="1"/>
        <v>5.3787879059890012E-3</v>
      </c>
    </row>
    <row r="22" spans="1:5" x14ac:dyDescent="0.55000000000000004">
      <c r="A22">
        <v>3.2201900000000001</v>
      </c>
      <c r="B22">
        <v>9.4000000000000004E-3</v>
      </c>
      <c r="C22">
        <f t="shared" si="0"/>
        <v>2001.2008696904247</v>
      </c>
      <c r="D22">
        <f t="shared" si="2"/>
        <v>0.14915019635578017</v>
      </c>
      <c r="E22">
        <f t="shared" si="1"/>
        <v>6.0986871117404834E-3</v>
      </c>
    </row>
    <row r="23" spans="1:5" x14ac:dyDescent="0.55000000000000004">
      <c r="A23">
        <v>3.3775840000000001</v>
      </c>
      <c r="B23">
        <v>9.7000000000000003E-3</v>
      </c>
      <c r="C23">
        <f t="shared" si="0"/>
        <v>2099.0140452123833</v>
      </c>
      <c r="D23">
        <f t="shared" si="2"/>
        <v>0.14673815305739379</v>
      </c>
      <c r="E23">
        <f t="shared" si="1"/>
        <v>5.7204594334487784E-3</v>
      </c>
    </row>
    <row r="24" spans="1:5" x14ac:dyDescent="0.55000000000000004">
      <c r="A24">
        <v>3.5354190000000001</v>
      </c>
      <c r="B24">
        <v>1.12E-2</v>
      </c>
      <c r="C24">
        <f t="shared" si="0"/>
        <v>2197.1012820734345</v>
      </c>
      <c r="D24">
        <f t="shared" si="2"/>
        <v>0.16186561584995379</v>
      </c>
      <c r="E24">
        <f t="shared" si="1"/>
        <v>6.0284787272312746E-3</v>
      </c>
    </row>
    <row r="25" spans="1:5" x14ac:dyDescent="0.55000000000000004">
      <c r="A25">
        <v>3.692234</v>
      </c>
      <c r="B25">
        <v>1.15E-2</v>
      </c>
      <c r="C25">
        <f t="shared" si="0"/>
        <v>2294.554635565155</v>
      </c>
      <c r="D25">
        <f t="shared" si="2"/>
        <v>0.15914247062236914</v>
      </c>
      <c r="E25">
        <f t="shared" si="1"/>
        <v>5.6753271242731733E-3</v>
      </c>
    </row>
    <row r="26" spans="1:5" x14ac:dyDescent="0.55000000000000004">
      <c r="A26">
        <v>3.8494449999999998</v>
      </c>
      <c r="B26">
        <v>1.32E-2</v>
      </c>
      <c r="C26">
        <f t="shared" si="0"/>
        <v>2392.2540849532038</v>
      </c>
      <c r="D26">
        <f t="shared" si="2"/>
        <v>0.1752077389713389</v>
      </c>
      <c r="E26">
        <f t="shared" si="1"/>
        <v>5.9930677404395E-3</v>
      </c>
    </row>
    <row r="27" spans="1:5" x14ac:dyDescent="0.55000000000000004">
      <c r="A27">
        <v>4.0070329999999998</v>
      </c>
      <c r="B27">
        <v>1.35E-2</v>
      </c>
      <c r="C27">
        <f t="shared" si="0"/>
        <v>2490.1878226061913</v>
      </c>
      <c r="D27">
        <f t="shared" si="2"/>
        <v>0.17214258577301716</v>
      </c>
      <c r="E27">
        <f t="shared" si="1"/>
        <v>5.6566515048920921E-3</v>
      </c>
    </row>
    <row r="28" spans="1:5" x14ac:dyDescent="0.55000000000000004">
      <c r="A28">
        <v>4.163869</v>
      </c>
      <c r="B28">
        <v>1.55E-2</v>
      </c>
      <c r="C28">
        <f t="shared" si="0"/>
        <v>2587.6542266378692</v>
      </c>
      <c r="D28">
        <f t="shared" si="2"/>
        <v>0.19020070105944931</v>
      </c>
      <c r="E28">
        <f t="shared" si="1"/>
        <v>6.0146322148078822E-3</v>
      </c>
    </row>
    <row r="29" spans="1:5" x14ac:dyDescent="0.55000000000000004">
      <c r="A29">
        <v>4.3216099999999997</v>
      </c>
      <c r="B29">
        <v>1.5800000000000002E-2</v>
      </c>
      <c r="C29">
        <f t="shared" si="0"/>
        <v>2685.6830467962563</v>
      </c>
      <c r="D29">
        <f t="shared" si="2"/>
        <v>0.18680521150057339</v>
      </c>
      <c r="E29">
        <f t="shared" si="1"/>
        <v>5.6916401801585586E-3</v>
      </c>
    </row>
    <row r="30" spans="1:5" x14ac:dyDescent="0.55000000000000004">
      <c r="A30">
        <v>4.4785539999999999</v>
      </c>
      <c r="B30">
        <v>1.7899999999999999E-2</v>
      </c>
      <c r="C30">
        <f t="shared" si="0"/>
        <v>2783.216567890569</v>
      </c>
      <c r="D30">
        <f t="shared" si="2"/>
        <v>0.20421737465842441</v>
      </c>
      <c r="E30">
        <f t="shared" si="1"/>
        <v>6.0041135087697522E-3</v>
      </c>
    </row>
    <row r="31" spans="1:5" x14ac:dyDescent="0.55000000000000004">
      <c r="A31">
        <v>4.6363669999999999</v>
      </c>
      <c r="B31">
        <v>1.7999999999999999E-2</v>
      </c>
      <c r="C31">
        <f t="shared" si="0"/>
        <v>2881.2901327573795</v>
      </c>
      <c r="D31">
        <f t="shared" si="2"/>
        <v>0.19836825454004836</v>
      </c>
      <c r="E31">
        <f t="shared" si="1"/>
        <v>5.633630854489949E-3</v>
      </c>
    </row>
    <row r="32" spans="1:5" x14ac:dyDescent="0.55000000000000004">
      <c r="A32">
        <v>4.7939759999999998</v>
      </c>
      <c r="B32">
        <v>2.0199999999999999E-2</v>
      </c>
      <c r="C32">
        <f t="shared" si="0"/>
        <v>2979.236920950324</v>
      </c>
      <c r="D32">
        <f t="shared" si="2"/>
        <v>0.2152945255297832</v>
      </c>
      <c r="E32">
        <f t="shared" si="1"/>
        <v>5.913316870154642E-3</v>
      </c>
    </row>
    <row r="33" spans="1:5" x14ac:dyDescent="0.55000000000000004">
      <c r="A33">
        <v>4.9517239999999996</v>
      </c>
      <c r="B33">
        <v>2.0400000000000001E-2</v>
      </c>
      <c r="C33">
        <f t="shared" si="0"/>
        <v>3077.2700912886971</v>
      </c>
      <c r="D33">
        <f t="shared" si="2"/>
        <v>0.21049956872058256</v>
      </c>
      <c r="E33">
        <f t="shared" si="1"/>
        <v>5.5974316718621839E-3</v>
      </c>
    </row>
    <row r="34" spans="1:5" x14ac:dyDescent="0.55000000000000004">
      <c r="A34">
        <v>5.1070149999999996</v>
      </c>
      <c r="B34">
        <v>2.2800000000000001E-2</v>
      </c>
      <c r="C34">
        <f t="shared" si="0"/>
        <v>3173.7763484521233</v>
      </c>
      <c r="D34">
        <f t="shared" si="2"/>
        <v>0.22811045271056285</v>
      </c>
      <c r="E34">
        <f t="shared" si="1"/>
        <v>5.8812829421771859E-3</v>
      </c>
    </row>
    <row r="35" spans="1:5" x14ac:dyDescent="0.55000000000000004">
      <c r="A35">
        <v>5.1970130000000001</v>
      </c>
      <c r="B35">
        <v>2.29E-2</v>
      </c>
      <c r="C35">
        <f t="shared" si="0"/>
        <v>3229.7059910727148</v>
      </c>
      <c r="D35">
        <f t="shared" si="2"/>
        <v>0.22514336460207623</v>
      </c>
      <c r="E35">
        <f t="shared" si="1"/>
        <v>5.704260745633012E-3</v>
      </c>
    </row>
    <row r="36" spans="1:5" x14ac:dyDescent="0.55000000000000004">
      <c r="A36">
        <v>5.2095149999999997</v>
      </c>
      <c r="B36">
        <v>2.3300000000000001E-2</v>
      </c>
      <c r="C36">
        <f t="shared" si="0"/>
        <v>3237.4754125269974</v>
      </c>
      <c r="D36">
        <f t="shared" si="2"/>
        <v>0.22852625415323879</v>
      </c>
      <c r="E36">
        <f t="shared" si="1"/>
        <v>5.7760750639257018E-3</v>
      </c>
    </row>
    <row r="37" spans="1:5" x14ac:dyDescent="0.55000000000000004">
      <c r="A37">
        <v>5.2152789999999998</v>
      </c>
      <c r="B37">
        <v>2.3699999999999999E-2</v>
      </c>
      <c r="C37">
        <f t="shared" si="0"/>
        <v>3241.0574750179985</v>
      </c>
      <c r="D37">
        <f t="shared" si="2"/>
        <v>0.23219254523286081</v>
      </c>
      <c r="E37">
        <f t="shared" si="1"/>
        <v>5.8622555417341153E-3</v>
      </c>
    </row>
    <row r="38" spans="1:5" x14ac:dyDescent="0.55000000000000004">
      <c r="A38">
        <v>5.2182510000000004</v>
      </c>
      <c r="B38">
        <v>2.3699999999999999E-2</v>
      </c>
      <c r="C38">
        <f t="shared" si="0"/>
        <v>3242.9044371490286</v>
      </c>
      <c r="D38">
        <f t="shared" si="2"/>
        <v>0.23206030240965583</v>
      </c>
      <c r="E38">
        <f t="shared" si="1"/>
        <v>5.8555798712713429E-3</v>
      </c>
    </row>
    <row r="39" spans="1:5" x14ac:dyDescent="0.55000000000000004">
      <c r="A39">
        <v>5.2204730000000001</v>
      </c>
      <c r="B39">
        <v>2.3699999999999999E-2</v>
      </c>
      <c r="C39">
        <f t="shared" si="0"/>
        <v>3244.2853085673146</v>
      </c>
      <c r="D39">
        <f t="shared" si="2"/>
        <v>0.2319615301351983</v>
      </c>
      <c r="E39">
        <f t="shared" si="1"/>
        <v>5.8505962885559521E-3</v>
      </c>
    </row>
    <row r="40" spans="1:5" x14ac:dyDescent="0.55000000000000004">
      <c r="A40">
        <v>5.221857</v>
      </c>
      <c r="B40">
        <v>2.3699999999999999E-2</v>
      </c>
      <c r="C40">
        <f t="shared" si="0"/>
        <v>3245.1454012958961</v>
      </c>
      <c r="D40">
        <f t="shared" si="2"/>
        <v>0.23190005109475212</v>
      </c>
      <c r="E40">
        <f t="shared" si="1"/>
        <v>5.8474954176512802E-3</v>
      </c>
    </row>
    <row r="41" spans="1:5" x14ac:dyDescent="0.55000000000000004">
      <c r="A41">
        <v>5.2226619999999997</v>
      </c>
      <c r="B41">
        <v>2.3699999999999999E-2</v>
      </c>
      <c r="C41">
        <f t="shared" si="0"/>
        <v>3245.6456719942407</v>
      </c>
      <c r="D41">
        <f t="shared" si="2"/>
        <v>0.23186430695869062</v>
      </c>
      <c r="E41">
        <f t="shared" si="1"/>
        <v>5.8456929379831647E-3</v>
      </c>
    </row>
    <row r="42" spans="1:5" x14ac:dyDescent="0.55000000000000004">
      <c r="A42">
        <v>5.223274</v>
      </c>
      <c r="B42">
        <v>2.3800000000000002E-2</v>
      </c>
      <c r="C42">
        <f t="shared" si="0"/>
        <v>3246.0260020158389</v>
      </c>
      <c r="D42">
        <f t="shared" si="2"/>
        <v>0.23281535568698561</v>
      </c>
      <c r="E42">
        <f t="shared" si="1"/>
        <v>5.8689827546117342E-3</v>
      </c>
    </row>
    <row r="43" spans="1:5" x14ac:dyDescent="0.55000000000000004">
      <c r="A43">
        <v>5.2238860000000003</v>
      </c>
      <c r="B43">
        <v>2.3800000000000002E-2</v>
      </c>
      <c r="C43">
        <f t="shared" si="0"/>
        <v>3246.4063320374371</v>
      </c>
      <c r="D43">
        <f t="shared" si="2"/>
        <v>0.23278808039849722</v>
      </c>
      <c r="E43">
        <f t="shared" si="1"/>
        <v>5.8676076836214272E-3</v>
      </c>
    </row>
    <row r="44" spans="1:5" x14ac:dyDescent="0.55000000000000004">
      <c r="A44">
        <v>5.2243360000000001</v>
      </c>
      <c r="B44">
        <v>2.3800000000000002E-2</v>
      </c>
      <c r="C44">
        <f t="shared" si="0"/>
        <v>3246.6859864650828</v>
      </c>
      <c r="D44">
        <f t="shared" si="2"/>
        <v>0.23276802911615638</v>
      </c>
      <c r="E44">
        <f t="shared" si="1"/>
        <v>5.8665969102941629E-3</v>
      </c>
    </row>
    <row r="45" spans="1:5" x14ac:dyDescent="0.55000000000000004">
      <c r="A45">
        <v>5.224615</v>
      </c>
      <c r="B45">
        <v>2.3800000000000002E-2</v>
      </c>
      <c r="C45">
        <f t="shared" si="0"/>
        <v>3246.8593722102232</v>
      </c>
      <c r="D45">
        <f t="shared" si="2"/>
        <v>0.23275559905573598</v>
      </c>
      <c r="E45">
        <f t="shared" si="1"/>
        <v>5.865970361989623E-3</v>
      </c>
    </row>
    <row r="46" spans="1:5" x14ac:dyDescent="0.55000000000000004">
      <c r="A46">
        <v>5.2248840000000003</v>
      </c>
      <c r="B46">
        <v>2.3800000000000002E-2</v>
      </c>
      <c r="C46">
        <f t="shared" si="0"/>
        <v>3247.0265434125272</v>
      </c>
      <c r="D46">
        <f t="shared" si="2"/>
        <v>0.2327436157741653</v>
      </c>
      <c r="E46">
        <f t="shared" si="1"/>
        <v>5.865366365649197E-3</v>
      </c>
    </row>
    <row r="47" spans="1:5" x14ac:dyDescent="0.55000000000000004">
      <c r="A47">
        <v>5.2251089999999998</v>
      </c>
      <c r="B47">
        <v>2.3800000000000002E-2</v>
      </c>
      <c r="C47">
        <f t="shared" si="0"/>
        <v>3247.1663706263498</v>
      </c>
      <c r="D47">
        <f t="shared" si="2"/>
        <v>0.23273359353088788</v>
      </c>
      <c r="E47">
        <f t="shared" si="1"/>
        <v>5.864861235892819E-3</v>
      </c>
    </row>
    <row r="48" spans="1:5" x14ac:dyDescent="0.55000000000000004">
      <c r="A48">
        <v>5.2253020000000001</v>
      </c>
      <c r="B48">
        <v>2.3800000000000002E-2</v>
      </c>
      <c r="C48">
        <f t="shared" si="0"/>
        <v>3247.2863113030958</v>
      </c>
      <c r="D48">
        <f t="shared" si="2"/>
        <v>0.23272499736102986</v>
      </c>
      <c r="E48">
        <f t="shared" si="1"/>
        <v>5.8644279988035739E-3</v>
      </c>
    </row>
    <row r="49" spans="1:5" x14ac:dyDescent="0.55000000000000004">
      <c r="A49">
        <v>5.103656</v>
      </c>
      <c r="B49">
        <v>2.3800000000000002E-2</v>
      </c>
      <c r="C49">
        <f t="shared" si="0"/>
        <v>3171.6888835133186</v>
      </c>
      <c r="D49">
        <f t="shared" si="2"/>
        <v>0.23827201405435319</v>
      </c>
      <c r="E49">
        <f t="shared" si="1"/>
        <v>6.1473177506804625E-3</v>
      </c>
    </row>
    <row r="50" spans="1:5" x14ac:dyDescent="0.55000000000000004">
      <c r="A50">
        <v>4.9470879999999999</v>
      </c>
      <c r="B50">
        <v>2.1999999999999999E-2</v>
      </c>
      <c r="C50">
        <f t="shared" si="0"/>
        <v>3074.3890292296619</v>
      </c>
      <c r="D50">
        <f t="shared" si="2"/>
        <v>0.22722207311470427</v>
      </c>
      <c r="E50">
        <f t="shared" si="1"/>
        <v>6.0477649333072784E-3</v>
      </c>
    </row>
    <row r="51" spans="1:5" x14ac:dyDescent="0.55000000000000004">
      <c r="A51">
        <v>4.7888989999999998</v>
      </c>
      <c r="B51">
        <v>2.18E-2</v>
      </c>
      <c r="C51">
        <f t="shared" si="0"/>
        <v>2976.0817975521959</v>
      </c>
      <c r="D51">
        <f t="shared" si="2"/>
        <v>0.23259388288178268</v>
      </c>
      <c r="E51">
        <f t="shared" si="1"/>
        <v>6.3952368220572473E-3</v>
      </c>
    </row>
    <row r="52" spans="1:5" x14ac:dyDescent="0.55000000000000004">
      <c r="A52">
        <v>4.6309149999999999</v>
      </c>
      <c r="B52">
        <v>1.9699999999999999E-2</v>
      </c>
      <c r="C52">
        <f t="shared" si="0"/>
        <v>2877.9019640028796</v>
      </c>
      <c r="D52">
        <f t="shared" si="2"/>
        <v>0.21735863065197558</v>
      </c>
      <c r="E52">
        <f t="shared" si="1"/>
        <v>6.1802223477709682E-3</v>
      </c>
    </row>
    <row r="53" spans="1:5" x14ac:dyDescent="0.55000000000000004">
      <c r="A53">
        <v>4.4731880000000004</v>
      </c>
      <c r="B53">
        <v>1.9599999999999999E-2</v>
      </c>
      <c r="C53">
        <f t="shared" si="0"/>
        <v>2779.881844204464</v>
      </c>
      <c r="D53">
        <f t="shared" si="2"/>
        <v>0.22388056437927456</v>
      </c>
      <c r="E53">
        <f t="shared" si="1"/>
        <v>6.5901190815880785E-3</v>
      </c>
    </row>
    <row r="54" spans="1:5" x14ac:dyDescent="0.55000000000000004">
      <c r="A54">
        <v>4.3163729999999996</v>
      </c>
      <c r="B54">
        <v>1.7399999999999999E-2</v>
      </c>
      <c r="C54">
        <f t="shared" si="0"/>
        <v>2682.428490712743</v>
      </c>
      <c r="D54">
        <f t="shared" si="2"/>
        <v>0.20597179504424457</v>
      </c>
      <c r="E54">
        <f t="shared" si="1"/>
        <v>6.2832278223028766E-3</v>
      </c>
    </row>
    <row r="55" spans="1:5" x14ac:dyDescent="0.55000000000000004">
      <c r="A55">
        <v>4.1586639999999999</v>
      </c>
      <c r="B55">
        <v>1.7299999999999999E-2</v>
      </c>
      <c r="C55">
        <f t="shared" si="0"/>
        <v>2584.419557091433</v>
      </c>
      <c r="D55">
        <f t="shared" si="2"/>
        <v>0.21255422554921871</v>
      </c>
      <c r="E55">
        <f t="shared" si="1"/>
        <v>6.7299204475854534E-3</v>
      </c>
    </row>
    <row r="56" spans="1:5" x14ac:dyDescent="0.55000000000000004">
      <c r="A56">
        <v>4.0014419999999999</v>
      </c>
      <c r="B56">
        <v>1.52E-2</v>
      </c>
      <c r="C56">
        <f t="shared" si="0"/>
        <v>2486.7132717062636</v>
      </c>
      <c r="D56">
        <f t="shared" si="2"/>
        <v>0.19409061427515967</v>
      </c>
      <c r="E56">
        <f t="shared" si="1"/>
        <v>6.3867810584811325E-3</v>
      </c>
    </row>
    <row r="57" spans="1:5" x14ac:dyDescent="0.55000000000000004">
      <c r="A57">
        <v>3.843747</v>
      </c>
      <c r="B57">
        <v>1.5100000000000001E-2</v>
      </c>
      <c r="C57">
        <f t="shared" si="0"/>
        <v>2388.7130384449242</v>
      </c>
      <c r="D57">
        <f t="shared" si="2"/>
        <v>0.20072414930413698</v>
      </c>
      <c r="E57">
        <f t="shared" si="1"/>
        <v>6.8760472474928046E-3</v>
      </c>
    </row>
    <row r="58" spans="1:5" x14ac:dyDescent="0.55000000000000004">
      <c r="A58">
        <v>3.6866310000000002</v>
      </c>
      <c r="B58">
        <v>1.32E-2</v>
      </c>
      <c r="C58">
        <f t="shared" si="0"/>
        <v>2291.0726272138231</v>
      </c>
      <c r="D58">
        <f t="shared" si="2"/>
        <v>0.18294550085010558</v>
      </c>
      <c r="E58">
        <f t="shared" si="1"/>
        <v>6.5341046093195278E-3</v>
      </c>
    </row>
    <row r="59" spans="1:5" x14ac:dyDescent="0.55000000000000004">
      <c r="A59">
        <v>3.5292910000000002</v>
      </c>
      <c r="B59">
        <v>1.2999999999999999E-2</v>
      </c>
      <c r="C59">
        <f t="shared" si="0"/>
        <v>2193.2930102231821</v>
      </c>
      <c r="D59">
        <f t="shared" si="2"/>
        <v>0.18820595316235919</v>
      </c>
      <c r="E59">
        <f t="shared" si="1"/>
        <v>7.0216618082327856E-3</v>
      </c>
    </row>
    <row r="60" spans="1:5" x14ac:dyDescent="0.55000000000000004">
      <c r="A60">
        <v>3.371864</v>
      </c>
      <c r="B60">
        <v>1.1299999999999999E-2</v>
      </c>
      <c r="C60">
        <f t="shared" si="0"/>
        <v>2095.459326709863</v>
      </c>
      <c r="D60">
        <f t="shared" si="2"/>
        <v>0.17123236962514582</v>
      </c>
      <c r="E60">
        <f t="shared" si="1"/>
        <v>6.6866691855525847E-3</v>
      </c>
    </row>
    <row r="61" spans="1:5" x14ac:dyDescent="0.55000000000000004">
      <c r="A61">
        <v>3.2145769999999998</v>
      </c>
      <c r="B61">
        <v>1.0999999999999999E-2</v>
      </c>
      <c r="C61">
        <f t="shared" si="0"/>
        <v>1997.7126467962562</v>
      </c>
      <c r="D61">
        <f t="shared" si="2"/>
        <v>0.17484222515759867</v>
      </c>
      <c r="E61">
        <f t="shared" si="1"/>
        <v>7.161706391863234E-3</v>
      </c>
    </row>
    <row r="62" spans="1:5" x14ac:dyDescent="0.55000000000000004">
      <c r="A62">
        <v>3.0569999999999999</v>
      </c>
      <c r="B62">
        <v>9.2999999999999992E-3</v>
      </c>
      <c r="C62">
        <f t="shared" si="0"/>
        <v>1899.7857451403888</v>
      </c>
      <c r="D62">
        <f t="shared" si="2"/>
        <v>0.15544078565646871</v>
      </c>
      <c r="E62">
        <f t="shared" si="1"/>
        <v>6.6952001460469923E-3</v>
      </c>
    </row>
    <row r="63" spans="1:5" x14ac:dyDescent="0.55000000000000004">
      <c r="A63">
        <v>2.8992520000000002</v>
      </c>
      <c r="B63">
        <v>9.1000000000000004E-3</v>
      </c>
      <c r="C63">
        <f t="shared" si="0"/>
        <v>1801.7525748020159</v>
      </c>
      <c r="D63">
        <f t="shared" si="2"/>
        <v>0.16037360796841224</v>
      </c>
      <c r="E63">
        <f t="shared" si="1"/>
        <v>7.2835139220470456E-3</v>
      </c>
    </row>
    <row r="64" spans="1:5" x14ac:dyDescent="0.55000000000000004">
      <c r="A64">
        <v>2.7423730000000002</v>
      </c>
      <c r="B64">
        <v>8.8000000000000005E-3</v>
      </c>
      <c r="C64">
        <f t="shared" si="0"/>
        <v>1704.2594482361412</v>
      </c>
      <c r="D64">
        <f t="shared" si="2"/>
        <v>0.16395838075139682</v>
      </c>
      <c r="E64">
        <f t="shared" si="1"/>
        <v>7.8722905843313686E-3</v>
      </c>
    </row>
    <row r="65" spans="1:5" x14ac:dyDescent="0.55000000000000004">
      <c r="A65">
        <v>2.584463</v>
      </c>
      <c r="B65">
        <v>7.0000000000000001E-3</v>
      </c>
      <c r="C65">
        <f t="shared" si="0"/>
        <v>1606.1256023038156</v>
      </c>
      <c r="D65">
        <f t="shared" si="2"/>
        <v>0.13839015438667235</v>
      </c>
      <c r="E65">
        <f t="shared" si="1"/>
        <v>7.0506457571714379E-3</v>
      </c>
    </row>
    <row r="66" spans="1:5" x14ac:dyDescent="0.55000000000000004">
      <c r="A66">
        <v>2.4277880000000001</v>
      </c>
      <c r="B66">
        <v>6.7000000000000002E-3</v>
      </c>
      <c r="C66">
        <f t="shared" ref="C66:C83" si="3">A66*863.2/1.389</f>
        <v>1508.7592524118072</v>
      </c>
      <c r="D66">
        <f t="shared" si="2"/>
        <v>0.14100727346183345</v>
      </c>
      <c r="E66">
        <f t="shared" ref="E66:E83" si="4">D66/C66/0.01222072</f>
        <v>7.6475931403624069E-3</v>
      </c>
    </row>
    <row r="67" spans="1:5" x14ac:dyDescent="0.55000000000000004">
      <c r="A67">
        <v>2.269835</v>
      </c>
      <c r="B67">
        <v>6.3E-3</v>
      </c>
      <c r="C67">
        <f t="shared" si="3"/>
        <v>1410.5986839452844</v>
      </c>
      <c r="D67">
        <f t="shared" ref="D67:D83" si="5">B67*9.8*10^2/19.18/A67</f>
        <v>0.14181551091554148</v>
      </c>
      <c r="E67">
        <f t="shared" si="4"/>
        <v>8.2266584316393523E-3</v>
      </c>
    </row>
    <row r="68" spans="1:5" x14ac:dyDescent="0.55000000000000004">
      <c r="A68">
        <v>2.1126559999999999</v>
      </c>
      <c r="B68">
        <v>4.8999999999999998E-3</v>
      </c>
      <c r="C68">
        <f t="shared" si="3"/>
        <v>1312.9191210943125</v>
      </c>
      <c r="D68">
        <f t="shared" si="5"/>
        <v>0.11850720775348643</v>
      </c>
      <c r="E68">
        <f t="shared" si="4"/>
        <v>7.3860118216091068E-3</v>
      </c>
    </row>
    <row r="69" spans="1:5" x14ac:dyDescent="0.55000000000000004">
      <c r="A69">
        <v>1.955109</v>
      </c>
      <c r="B69">
        <v>4.5999999999999999E-3</v>
      </c>
      <c r="C69">
        <f t="shared" si="3"/>
        <v>1215.0108630669547</v>
      </c>
      <c r="D69">
        <f t="shared" si="5"/>
        <v>0.12021656917868261</v>
      </c>
      <c r="E69">
        <f t="shared" si="4"/>
        <v>8.0963145959522149E-3</v>
      </c>
    </row>
    <row r="70" spans="1:5" x14ac:dyDescent="0.55000000000000004">
      <c r="A70">
        <v>1.798047</v>
      </c>
      <c r="B70">
        <v>4.1999999999999997E-3</v>
      </c>
      <c r="C70">
        <f t="shared" si="3"/>
        <v>1117.4040103671705</v>
      </c>
      <c r="D70">
        <f t="shared" si="5"/>
        <v>0.11935090692622909</v>
      </c>
      <c r="E70">
        <f t="shared" si="4"/>
        <v>8.7401463359475327E-3</v>
      </c>
    </row>
    <row r="71" spans="1:5" x14ac:dyDescent="0.55000000000000004">
      <c r="A71">
        <v>1.640846</v>
      </c>
      <c r="B71">
        <v>3.3999999999999998E-3</v>
      </c>
      <c r="C71">
        <f t="shared" si="3"/>
        <v>1019.7107755219583</v>
      </c>
      <c r="D71">
        <f t="shared" si="5"/>
        <v>0.10587381615168413</v>
      </c>
      <c r="E71" s="2">
        <f t="shared" si="4"/>
        <v>8.4960051091149905E-3</v>
      </c>
    </row>
    <row r="72" spans="1:5" x14ac:dyDescent="0.55000000000000004">
      <c r="A72">
        <v>1.4837629999999999</v>
      </c>
      <c r="B72">
        <v>2.8999999999999998E-3</v>
      </c>
      <c r="C72">
        <f t="shared" si="3"/>
        <v>922.09087228221733</v>
      </c>
      <c r="D72">
        <f t="shared" si="5"/>
        <v>9.9864454418766221E-2</v>
      </c>
      <c r="E72" s="2">
        <f t="shared" si="4"/>
        <v>8.8621769444389483E-3</v>
      </c>
    </row>
    <row r="73" spans="1:5" x14ac:dyDescent="0.55000000000000004">
      <c r="A73">
        <v>1.3262940000000001</v>
      </c>
      <c r="B73">
        <v>2.5999999999999999E-3</v>
      </c>
      <c r="C73">
        <f t="shared" si="3"/>
        <v>824.23108768898499</v>
      </c>
      <c r="D73">
        <f t="shared" si="5"/>
        <v>0.1001638515506118</v>
      </c>
      <c r="E73" s="2">
        <f t="shared" si="4"/>
        <v>9.9440942371322623E-3</v>
      </c>
    </row>
    <row r="74" spans="1:5" x14ac:dyDescent="0.55000000000000004">
      <c r="A74">
        <v>1.1690499999999999</v>
      </c>
      <c r="B74">
        <v>2.0999999999999999E-3</v>
      </c>
      <c r="C74">
        <f t="shared" si="3"/>
        <v>726.51113030957526</v>
      </c>
      <c r="D74">
        <f t="shared" si="5"/>
        <v>9.1783302744102235E-2</v>
      </c>
      <c r="E74" s="2">
        <f t="shared" si="4"/>
        <v>1.0337716440965152E-2</v>
      </c>
    </row>
    <row r="75" spans="1:5" x14ac:dyDescent="0.55000000000000004">
      <c r="A75">
        <v>1.011816</v>
      </c>
      <c r="B75">
        <v>1.6000000000000001E-3</v>
      </c>
      <c r="C75">
        <f t="shared" si="3"/>
        <v>628.79738747300223</v>
      </c>
      <c r="D75">
        <f t="shared" si="5"/>
        <v>8.0797125976974332E-2</v>
      </c>
      <c r="E75" s="2">
        <f t="shared" si="4"/>
        <v>1.0514494314206375E-2</v>
      </c>
    </row>
    <row r="76" spans="1:5" x14ac:dyDescent="0.55000000000000004">
      <c r="A76">
        <v>0.85420700000000005</v>
      </c>
      <c r="B76">
        <v>1.1999999999999999E-3</v>
      </c>
      <c r="C76">
        <f t="shared" si="3"/>
        <v>530.85059928005762</v>
      </c>
      <c r="D76">
        <f t="shared" si="5"/>
        <v>7.1778700728440156E-2</v>
      </c>
      <c r="E76" s="2">
        <f t="shared" si="4"/>
        <v>1.1064364822077916E-2</v>
      </c>
    </row>
    <row r="77" spans="1:5" x14ac:dyDescent="0.55000000000000004">
      <c r="A77">
        <v>0.69744600000000001</v>
      </c>
      <c r="B77">
        <v>8.0000000000000004E-4</v>
      </c>
      <c r="C77">
        <f t="shared" si="3"/>
        <v>433.43080431965444</v>
      </c>
      <c r="D77">
        <f t="shared" si="5"/>
        <v>5.8607996043792826E-2</v>
      </c>
      <c r="E77" s="2">
        <f t="shared" si="4"/>
        <v>1.1064716846601104E-2</v>
      </c>
    </row>
    <row r="78" spans="1:5" x14ac:dyDescent="0.55000000000000004">
      <c r="A78">
        <v>0.54020199999999996</v>
      </c>
      <c r="B78">
        <v>5.9999999999999995E-4</v>
      </c>
      <c r="C78">
        <f t="shared" si="3"/>
        <v>335.71084694024478</v>
      </c>
      <c r="D78">
        <f t="shared" si="5"/>
        <v>5.6750871537997537E-2</v>
      </c>
      <c r="E78" s="2">
        <f t="shared" si="4"/>
        <v>1.3832808609952063E-2</v>
      </c>
    </row>
    <row r="79" spans="1:5" x14ac:dyDescent="0.55000000000000004">
      <c r="A79">
        <v>0.382797</v>
      </c>
      <c r="B79">
        <v>2.9999999999999997E-4</v>
      </c>
      <c r="C79">
        <f t="shared" si="3"/>
        <v>237.89083542116632</v>
      </c>
      <c r="D79">
        <f t="shared" si="5"/>
        <v>4.0043331461021563E-2</v>
      </c>
      <c r="E79" s="2">
        <f t="shared" si="4"/>
        <v>1.377386102943275E-2</v>
      </c>
    </row>
    <row r="80" spans="1:5" x14ac:dyDescent="0.55000000000000004">
      <c r="A80">
        <v>0.225961</v>
      </c>
      <c r="B80">
        <v>0</v>
      </c>
      <c r="C80">
        <f t="shared" si="3"/>
        <v>140.42443138948886</v>
      </c>
      <c r="D80">
        <f t="shared" si="5"/>
        <v>0</v>
      </c>
      <c r="E80" s="2">
        <f t="shared" si="4"/>
        <v>0</v>
      </c>
    </row>
    <row r="81" spans="1:5" x14ac:dyDescent="0.55000000000000004">
      <c r="A81">
        <v>6.8953E-2</v>
      </c>
      <c r="B81">
        <v>0</v>
      </c>
      <c r="C81">
        <f t="shared" si="3"/>
        <v>42.85113722102232</v>
      </c>
      <c r="D81">
        <f t="shared" si="5"/>
        <v>0</v>
      </c>
      <c r="E81" s="2">
        <f t="shared" si="4"/>
        <v>0</v>
      </c>
    </row>
    <row r="82" spans="1:5" x14ac:dyDescent="0.55000000000000004">
      <c r="A82">
        <v>-2.1570000000000001E-3</v>
      </c>
      <c r="B82">
        <v>0</v>
      </c>
      <c r="C82">
        <f t="shared" si="3"/>
        <v>-1.3404768898488122</v>
      </c>
      <c r="D82">
        <f t="shared" si="5"/>
        <v>0</v>
      </c>
      <c r="E82" s="2">
        <f t="shared" si="4"/>
        <v>0</v>
      </c>
    </row>
    <row r="83" spans="1:5" x14ac:dyDescent="0.55000000000000004">
      <c r="A83">
        <v>-2.1570000000000001E-3</v>
      </c>
      <c r="B83">
        <v>0</v>
      </c>
      <c r="C83">
        <f t="shared" si="3"/>
        <v>-1.3404768898488122</v>
      </c>
      <c r="D83">
        <f t="shared" si="5"/>
        <v>0</v>
      </c>
      <c r="E83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DF3D-C450-467B-893A-3AB55120B87E}">
  <dimension ref="A1:E83"/>
  <sheetViews>
    <sheetView workbookViewId="0">
      <selection activeCell="I14" sqref="I14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6.9554000000000005E-2</v>
      </c>
      <c r="B2">
        <v>0</v>
      </c>
      <c r="C2">
        <f t="shared" ref="C2:C65" si="0">A2*863.2/1.389</f>
        <v>43.224631245500369</v>
      </c>
      <c r="D2">
        <f>B2*9.8*10^2/19.18/A2</f>
        <v>0</v>
      </c>
      <c r="E2" s="2">
        <f t="shared" ref="E2:E65" si="1">D2/C2/0.01222072</f>
        <v>0</v>
      </c>
    </row>
    <row r="3" spans="1:5" x14ac:dyDescent="0.55000000000000004">
      <c r="A3">
        <v>0.231241</v>
      </c>
      <c r="B3">
        <v>0</v>
      </c>
      <c r="C3">
        <f t="shared" si="0"/>
        <v>143.70571000719943</v>
      </c>
      <c r="D3">
        <f t="shared" ref="D3:D66" si="2">B3*9.8*10^2/19.18/A3</f>
        <v>0</v>
      </c>
      <c r="E3" s="2">
        <f t="shared" si="1"/>
        <v>0</v>
      </c>
    </row>
    <row r="4" spans="1:5" x14ac:dyDescent="0.55000000000000004">
      <c r="A4">
        <v>0.38829200000000003</v>
      </c>
      <c r="B4">
        <v>0</v>
      </c>
      <c r="C4">
        <f t="shared" si="0"/>
        <v>241.30572670986322</v>
      </c>
      <c r="D4">
        <f t="shared" si="2"/>
        <v>0</v>
      </c>
      <c r="E4" s="2">
        <f t="shared" si="1"/>
        <v>0</v>
      </c>
    </row>
    <row r="5" spans="1:5" x14ac:dyDescent="0.55000000000000004">
      <c r="A5">
        <v>0.54595400000000005</v>
      </c>
      <c r="B5">
        <v>0</v>
      </c>
      <c r="C5">
        <f t="shared" si="0"/>
        <v>339.28545197984164</v>
      </c>
      <c r="D5">
        <f t="shared" si="2"/>
        <v>0</v>
      </c>
      <c r="E5" s="2">
        <f t="shared" si="1"/>
        <v>0</v>
      </c>
    </row>
    <row r="6" spans="1:5" x14ac:dyDescent="0.55000000000000004">
      <c r="A6">
        <v>0.70362800000000003</v>
      </c>
      <c r="B6">
        <v>2.9999999999999997E-4</v>
      </c>
      <c r="C6">
        <f t="shared" si="0"/>
        <v>437.27263470122398</v>
      </c>
      <c r="D6">
        <f t="shared" si="2"/>
        <v>2.1784902183092019E-2</v>
      </c>
      <c r="E6" s="2">
        <f t="shared" si="1"/>
        <v>4.0766790475060899E-3</v>
      </c>
    </row>
    <row r="7" spans="1:5" x14ac:dyDescent="0.55000000000000004">
      <c r="A7">
        <v>0.86074300000000004</v>
      </c>
      <c r="B7">
        <v>5.0000000000000001E-4</v>
      </c>
      <c r="C7">
        <f t="shared" si="0"/>
        <v>534.91242447804177</v>
      </c>
      <c r="D7">
        <f t="shared" si="2"/>
        <v>2.9680688957649908E-2</v>
      </c>
      <c r="E7" s="2">
        <f t="shared" si="1"/>
        <v>4.5404040102093859E-3</v>
      </c>
    </row>
    <row r="8" spans="1:5" x14ac:dyDescent="0.55000000000000004">
      <c r="A8">
        <v>1.017998</v>
      </c>
      <c r="B8">
        <v>8.0000000000000004E-4</v>
      </c>
      <c r="C8">
        <f t="shared" si="0"/>
        <v>632.6392178545716</v>
      </c>
      <c r="D8">
        <f t="shared" si="2"/>
        <v>4.0153234494330177E-2</v>
      </c>
      <c r="E8">
        <f t="shared" si="1"/>
        <v>5.1935896261908173E-3</v>
      </c>
    </row>
    <row r="9" spans="1:5" x14ac:dyDescent="0.55000000000000004">
      <c r="A9">
        <v>1.1756500000000001</v>
      </c>
      <c r="B9">
        <v>1.1000000000000001E-3</v>
      </c>
      <c r="C9">
        <f t="shared" si="0"/>
        <v>730.61272858171355</v>
      </c>
      <c r="D9">
        <f t="shared" si="2"/>
        <v>4.7807068057707479E-2</v>
      </c>
      <c r="E9" s="2">
        <f t="shared" si="1"/>
        <v>5.3543663420554197E-3</v>
      </c>
    </row>
    <row r="10" spans="1:5" x14ac:dyDescent="0.55000000000000004">
      <c r="A10">
        <v>1.3327329999999999</v>
      </c>
      <c r="B10">
        <v>1.4E-3</v>
      </c>
      <c r="C10">
        <f t="shared" si="0"/>
        <v>828.23263182145433</v>
      </c>
      <c r="D10">
        <f t="shared" si="2"/>
        <v>5.3673801665696338E-2</v>
      </c>
      <c r="E10">
        <f t="shared" si="1"/>
        <v>5.3028974174109253E-3</v>
      </c>
    </row>
    <row r="11" spans="1:5" x14ac:dyDescent="0.55000000000000004">
      <c r="A11">
        <v>1.4900739999999999</v>
      </c>
      <c r="B11">
        <v>1.8E-3</v>
      </c>
      <c r="C11">
        <f t="shared" si="0"/>
        <v>926.01287026637874</v>
      </c>
      <c r="D11">
        <f t="shared" si="2"/>
        <v>6.1722305683951297E-2</v>
      </c>
      <c r="E11">
        <f t="shared" si="1"/>
        <v>5.454165658929218E-3</v>
      </c>
    </row>
    <row r="12" spans="1:5" x14ac:dyDescent="0.55000000000000004">
      <c r="A12">
        <v>1.647049</v>
      </c>
      <c r="B12">
        <v>2.2000000000000001E-3</v>
      </c>
      <c r="C12">
        <f t="shared" si="0"/>
        <v>1023.5656564434845</v>
      </c>
      <c r="D12">
        <f t="shared" si="2"/>
        <v>6.8248582236525815E-2</v>
      </c>
      <c r="E12">
        <f t="shared" si="1"/>
        <v>5.4560850891688054E-3</v>
      </c>
    </row>
    <row r="13" spans="1:5" x14ac:dyDescent="0.55000000000000004">
      <c r="A13">
        <v>1.804111</v>
      </c>
      <c r="B13">
        <v>2.7000000000000001E-3</v>
      </c>
      <c r="C13">
        <f t="shared" si="0"/>
        <v>1121.1725091432686</v>
      </c>
      <c r="D13">
        <f t="shared" si="2"/>
        <v>7.6467692054181857E-2</v>
      </c>
      <c r="E13">
        <f t="shared" si="1"/>
        <v>5.5809579252805268E-3</v>
      </c>
    </row>
    <row r="14" spans="1:5" x14ac:dyDescent="0.55000000000000004">
      <c r="A14">
        <v>1.9613659999999999</v>
      </c>
      <c r="B14">
        <v>3.3999999999999998E-3</v>
      </c>
      <c r="C14">
        <f t="shared" si="0"/>
        <v>1218.8993025197985</v>
      </c>
      <c r="D14">
        <f t="shared" si="2"/>
        <v>8.8572264298058756E-2</v>
      </c>
      <c r="E14">
        <f t="shared" si="1"/>
        <v>5.9461125452693834E-3</v>
      </c>
    </row>
    <row r="15" spans="1:5" x14ac:dyDescent="0.55000000000000004">
      <c r="A15">
        <v>2.118859</v>
      </c>
      <c r="B15">
        <v>4.0000000000000001E-3</v>
      </c>
      <c r="C15">
        <f t="shared" si="0"/>
        <v>1316.774002015839</v>
      </c>
      <c r="D15">
        <f t="shared" si="2"/>
        <v>9.6457367877615094E-2</v>
      </c>
      <c r="E15">
        <f t="shared" si="1"/>
        <v>5.9941467285122077E-3</v>
      </c>
    </row>
    <row r="16" spans="1:5" x14ac:dyDescent="0.55000000000000004">
      <c r="A16">
        <v>2.2759529999999999</v>
      </c>
      <c r="B16">
        <v>4.4000000000000003E-3</v>
      </c>
      <c r="C16">
        <f t="shared" si="0"/>
        <v>1414.4007412526998</v>
      </c>
      <c r="D16">
        <f t="shared" si="2"/>
        <v>9.8779508297480306E-2</v>
      </c>
      <c r="E16">
        <f t="shared" si="1"/>
        <v>5.7147546678103E-3</v>
      </c>
    </row>
    <row r="17" spans="1:5" x14ac:dyDescent="0.55000000000000004">
      <c r="A17">
        <v>2.4337550000000001</v>
      </c>
      <c r="B17">
        <v>5.7999999999999996E-3</v>
      </c>
      <c r="C17">
        <f t="shared" si="0"/>
        <v>1512.4674701223903</v>
      </c>
      <c r="D17">
        <f t="shared" si="2"/>
        <v>0.12176672054644104</v>
      </c>
      <c r="E17">
        <f t="shared" si="1"/>
        <v>6.5878814180922495E-3</v>
      </c>
    </row>
    <row r="18" spans="1:5" x14ac:dyDescent="0.55000000000000004">
      <c r="A18">
        <v>2.5903230000000002</v>
      </c>
      <c r="B18">
        <v>6.1000000000000004E-3</v>
      </c>
      <c r="C18">
        <f t="shared" si="0"/>
        <v>1609.7673244060475</v>
      </c>
      <c r="D18">
        <f t="shared" si="2"/>
        <v>0.12032431172359137</v>
      </c>
      <c r="E18">
        <f t="shared" si="1"/>
        <v>6.1163662712962587E-3</v>
      </c>
    </row>
    <row r="19" spans="1:5" x14ac:dyDescent="0.55000000000000004">
      <c r="A19">
        <v>2.7481680000000002</v>
      </c>
      <c r="B19">
        <v>6.4999999999999997E-3</v>
      </c>
      <c r="C19">
        <f t="shared" si="0"/>
        <v>1707.8607758099356</v>
      </c>
      <c r="D19">
        <f t="shared" si="2"/>
        <v>0.12085024944660148</v>
      </c>
      <c r="E19">
        <f t="shared" si="1"/>
        <v>5.7902630387261589E-3</v>
      </c>
    </row>
    <row r="20" spans="1:5" x14ac:dyDescent="0.55000000000000004">
      <c r="A20">
        <v>2.9049079999999998</v>
      </c>
      <c r="B20">
        <v>8.0999999999999996E-3</v>
      </c>
      <c r="C20">
        <f t="shared" si="0"/>
        <v>1805.2675202303815</v>
      </c>
      <c r="D20">
        <f t="shared" si="2"/>
        <v>0.14247219297089139</v>
      </c>
      <c r="E20">
        <f t="shared" si="1"/>
        <v>6.4579064114487468E-3</v>
      </c>
    </row>
    <row r="21" spans="1:5" x14ac:dyDescent="0.55000000000000004">
      <c r="A21">
        <v>3.06271</v>
      </c>
      <c r="B21">
        <v>8.3999999999999995E-3</v>
      </c>
      <c r="C21">
        <f t="shared" si="0"/>
        <v>1903.3342491000719</v>
      </c>
      <c r="D21">
        <f t="shared" si="2"/>
        <v>0.14013637604995929</v>
      </c>
      <c r="E21">
        <f t="shared" si="1"/>
        <v>6.0247499422874965E-3</v>
      </c>
    </row>
    <row r="22" spans="1:5" x14ac:dyDescent="0.55000000000000004">
      <c r="A22">
        <v>3.2199970000000002</v>
      </c>
      <c r="B22">
        <v>0.01</v>
      </c>
      <c r="C22">
        <f t="shared" si="0"/>
        <v>2001.080929013679</v>
      </c>
      <c r="D22">
        <f t="shared" si="2"/>
        <v>0.15867993203393949</v>
      </c>
      <c r="E22">
        <f t="shared" si="1"/>
        <v>6.4887427863659849E-3</v>
      </c>
    </row>
    <row r="23" spans="1:5" x14ac:dyDescent="0.55000000000000004">
      <c r="A23">
        <v>3.377348</v>
      </c>
      <c r="B23">
        <v>1.0200000000000001E-2</v>
      </c>
      <c r="C23">
        <f t="shared" si="0"/>
        <v>2098.8673820014401</v>
      </c>
      <c r="D23">
        <f t="shared" si="2"/>
        <v>0.15431275758721902</v>
      </c>
      <c r="E23">
        <f t="shared" si="1"/>
        <v>6.0161691757516485E-3</v>
      </c>
    </row>
    <row r="24" spans="1:5" x14ac:dyDescent="0.55000000000000004">
      <c r="A24">
        <v>3.5348709999999999</v>
      </c>
      <c r="B24">
        <v>1.17E-2</v>
      </c>
      <c r="C24">
        <f t="shared" si="0"/>
        <v>2196.7607251259901</v>
      </c>
      <c r="D24">
        <f t="shared" si="2"/>
        <v>0.16911797318151137</v>
      </c>
      <c r="E24">
        <f t="shared" si="1"/>
        <v>6.2995599899170595E-3</v>
      </c>
    </row>
    <row r="25" spans="1:5" x14ac:dyDescent="0.55000000000000004">
      <c r="A25">
        <v>3.6921050000000002</v>
      </c>
      <c r="B25">
        <v>1.2E-2</v>
      </c>
      <c r="C25">
        <f t="shared" si="0"/>
        <v>2294.4744679625633</v>
      </c>
      <c r="D25">
        <f t="shared" si="2"/>
        <v>0.16606751057496658</v>
      </c>
      <c r="E25">
        <f t="shared" si="1"/>
        <v>5.9224943128227021E-3</v>
      </c>
    </row>
    <row r="26" spans="1:5" x14ac:dyDescent="0.55000000000000004">
      <c r="A26">
        <v>3.8492950000000001</v>
      </c>
      <c r="B26">
        <v>1.38E-2</v>
      </c>
      <c r="C26">
        <f t="shared" si="0"/>
        <v>2392.1608668106555</v>
      </c>
      <c r="D26">
        <f t="shared" si="2"/>
        <v>0.18317886497426017</v>
      </c>
      <c r="E26">
        <f t="shared" si="1"/>
        <v>6.2659682286050795E-3</v>
      </c>
    </row>
    <row r="27" spans="1:5" x14ac:dyDescent="0.55000000000000004">
      <c r="A27">
        <v>4.0066139999999999</v>
      </c>
      <c r="B27">
        <v>1.41E-2</v>
      </c>
      <c r="C27">
        <f t="shared" si="0"/>
        <v>2489.927433261339</v>
      </c>
      <c r="D27">
        <f t="shared" si="2"/>
        <v>0.17981216962861399</v>
      </c>
      <c r="E27">
        <f t="shared" si="1"/>
        <v>5.9092939980348444E-3</v>
      </c>
    </row>
    <row r="28" spans="1:5" x14ac:dyDescent="0.55000000000000004">
      <c r="A28">
        <v>4.1638260000000002</v>
      </c>
      <c r="B28">
        <v>1.6E-2</v>
      </c>
      <c r="C28">
        <f t="shared" si="0"/>
        <v>2587.627504103672</v>
      </c>
      <c r="D28">
        <f t="shared" si="2"/>
        <v>0.19633823511721732</v>
      </c>
      <c r="E28">
        <f t="shared" si="1"/>
        <v>6.2087808435107496E-3</v>
      </c>
    </row>
    <row r="29" spans="1:5" x14ac:dyDescent="0.55000000000000004">
      <c r="A29">
        <v>4.3217280000000002</v>
      </c>
      <c r="B29">
        <v>1.6199999999999999E-2</v>
      </c>
      <c r="C29">
        <f t="shared" si="0"/>
        <v>2685.7563784017284</v>
      </c>
      <c r="D29">
        <f t="shared" si="2"/>
        <v>0.19152922772496841</v>
      </c>
      <c r="E29">
        <f t="shared" si="1"/>
        <v>5.8354136645432236E-3</v>
      </c>
    </row>
    <row r="30" spans="1:5" x14ac:dyDescent="0.55000000000000004">
      <c r="A30">
        <v>4.4783929999999996</v>
      </c>
      <c r="B30">
        <v>1.84E-2</v>
      </c>
      <c r="C30">
        <f t="shared" si="0"/>
        <v>2783.1165137508997</v>
      </c>
      <c r="D30">
        <f t="shared" si="2"/>
        <v>0.20992931736930187</v>
      </c>
      <c r="E30">
        <f t="shared" si="1"/>
        <v>6.1722699437743852E-3</v>
      </c>
    </row>
    <row r="31" spans="1:5" x14ac:dyDescent="0.55000000000000004">
      <c r="A31">
        <v>4.6362059999999996</v>
      </c>
      <c r="B31">
        <v>1.8499999999999999E-2</v>
      </c>
      <c r="C31">
        <f t="shared" si="0"/>
        <v>2881.1900786177102</v>
      </c>
      <c r="D31">
        <f t="shared" si="2"/>
        <v>0.20388556385383974</v>
      </c>
      <c r="E31">
        <f t="shared" si="1"/>
        <v>5.7905227506557123E-3</v>
      </c>
    </row>
    <row r="32" spans="1:5" x14ac:dyDescent="0.55000000000000004">
      <c r="A32">
        <v>4.7938039999999997</v>
      </c>
      <c r="B32">
        <v>2.07E-2</v>
      </c>
      <c r="C32">
        <f t="shared" si="0"/>
        <v>2979.1300308135351</v>
      </c>
      <c r="D32">
        <f t="shared" si="2"/>
        <v>0.22063151384091684</v>
      </c>
      <c r="E32">
        <f t="shared" si="1"/>
        <v>6.0601209462230804E-3</v>
      </c>
    </row>
    <row r="33" spans="1:5" x14ac:dyDescent="0.55000000000000004">
      <c r="A33">
        <v>4.9515200000000004</v>
      </c>
      <c r="B33">
        <v>2.0899999999999998E-2</v>
      </c>
      <c r="C33">
        <f t="shared" si="0"/>
        <v>3077.1433146148315</v>
      </c>
      <c r="D33">
        <f t="shared" si="2"/>
        <v>0.21566775690673412</v>
      </c>
      <c r="E33">
        <f t="shared" si="1"/>
        <v>5.7350961612465052E-3</v>
      </c>
    </row>
    <row r="34" spans="1:5" x14ac:dyDescent="0.55000000000000004">
      <c r="A34">
        <v>5.1070260000000003</v>
      </c>
      <c r="B34">
        <v>2.3300000000000001E-2</v>
      </c>
      <c r="C34">
        <f t="shared" si="0"/>
        <v>3173.7831844492443</v>
      </c>
      <c r="D34">
        <f t="shared" si="2"/>
        <v>0.23311237281837016</v>
      </c>
      <c r="E34">
        <f t="shared" si="1"/>
        <v>6.0102325543865036E-3</v>
      </c>
    </row>
    <row r="35" spans="1:5" x14ac:dyDescent="0.55000000000000004">
      <c r="A35">
        <v>5.197292</v>
      </c>
      <c r="B35">
        <v>2.3400000000000001E-2</v>
      </c>
      <c r="C35">
        <f t="shared" si="0"/>
        <v>3229.8793768178543</v>
      </c>
      <c r="D35">
        <f t="shared" si="2"/>
        <v>0.23004680859882504</v>
      </c>
      <c r="E35">
        <f t="shared" si="1"/>
        <v>5.8281821384568383E-3</v>
      </c>
    </row>
    <row r="36" spans="1:5" x14ac:dyDescent="0.55000000000000004">
      <c r="A36">
        <v>5.209301</v>
      </c>
      <c r="B36">
        <v>2.3800000000000002E-2</v>
      </c>
      <c r="C36">
        <f t="shared" si="0"/>
        <v>3237.3424213102953</v>
      </c>
      <c r="D36">
        <f t="shared" si="2"/>
        <v>0.23343984042400007</v>
      </c>
      <c r="E36">
        <f t="shared" si="1"/>
        <v>5.9005099329563319E-3</v>
      </c>
    </row>
    <row r="37" spans="1:5" x14ac:dyDescent="0.55000000000000004">
      <c r="A37">
        <v>5.2152250000000002</v>
      </c>
      <c r="B37">
        <v>2.4199999999999999E-2</v>
      </c>
      <c r="C37">
        <f t="shared" si="0"/>
        <v>3241.0239164866812</v>
      </c>
      <c r="D37">
        <f t="shared" si="2"/>
        <v>0.23709357704892187</v>
      </c>
      <c r="E37">
        <f t="shared" si="1"/>
        <v>5.9860557798856349E-3</v>
      </c>
    </row>
    <row r="38" spans="1:5" x14ac:dyDescent="0.55000000000000004">
      <c r="A38">
        <v>5.218477</v>
      </c>
      <c r="B38">
        <v>2.4199999999999999E-2</v>
      </c>
      <c r="C38">
        <f t="shared" si="0"/>
        <v>3243.0448858171349</v>
      </c>
      <c r="D38">
        <f t="shared" si="2"/>
        <v>0.23694582736782466</v>
      </c>
      <c r="E38">
        <f t="shared" si="1"/>
        <v>5.9785974398849639E-3</v>
      </c>
    </row>
    <row r="39" spans="1:5" x14ac:dyDescent="0.55000000000000004">
      <c r="A39">
        <v>5.2203869999999997</v>
      </c>
      <c r="B39">
        <v>2.4299999999999999E-2</v>
      </c>
      <c r="C39">
        <f t="shared" si="0"/>
        <v>3244.2318634989201</v>
      </c>
      <c r="D39">
        <f t="shared" si="2"/>
        <v>0.23783789198311517</v>
      </c>
      <c r="E39">
        <f t="shared" si="1"/>
        <v>5.9989102959976106E-3</v>
      </c>
    </row>
    <row r="40" spans="1:5" x14ac:dyDescent="0.55000000000000004">
      <c r="A40">
        <v>5.221857</v>
      </c>
      <c r="B40">
        <v>2.4299999999999999E-2</v>
      </c>
      <c r="C40">
        <f t="shared" si="0"/>
        <v>3245.1454012958961</v>
      </c>
      <c r="D40">
        <f t="shared" si="2"/>
        <v>0.23777093846423955</v>
      </c>
      <c r="E40">
        <f t="shared" si="1"/>
        <v>5.9955332763259967E-3</v>
      </c>
    </row>
    <row r="41" spans="1:5" x14ac:dyDescent="0.55000000000000004">
      <c r="A41">
        <v>5.2226939999999997</v>
      </c>
      <c r="B41">
        <v>2.4299999999999999E-2</v>
      </c>
      <c r="C41">
        <f t="shared" si="0"/>
        <v>3245.6655585313174</v>
      </c>
      <c r="D41">
        <f t="shared" si="2"/>
        <v>0.23773283279013829</v>
      </c>
      <c r="E41">
        <f t="shared" si="1"/>
        <v>5.9936117165969791E-3</v>
      </c>
    </row>
    <row r="42" spans="1:5" x14ac:dyDescent="0.55000000000000004">
      <c r="A42">
        <v>5.223274</v>
      </c>
      <c r="B42">
        <v>2.4299999999999999E-2</v>
      </c>
      <c r="C42">
        <f t="shared" si="0"/>
        <v>3246.0260020158389</v>
      </c>
      <c r="D42">
        <f t="shared" si="2"/>
        <v>0.23770643458797269</v>
      </c>
      <c r="E42">
        <f t="shared" si="1"/>
        <v>5.9922807116413925E-3</v>
      </c>
    </row>
    <row r="43" spans="1:5" x14ac:dyDescent="0.55000000000000004">
      <c r="A43">
        <v>5.2238530000000001</v>
      </c>
      <c r="B43">
        <v>2.4299999999999999E-2</v>
      </c>
      <c r="C43">
        <f t="shared" si="0"/>
        <v>3246.3858240460768</v>
      </c>
      <c r="D43">
        <f t="shared" si="2"/>
        <v>0.2376800877467376</v>
      </c>
      <c r="E43">
        <f t="shared" si="1"/>
        <v>5.9909524436925817E-3</v>
      </c>
    </row>
    <row r="44" spans="1:5" x14ac:dyDescent="0.55000000000000004">
      <c r="A44">
        <v>5.2243040000000001</v>
      </c>
      <c r="B44">
        <v>2.4299999999999999E-2</v>
      </c>
      <c r="C44">
        <f t="shared" si="0"/>
        <v>3246.6660999280057</v>
      </c>
      <c r="D44">
        <f t="shared" si="2"/>
        <v>0.23765956946916919</v>
      </c>
      <c r="E44">
        <f t="shared" si="1"/>
        <v>5.989918122976402E-3</v>
      </c>
    </row>
    <row r="45" spans="1:5" x14ac:dyDescent="0.55000000000000004">
      <c r="A45">
        <v>5.2247440000000003</v>
      </c>
      <c r="B45">
        <v>2.4299999999999999E-2</v>
      </c>
      <c r="C45">
        <f t="shared" si="0"/>
        <v>3246.9395398128154</v>
      </c>
      <c r="D45">
        <f t="shared" si="2"/>
        <v>0.23763955505112949</v>
      </c>
      <c r="E45">
        <f t="shared" si="1"/>
        <v>5.9889092877119156E-3</v>
      </c>
    </row>
    <row r="46" spans="1:5" x14ac:dyDescent="0.55000000000000004">
      <c r="A46">
        <v>5.2247760000000003</v>
      </c>
      <c r="B46">
        <v>2.4299999999999999E-2</v>
      </c>
      <c r="C46">
        <f t="shared" si="0"/>
        <v>3246.9594263498925</v>
      </c>
      <c r="D46">
        <f t="shared" si="2"/>
        <v>0.23763809958858684</v>
      </c>
      <c r="E46">
        <f t="shared" si="1"/>
        <v>5.9888359278165515E-3</v>
      </c>
    </row>
    <row r="47" spans="1:5" x14ac:dyDescent="0.55000000000000004">
      <c r="A47">
        <v>5.2253129999999999</v>
      </c>
      <c r="B47">
        <v>2.4299999999999999E-2</v>
      </c>
      <c r="C47">
        <f t="shared" si="0"/>
        <v>3247.2931473002159</v>
      </c>
      <c r="D47">
        <f t="shared" si="2"/>
        <v>0.23761367776744829</v>
      </c>
      <c r="E47">
        <f t="shared" si="1"/>
        <v>5.9876050581478876E-3</v>
      </c>
    </row>
    <row r="48" spans="1:5" x14ac:dyDescent="0.55000000000000004">
      <c r="A48">
        <v>5.2250880000000004</v>
      </c>
      <c r="B48">
        <v>2.4400000000000002E-2</v>
      </c>
      <c r="C48">
        <f t="shared" si="0"/>
        <v>3247.1533200863937</v>
      </c>
      <c r="D48">
        <f t="shared" si="2"/>
        <v>0.23860178593492654</v>
      </c>
      <c r="E48">
        <f t="shared" si="1"/>
        <v>6.012763211649094E-3</v>
      </c>
    </row>
    <row r="49" spans="1:5" x14ac:dyDescent="0.55000000000000004">
      <c r="A49">
        <v>5.1037739999999996</v>
      </c>
      <c r="B49">
        <v>2.4400000000000002E-2</v>
      </c>
      <c r="C49">
        <f t="shared" si="0"/>
        <v>3171.7622151187902</v>
      </c>
      <c r="D49">
        <f t="shared" si="2"/>
        <v>0.24427322378834831</v>
      </c>
      <c r="E49">
        <f t="shared" si="1"/>
        <v>6.3020007312961715E-3</v>
      </c>
    </row>
    <row r="50" spans="1:5" x14ac:dyDescent="0.55000000000000004">
      <c r="A50">
        <v>4.9466910000000004</v>
      </c>
      <c r="B50">
        <v>2.2599999999999999E-2</v>
      </c>
      <c r="C50">
        <f t="shared" si="0"/>
        <v>3074.1423118790499</v>
      </c>
      <c r="D50">
        <f t="shared" si="2"/>
        <v>0.23343777194642748</v>
      </c>
      <c r="E50">
        <f t="shared" si="1"/>
        <v>6.2137012263979233E-3</v>
      </c>
    </row>
    <row r="51" spans="1:5" x14ac:dyDescent="0.55000000000000004">
      <c r="A51">
        <v>4.7887279999999999</v>
      </c>
      <c r="B51">
        <v>2.24E-2</v>
      </c>
      <c r="C51">
        <f t="shared" si="0"/>
        <v>2975.9755288696906</v>
      </c>
      <c r="D51">
        <f t="shared" si="2"/>
        <v>0.23900408364084483</v>
      </c>
      <c r="E51">
        <f t="shared" si="1"/>
        <v>6.5717218266100616E-3</v>
      </c>
    </row>
    <row r="52" spans="1:5" x14ac:dyDescent="0.55000000000000004">
      <c r="A52">
        <v>4.6309680000000002</v>
      </c>
      <c r="B52">
        <v>2.0299999999999999E-2</v>
      </c>
      <c r="C52">
        <f t="shared" si="0"/>
        <v>2877.9349010799137</v>
      </c>
      <c r="D52">
        <f t="shared" si="2"/>
        <v>0.22397612710177719</v>
      </c>
      <c r="E52">
        <f t="shared" si="1"/>
        <v>6.3683067009248397E-3</v>
      </c>
    </row>
    <row r="53" spans="1:5" x14ac:dyDescent="0.55000000000000004">
      <c r="A53">
        <v>4.4732409999999998</v>
      </c>
      <c r="B53">
        <v>2.01E-2</v>
      </c>
      <c r="C53">
        <f t="shared" si="0"/>
        <v>2779.9147812814977</v>
      </c>
      <c r="D53">
        <f t="shared" si="2"/>
        <v>0.22958908300940481</v>
      </c>
      <c r="E53">
        <f t="shared" si="1"/>
        <v>6.7580742189644796E-3</v>
      </c>
    </row>
    <row r="54" spans="1:5" x14ac:dyDescent="0.55000000000000004">
      <c r="A54">
        <v>4.3161050000000003</v>
      </c>
      <c r="B54">
        <v>1.7999999999999999E-2</v>
      </c>
      <c r="C54">
        <f t="shared" si="0"/>
        <v>2682.2619409647232</v>
      </c>
      <c r="D54">
        <f t="shared" si="2"/>
        <v>0.21308750116067157</v>
      </c>
      <c r="E54">
        <f t="shared" si="1"/>
        <v>6.5006980714417423E-3</v>
      </c>
    </row>
    <row r="55" spans="1:5" x14ac:dyDescent="0.55000000000000004">
      <c r="A55">
        <v>4.1583740000000002</v>
      </c>
      <c r="B55">
        <v>1.78E-2</v>
      </c>
      <c r="C55">
        <f t="shared" si="0"/>
        <v>2584.2393353491721</v>
      </c>
      <c r="D55">
        <f t="shared" si="2"/>
        <v>0.2187126629530895</v>
      </c>
      <c r="E55">
        <f t="shared" si="1"/>
        <v>6.9253926549716453E-3</v>
      </c>
    </row>
    <row r="56" spans="1:5" x14ac:dyDescent="0.55000000000000004">
      <c r="A56">
        <v>4.0012699999999999</v>
      </c>
      <c r="B56">
        <v>1.5800000000000002E-2</v>
      </c>
      <c r="C56">
        <f t="shared" si="0"/>
        <v>2486.6063815694743</v>
      </c>
      <c r="D56">
        <f t="shared" si="2"/>
        <v>0.20176075847743163</v>
      </c>
      <c r="E56">
        <f t="shared" si="1"/>
        <v>6.6394616127675218E-3</v>
      </c>
    </row>
    <row r="57" spans="1:5" x14ac:dyDescent="0.55000000000000004">
      <c r="A57">
        <v>3.843629</v>
      </c>
      <c r="B57">
        <v>1.5699999999999999E-2</v>
      </c>
      <c r="C57">
        <f t="shared" si="0"/>
        <v>2388.6397068394531</v>
      </c>
      <c r="D57">
        <f t="shared" si="2"/>
        <v>0.20870635043650096</v>
      </c>
      <c r="E57">
        <f t="shared" si="1"/>
        <v>7.1497066418896894E-3</v>
      </c>
    </row>
    <row r="58" spans="1:5" x14ac:dyDescent="0.55000000000000004">
      <c r="A58">
        <v>3.6864810000000001</v>
      </c>
      <c r="B58">
        <v>1.37E-2</v>
      </c>
      <c r="C58">
        <f t="shared" si="0"/>
        <v>2290.9794090712744</v>
      </c>
      <c r="D58">
        <f t="shared" si="2"/>
        <v>0.18988298054431857</v>
      </c>
      <c r="E58">
        <f t="shared" si="1"/>
        <v>6.7821604596136767E-3</v>
      </c>
    </row>
    <row r="59" spans="1:5" x14ac:dyDescent="0.55000000000000004">
      <c r="A59">
        <v>3.5293230000000002</v>
      </c>
      <c r="B59">
        <v>1.3599999999999999E-2</v>
      </c>
      <c r="C59">
        <f t="shared" si="0"/>
        <v>2193.3128967602593</v>
      </c>
      <c r="D59">
        <f t="shared" si="2"/>
        <v>0.19689059656736013</v>
      </c>
      <c r="E59">
        <f t="shared" si="1"/>
        <v>7.3456053016031199E-3</v>
      </c>
    </row>
    <row r="60" spans="1:5" x14ac:dyDescent="0.55000000000000004">
      <c r="A60">
        <v>3.3717999999999999</v>
      </c>
      <c r="B60">
        <v>1.1900000000000001E-2</v>
      </c>
      <c r="C60">
        <f t="shared" si="0"/>
        <v>2095.4195536357092</v>
      </c>
      <c r="D60">
        <f t="shared" si="2"/>
        <v>0.18032777658232754</v>
      </c>
      <c r="E60">
        <f t="shared" si="1"/>
        <v>7.0419808865865357E-3</v>
      </c>
    </row>
    <row r="61" spans="1:5" x14ac:dyDescent="0.55000000000000004">
      <c r="A61">
        <v>3.2144590000000002</v>
      </c>
      <c r="B61">
        <v>1.1599999999999999E-2</v>
      </c>
      <c r="C61">
        <f t="shared" si="0"/>
        <v>1997.6393151907848</v>
      </c>
      <c r="D61">
        <f t="shared" si="2"/>
        <v>0.18438584219833173</v>
      </c>
      <c r="E61">
        <f t="shared" si="1"/>
        <v>7.552899412560289E-3</v>
      </c>
    </row>
    <row r="62" spans="1:5" x14ac:dyDescent="0.55000000000000004">
      <c r="A62">
        <v>3.0569470000000001</v>
      </c>
      <c r="B62">
        <v>0.01</v>
      </c>
      <c r="C62">
        <f t="shared" si="0"/>
        <v>1899.7528080633549</v>
      </c>
      <c r="D62">
        <f t="shared" si="2"/>
        <v>0.16714352754872397</v>
      </c>
      <c r="E62">
        <f t="shared" si="1"/>
        <v>7.1993895751818375E-3</v>
      </c>
    </row>
    <row r="63" spans="1:5" x14ac:dyDescent="0.55000000000000004">
      <c r="A63">
        <v>2.8991549999999999</v>
      </c>
      <c r="B63">
        <v>9.7000000000000003E-3</v>
      </c>
      <c r="C63">
        <f t="shared" si="0"/>
        <v>1801.6922937365011</v>
      </c>
      <c r="D63">
        <f t="shared" si="2"/>
        <v>0.1709534115824109</v>
      </c>
      <c r="E63">
        <f t="shared" si="1"/>
        <v>7.7642651370928876E-3</v>
      </c>
    </row>
    <row r="64" spans="1:5" x14ac:dyDescent="0.55000000000000004">
      <c r="A64">
        <v>2.7421039999999999</v>
      </c>
      <c r="B64">
        <v>8.3999999999999995E-3</v>
      </c>
      <c r="C64">
        <f t="shared" si="0"/>
        <v>1704.0922770338373</v>
      </c>
      <c r="D64">
        <f t="shared" si="2"/>
        <v>0.15652108026973843</v>
      </c>
      <c r="E64">
        <f t="shared" si="1"/>
        <v>7.5159336011389145E-3</v>
      </c>
    </row>
    <row r="65" spans="1:5" x14ac:dyDescent="0.55000000000000004">
      <c r="A65">
        <v>2.5842700000000001</v>
      </c>
      <c r="B65">
        <v>8.0999999999999996E-3</v>
      </c>
      <c r="C65">
        <f t="shared" si="0"/>
        <v>1606.0056616270699</v>
      </c>
      <c r="D65">
        <f t="shared" si="2"/>
        <v>0.16014913810812575</v>
      </c>
      <c r="E65">
        <f t="shared" si="1"/>
        <v>8.1598230332173647E-3</v>
      </c>
    </row>
    <row r="66" spans="1:5" x14ac:dyDescent="0.55000000000000004">
      <c r="A66">
        <v>2.4275090000000001</v>
      </c>
      <c r="B66">
        <v>6.8999999999999999E-3</v>
      </c>
      <c r="C66">
        <f t="shared" ref="C66:C83" si="3">A66*863.2/1.389</f>
        <v>1508.5858666666668</v>
      </c>
      <c r="D66">
        <f t="shared" si="2"/>
        <v>0.14523313591238896</v>
      </c>
      <c r="E66">
        <f t="shared" ref="E66:E83" si="4">D66/C66/0.01222072</f>
        <v>7.8776899979281813E-3</v>
      </c>
    </row>
    <row r="67" spans="1:5" x14ac:dyDescent="0.55000000000000004">
      <c r="A67">
        <v>2.2694169999999998</v>
      </c>
      <c r="B67">
        <v>6.4999999999999997E-3</v>
      </c>
      <c r="C67">
        <f t="shared" si="3"/>
        <v>1410.3389160547156</v>
      </c>
      <c r="D67">
        <f t="shared" ref="D67:D83" si="5">B67*9.8*10^2/19.18/A67</f>
        <v>0.14634454061160551</v>
      </c>
      <c r="E67">
        <f t="shared" si="4"/>
        <v>8.4909491939633014E-3</v>
      </c>
    </row>
    <row r="68" spans="1:5" x14ac:dyDescent="0.55000000000000004">
      <c r="A68">
        <v>2.1127090000000002</v>
      </c>
      <c r="B68">
        <v>6.1999999999999998E-3</v>
      </c>
      <c r="C68">
        <f t="shared" si="3"/>
        <v>1312.9520581713466</v>
      </c>
      <c r="D68">
        <f t="shared" si="5"/>
        <v>0.1499441338906036</v>
      </c>
      <c r="E68">
        <f t="shared" si="4"/>
        <v>9.3450970933584565E-3</v>
      </c>
    </row>
    <row r="69" spans="1:5" x14ac:dyDescent="0.55000000000000004">
      <c r="A69">
        <v>1.955066</v>
      </c>
      <c r="B69">
        <v>5.1000000000000004E-3</v>
      </c>
      <c r="C69">
        <f t="shared" si="3"/>
        <v>1214.9841405327575</v>
      </c>
      <c r="D69">
        <f t="shared" si="5"/>
        <v>0.13328651902587405</v>
      </c>
      <c r="E69">
        <f t="shared" si="4"/>
        <v>8.9767436496936935E-3</v>
      </c>
    </row>
    <row r="70" spans="1:5" x14ac:dyDescent="0.55000000000000004">
      <c r="A70">
        <v>1.7979400000000001</v>
      </c>
      <c r="B70">
        <v>4.7000000000000002E-3</v>
      </c>
      <c r="C70">
        <f t="shared" si="3"/>
        <v>1117.3375147588195</v>
      </c>
      <c r="D70">
        <f t="shared" si="5"/>
        <v>0.13356729668479475</v>
      </c>
      <c r="E70">
        <f t="shared" si="4"/>
        <v>9.7818041237218573E-3</v>
      </c>
    </row>
    <row r="71" spans="1:5" x14ac:dyDescent="0.55000000000000004">
      <c r="A71">
        <v>1.640417</v>
      </c>
      <c r="B71">
        <v>4.1999999999999997E-3</v>
      </c>
      <c r="C71">
        <f t="shared" si="3"/>
        <v>1019.4441716342693</v>
      </c>
      <c r="D71">
        <f t="shared" si="5"/>
        <v>0.13081950512947954</v>
      </c>
      <c r="E71" s="2">
        <f t="shared" si="4"/>
        <v>1.0500555167715947E-2</v>
      </c>
    </row>
    <row r="72" spans="1:5" x14ac:dyDescent="0.55000000000000004">
      <c r="A72">
        <v>1.4837100000000001</v>
      </c>
      <c r="B72">
        <v>3.5999999999999999E-3</v>
      </c>
      <c r="C72">
        <f t="shared" si="3"/>
        <v>922.05793520518375</v>
      </c>
      <c r="D72">
        <f t="shared" si="5"/>
        <v>0.12397409590783648</v>
      </c>
      <c r="E72" s="2">
        <f t="shared" si="4"/>
        <v>1.1002109079863371E-2</v>
      </c>
    </row>
    <row r="73" spans="1:5" x14ac:dyDescent="0.55000000000000004">
      <c r="A73">
        <v>1.326079</v>
      </c>
      <c r="B73">
        <v>3.0999999999999999E-3</v>
      </c>
      <c r="C73">
        <f t="shared" si="3"/>
        <v>824.0974750179987</v>
      </c>
      <c r="D73">
        <f t="shared" si="5"/>
        <v>0.11944549350675308</v>
      </c>
      <c r="E73" s="2">
        <f t="shared" si="4"/>
        <v>1.1860264976678209E-2</v>
      </c>
    </row>
    <row r="74" spans="1:5" x14ac:dyDescent="0.55000000000000004">
      <c r="A74">
        <v>1.169232</v>
      </c>
      <c r="B74">
        <v>2.7000000000000001E-3</v>
      </c>
      <c r="C74">
        <f t="shared" si="3"/>
        <v>726.62423498920089</v>
      </c>
      <c r="D74">
        <f t="shared" si="5"/>
        <v>0.11798873481016776</v>
      </c>
      <c r="E74" s="2">
        <f t="shared" si="4"/>
        <v>1.3287212229180329E-2</v>
      </c>
    </row>
    <row r="75" spans="1:5" x14ac:dyDescent="0.55000000000000004">
      <c r="A75">
        <v>1.0115369999999999</v>
      </c>
      <c r="B75">
        <v>2.3E-3</v>
      </c>
      <c r="C75">
        <f t="shared" si="3"/>
        <v>628.6240017278617</v>
      </c>
      <c r="D75">
        <f t="shared" si="5"/>
        <v>0.11617790370019336</v>
      </c>
      <c r="E75" s="2">
        <f t="shared" si="4"/>
        <v>1.5122924472695616E-2</v>
      </c>
    </row>
    <row r="76" spans="1:5" x14ac:dyDescent="0.55000000000000004">
      <c r="A76">
        <v>0.85455099999999995</v>
      </c>
      <c r="B76">
        <v>1.8E-3</v>
      </c>
      <c r="C76">
        <f t="shared" si="3"/>
        <v>531.06437955363572</v>
      </c>
      <c r="D76">
        <f t="shared" si="5"/>
        <v>0.10762470925633232</v>
      </c>
      <c r="E76" s="2">
        <f t="shared" si="4"/>
        <v>1.6583188023134455E-2</v>
      </c>
    </row>
    <row r="77" spans="1:5" x14ac:dyDescent="0.55000000000000004">
      <c r="A77">
        <v>0.69750000000000001</v>
      </c>
      <c r="B77">
        <v>1.5E-3</v>
      </c>
      <c r="C77">
        <f t="shared" si="3"/>
        <v>433.4643628509719</v>
      </c>
      <c r="D77">
        <f t="shared" si="5"/>
        <v>0.10988148496978262</v>
      </c>
      <c r="E77" s="2">
        <f t="shared" si="4"/>
        <v>2.0743131874576593E-2</v>
      </c>
    </row>
    <row r="78" spans="1:5" x14ac:dyDescent="0.55000000000000004">
      <c r="A78">
        <v>0.54023399999999999</v>
      </c>
      <c r="B78">
        <v>1.1000000000000001E-3</v>
      </c>
      <c r="C78">
        <f t="shared" si="3"/>
        <v>335.73073347732185</v>
      </c>
      <c r="D78">
        <f t="shared" si="5"/>
        <v>0.10403710163011547</v>
      </c>
      <c r="E78" s="2">
        <f t="shared" si="4"/>
        <v>2.5357144861804643E-2</v>
      </c>
    </row>
    <row r="79" spans="1:5" x14ac:dyDescent="0.55000000000000004">
      <c r="A79">
        <v>0.38253900000000002</v>
      </c>
      <c r="B79">
        <v>8.9999999999999998E-4</v>
      </c>
      <c r="C79">
        <f t="shared" si="3"/>
        <v>237.73050021598274</v>
      </c>
      <c r="D79">
        <f t="shared" si="5"/>
        <v>0.12021101498109739</v>
      </c>
      <c r="E79" s="2">
        <f t="shared" si="4"/>
        <v>4.1377339827005089E-2</v>
      </c>
    </row>
    <row r="80" spans="1:5" x14ac:dyDescent="0.55000000000000004">
      <c r="A80">
        <v>0.225853</v>
      </c>
      <c r="B80">
        <v>5.9999999999999995E-4</v>
      </c>
      <c r="C80">
        <f t="shared" si="3"/>
        <v>140.35731432685384</v>
      </c>
      <c r="D80">
        <f t="shared" si="5"/>
        <v>0.13573844184743769</v>
      </c>
      <c r="E80" s="2">
        <f t="shared" si="4"/>
        <v>7.9135439065272178E-2</v>
      </c>
    </row>
    <row r="81" spans="1:5" x14ac:dyDescent="0.55000000000000004">
      <c r="A81">
        <v>6.8876999999999994E-2</v>
      </c>
      <c r="B81">
        <v>5.0000000000000001E-4</v>
      </c>
      <c r="C81">
        <f t="shared" si="3"/>
        <v>42.803906695464356</v>
      </c>
      <c r="D81">
        <f t="shared" si="5"/>
        <v>0.37091402435463883</v>
      </c>
      <c r="E81" s="2">
        <f t="shared" si="4"/>
        <v>0.7090764341443051</v>
      </c>
    </row>
    <row r="82" spans="1:5" x14ac:dyDescent="0.55000000000000004">
      <c r="A82">
        <v>-2.232E-3</v>
      </c>
      <c r="B82">
        <v>0</v>
      </c>
      <c r="C82">
        <f t="shared" si="3"/>
        <v>-1.3870859611231101</v>
      </c>
      <c r="D82">
        <f t="shared" si="5"/>
        <v>0</v>
      </c>
      <c r="E82" s="2">
        <f t="shared" si="4"/>
        <v>0</v>
      </c>
    </row>
    <row r="83" spans="1:5" x14ac:dyDescent="0.55000000000000004">
      <c r="A83">
        <v>-2.232E-3</v>
      </c>
      <c r="B83">
        <v>2.9999999999999997E-4</v>
      </c>
      <c r="C83">
        <f t="shared" si="3"/>
        <v>-1.3870859611231101</v>
      </c>
      <c r="D83">
        <f t="shared" si="5"/>
        <v>-6.8675928106114119</v>
      </c>
      <c r="E83" s="2">
        <f t="shared" si="4"/>
        <v>405.13929442532407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DF79-22C6-469A-A704-766256F2ED72}">
  <dimension ref="A1:E83"/>
  <sheetViews>
    <sheetView workbookViewId="0">
      <selection activeCell="A2" sqref="A2:B83"/>
    </sheetView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6.9671999999999998E-2</v>
      </c>
      <c r="B2">
        <v>6.9999999999999999E-4</v>
      </c>
      <c r="C2">
        <f t="shared" ref="C2:C65" si="0">A2*863.2/1.389</f>
        <v>43.297962850971928</v>
      </c>
      <c r="D2">
        <f>B2*9.8*10^2/19.18/A2</f>
        <v>0.51335433685934428</v>
      </c>
      <c r="E2" s="2">
        <f t="shared" ref="E2:E65" si="1">D2/C2/0.01222072</f>
        <v>0.97018147580086167</v>
      </c>
    </row>
    <row r="3" spans="1:5" x14ac:dyDescent="0.55000000000000004">
      <c r="A3">
        <v>0.23097200000000001</v>
      </c>
      <c r="B3">
        <v>6.9999999999999999E-4</v>
      </c>
      <c r="C3">
        <f t="shared" si="0"/>
        <v>143.53853880489561</v>
      </c>
      <c r="D3">
        <f t="shared" ref="D3:D66" si="2">B3*9.8*10^2/19.18/A3</f>
        <v>0.15485177146002216</v>
      </c>
      <c r="E3" s="2">
        <f t="shared" si="1"/>
        <v>8.8277670298394451E-2</v>
      </c>
    </row>
    <row r="4" spans="1:5" x14ac:dyDescent="0.55000000000000004">
      <c r="A4">
        <v>0.38840999999999998</v>
      </c>
      <c r="B4">
        <v>6.9999999999999999E-4</v>
      </c>
      <c r="C4">
        <f t="shared" si="0"/>
        <v>241.37905831533476</v>
      </c>
      <c r="D4">
        <f t="shared" si="2"/>
        <v>9.2084198032141906E-2</v>
      </c>
      <c r="E4" s="2">
        <f t="shared" si="1"/>
        <v>3.1216824858606568E-2</v>
      </c>
    </row>
    <row r="5" spans="1:5" x14ac:dyDescent="0.55000000000000004">
      <c r="A5">
        <v>0.54635100000000003</v>
      </c>
      <c r="B5">
        <v>6.9999999999999999E-4</v>
      </c>
      <c r="C5">
        <f t="shared" si="0"/>
        <v>339.5321693304536</v>
      </c>
      <c r="D5">
        <f t="shared" si="2"/>
        <v>6.5464185766410665E-2</v>
      </c>
      <c r="E5" s="2">
        <f t="shared" si="1"/>
        <v>1.5777058963040682E-2</v>
      </c>
    </row>
    <row r="6" spans="1:5" x14ac:dyDescent="0.55000000000000004">
      <c r="A6">
        <v>0.70376700000000003</v>
      </c>
      <c r="B6">
        <v>6.9999999999999999E-4</v>
      </c>
      <c r="C6">
        <f t="shared" si="0"/>
        <v>437.35901684665231</v>
      </c>
      <c r="D6">
        <f t="shared" si="2"/>
        <v>5.0821398783495439E-2</v>
      </c>
      <c r="E6" s="2">
        <f t="shared" si="1"/>
        <v>9.5084939800607407E-3</v>
      </c>
    </row>
    <row r="7" spans="1:5" x14ac:dyDescent="0.55000000000000004">
      <c r="A7">
        <v>0.86065700000000001</v>
      </c>
      <c r="B7">
        <v>8.0000000000000004E-4</v>
      </c>
      <c r="C7">
        <f t="shared" si="0"/>
        <v>534.85897940964719</v>
      </c>
      <c r="D7">
        <f t="shared" si="2"/>
        <v>4.7493847617296012E-2</v>
      </c>
      <c r="E7" s="2">
        <f t="shared" si="1"/>
        <v>7.2660983090308048E-3</v>
      </c>
    </row>
    <row r="8" spans="1:5" x14ac:dyDescent="0.55000000000000004">
      <c r="A8">
        <v>1.0183089999999999</v>
      </c>
      <c r="B8">
        <v>8.0000000000000004E-4</v>
      </c>
      <c r="C8">
        <f t="shared" si="0"/>
        <v>632.83249013678903</v>
      </c>
      <c r="D8">
        <f t="shared" si="2"/>
        <v>4.0140971364054659E-2</v>
      </c>
      <c r="E8">
        <f t="shared" si="1"/>
        <v>5.1904177800713288E-3</v>
      </c>
    </row>
    <row r="9" spans="1:5" x14ac:dyDescent="0.55000000000000004">
      <c r="A9">
        <v>1.1756390000000001</v>
      </c>
      <c r="B9">
        <v>8.9999999999999998E-4</v>
      </c>
      <c r="C9">
        <f t="shared" si="0"/>
        <v>730.60589258459333</v>
      </c>
      <c r="D9">
        <f t="shared" si="2"/>
        <v>3.9115239848162585E-2</v>
      </c>
      <c r="E9" s="2">
        <f t="shared" si="1"/>
        <v>4.3809271690903812E-3</v>
      </c>
    </row>
    <row r="10" spans="1:5" x14ac:dyDescent="0.55000000000000004">
      <c r="A10">
        <v>1.332454</v>
      </c>
      <c r="B10">
        <v>1E-3</v>
      </c>
      <c r="C10">
        <f t="shared" si="0"/>
        <v>828.05924607631391</v>
      </c>
      <c r="D10">
        <f t="shared" si="2"/>
        <v>3.8346457371848421E-2</v>
      </c>
      <c r="E10">
        <f t="shared" si="1"/>
        <v>3.7893702693189775E-3</v>
      </c>
    </row>
    <row r="11" spans="1:5" x14ac:dyDescent="0.55000000000000004">
      <c r="A11">
        <v>1.4903200000000001</v>
      </c>
      <c r="B11">
        <v>1E-3</v>
      </c>
      <c r="C11">
        <f t="shared" si="0"/>
        <v>926.16574802015839</v>
      </c>
      <c r="D11">
        <f t="shared" si="2"/>
        <v>3.4284509709960886E-2</v>
      </c>
      <c r="E11">
        <f t="shared" si="1"/>
        <v>3.0290917896765236E-3</v>
      </c>
    </row>
    <row r="12" spans="1:5" x14ac:dyDescent="0.55000000000000004">
      <c r="A12">
        <v>1.6470389999999999</v>
      </c>
      <c r="B12">
        <v>1.1000000000000001E-3</v>
      </c>
      <c r="C12">
        <f t="shared" si="0"/>
        <v>1023.5594419006479</v>
      </c>
      <c r="D12">
        <f t="shared" si="2"/>
        <v>3.4124498303952609E-2</v>
      </c>
      <c r="E12">
        <f t="shared" si="1"/>
        <v>2.7280756713145685E-3</v>
      </c>
    </row>
    <row r="13" spans="1:5" x14ac:dyDescent="0.55000000000000004">
      <c r="A13">
        <v>1.8043899999999999</v>
      </c>
      <c r="B13">
        <v>1.6999999999999999E-3</v>
      </c>
      <c r="C13">
        <f t="shared" si="0"/>
        <v>1121.3458948884088</v>
      </c>
      <c r="D13">
        <f t="shared" si="2"/>
        <v>4.8138880102756694E-2</v>
      </c>
      <c r="E13">
        <f t="shared" si="1"/>
        <v>3.5128498854462829E-3</v>
      </c>
    </row>
    <row r="14" spans="1:5" x14ac:dyDescent="0.55000000000000004">
      <c r="A14">
        <v>1.9612909999999999</v>
      </c>
      <c r="B14">
        <v>1.9E-3</v>
      </c>
      <c r="C14">
        <f t="shared" si="0"/>
        <v>1218.8526934485242</v>
      </c>
      <c r="D14">
        <f t="shared" si="2"/>
        <v>4.9498158086078471E-2</v>
      </c>
      <c r="E14">
        <f t="shared" si="1"/>
        <v>3.3230817343274125E-3</v>
      </c>
    </row>
    <row r="15" spans="1:5" x14ac:dyDescent="0.55000000000000004">
      <c r="A15">
        <v>2.1187619999999998</v>
      </c>
      <c r="B15">
        <v>2.0999999999999999E-3</v>
      </c>
      <c r="C15">
        <f t="shared" si="0"/>
        <v>1316.7137209503239</v>
      </c>
      <c r="D15">
        <f t="shared" si="2"/>
        <v>5.0642436513866455E-2</v>
      </c>
      <c r="E15">
        <f t="shared" si="1"/>
        <v>3.1472151808400696E-3</v>
      </c>
    </row>
    <row r="16" spans="1:5" x14ac:dyDescent="0.55000000000000004">
      <c r="A16">
        <v>2.2758020000000001</v>
      </c>
      <c r="B16">
        <v>2.2000000000000001E-3</v>
      </c>
      <c r="C16">
        <f t="shared" si="0"/>
        <v>1414.3069016558677</v>
      </c>
      <c r="D16">
        <f t="shared" si="2"/>
        <v>4.9393031170588478E-2</v>
      </c>
      <c r="E16">
        <f t="shared" si="1"/>
        <v>2.8577565218057565E-3</v>
      </c>
    </row>
    <row r="17" spans="1:5" x14ac:dyDescent="0.55000000000000004">
      <c r="A17">
        <v>2.4339369999999998</v>
      </c>
      <c r="B17">
        <v>2.3999999999999998E-3</v>
      </c>
      <c r="C17">
        <f t="shared" si="0"/>
        <v>1512.5805748020159</v>
      </c>
      <c r="D17">
        <f t="shared" si="2"/>
        <v>5.0382461512470285E-2</v>
      </c>
      <c r="E17">
        <f t="shared" si="1"/>
        <v>2.725612230820127E-3</v>
      </c>
    </row>
    <row r="18" spans="1:5" x14ac:dyDescent="0.55000000000000004">
      <c r="A18">
        <v>2.5901730000000001</v>
      </c>
      <c r="B18">
        <v>2.5999999999999999E-3</v>
      </c>
      <c r="C18">
        <f t="shared" si="0"/>
        <v>1609.674106263499</v>
      </c>
      <c r="D18">
        <f t="shared" si="2"/>
        <v>5.128874223013951E-2</v>
      </c>
      <c r="E18">
        <f t="shared" si="1"/>
        <v>2.607277742647508E-3</v>
      </c>
    </row>
    <row r="19" spans="1:5" x14ac:dyDescent="0.55000000000000004">
      <c r="A19">
        <v>2.7481680000000002</v>
      </c>
      <c r="B19">
        <v>2.7000000000000001E-3</v>
      </c>
      <c r="C19">
        <f t="shared" si="0"/>
        <v>1707.8607758099356</v>
      </c>
      <c r="D19">
        <f t="shared" si="2"/>
        <v>5.0199334385511392E-2</v>
      </c>
      <c r="E19">
        <f t="shared" si="1"/>
        <v>2.4051861853170197E-3</v>
      </c>
    </row>
    <row r="20" spans="1:5" x14ac:dyDescent="0.55000000000000004">
      <c r="A20">
        <v>2.9048539999999998</v>
      </c>
      <c r="B20">
        <v>2.8999999999999998E-3</v>
      </c>
      <c r="C20">
        <f t="shared" si="0"/>
        <v>1805.2339616990641</v>
      </c>
      <c r="D20">
        <f t="shared" si="2"/>
        <v>5.1009511142987504E-2</v>
      </c>
      <c r="E20">
        <f t="shared" si="1"/>
        <v>2.3121759121139318E-3</v>
      </c>
    </row>
    <row r="21" spans="1:5" x14ac:dyDescent="0.55000000000000004">
      <c r="A21">
        <v>3.0626350000000002</v>
      </c>
      <c r="B21">
        <v>3.0999999999999999E-3</v>
      </c>
      <c r="C21">
        <f t="shared" si="0"/>
        <v>1903.2876400287978</v>
      </c>
      <c r="D21">
        <f t="shared" si="2"/>
        <v>5.1718262406046302E-2</v>
      </c>
      <c r="E21">
        <f t="shared" si="1"/>
        <v>2.22352852027703E-3</v>
      </c>
    </row>
    <row r="22" spans="1:5" x14ac:dyDescent="0.55000000000000004">
      <c r="A22">
        <v>3.220351</v>
      </c>
      <c r="B22">
        <v>3.3E-3</v>
      </c>
      <c r="C22">
        <f t="shared" si="0"/>
        <v>2001.3009238300936</v>
      </c>
      <c r="D22">
        <f t="shared" si="2"/>
        <v>5.2358621369574747E-2</v>
      </c>
      <c r="E22">
        <f t="shared" si="1"/>
        <v>2.1408143799636478E-3</v>
      </c>
    </row>
    <row r="23" spans="1:5" x14ac:dyDescent="0.55000000000000004">
      <c r="A23">
        <v>3.3771119999999999</v>
      </c>
      <c r="B23">
        <v>3.5000000000000001E-3</v>
      </c>
      <c r="C23">
        <f t="shared" si="0"/>
        <v>2098.7207187904969</v>
      </c>
      <c r="D23">
        <f t="shared" si="2"/>
        <v>5.2954156328934666E-2</v>
      </c>
      <c r="E23">
        <f t="shared" si="1"/>
        <v>2.0646603117374512E-3</v>
      </c>
    </row>
    <row r="24" spans="1:5" x14ac:dyDescent="0.55000000000000004">
      <c r="A24">
        <v>3.5348709999999999</v>
      </c>
      <c r="B24">
        <v>3.7000000000000002E-3</v>
      </c>
      <c r="C24">
        <f t="shared" si="0"/>
        <v>2196.7607251259901</v>
      </c>
      <c r="D24">
        <f t="shared" si="2"/>
        <v>5.3481752202700183E-2</v>
      </c>
      <c r="E24">
        <f t="shared" si="1"/>
        <v>1.9921685438199247E-3</v>
      </c>
    </row>
    <row r="25" spans="1:5" x14ac:dyDescent="0.55000000000000004">
      <c r="A25">
        <v>3.6915040000000001</v>
      </c>
      <c r="B25">
        <v>3.8E-3</v>
      </c>
      <c r="C25">
        <f t="shared" si="0"/>
        <v>2294.1009739380852</v>
      </c>
      <c r="D25">
        <f t="shared" si="2"/>
        <v>5.259660667890536E-2</v>
      </c>
      <c r="E25">
        <f t="shared" si="1"/>
        <v>1.8760672542727764E-3</v>
      </c>
    </row>
    <row r="26" spans="1:5" x14ac:dyDescent="0.55000000000000004">
      <c r="A26">
        <v>3.8490479999999998</v>
      </c>
      <c r="B26">
        <v>4.0000000000000001E-3</v>
      </c>
      <c r="C26">
        <f t="shared" si="0"/>
        <v>2392.0073676025918</v>
      </c>
      <c r="D26">
        <f t="shared" si="2"/>
        <v>5.309873039873643E-2</v>
      </c>
      <c r="E26">
        <f t="shared" si="1"/>
        <v>1.8164557826743206E-3</v>
      </c>
    </row>
    <row r="27" spans="1:5" x14ac:dyDescent="0.55000000000000004">
      <c r="A27">
        <v>4.0063779999999998</v>
      </c>
      <c r="B27">
        <v>4.1999999999999997E-3</v>
      </c>
      <c r="C27">
        <f t="shared" si="0"/>
        <v>2489.7807700503959</v>
      </c>
      <c r="D27">
        <f t="shared" si="2"/>
        <v>5.3564226876741394E-2</v>
      </c>
      <c r="E27">
        <f t="shared" si="1"/>
        <v>1.7604226143035312E-3</v>
      </c>
    </row>
    <row r="28" spans="1:5" x14ac:dyDescent="0.55000000000000004">
      <c r="A28">
        <v>4.1636220000000002</v>
      </c>
      <c r="B28">
        <v>4.4000000000000003E-3</v>
      </c>
      <c r="C28">
        <f t="shared" si="0"/>
        <v>2587.5007274298059</v>
      </c>
      <c r="D28">
        <f t="shared" si="2"/>
        <v>5.399566008830177E-2</v>
      </c>
      <c r="E28">
        <f t="shared" si="1"/>
        <v>1.7075820483732611E-3</v>
      </c>
    </row>
    <row r="29" spans="1:5" x14ac:dyDescent="0.55000000000000004">
      <c r="A29">
        <v>4.321116</v>
      </c>
      <c r="B29">
        <v>4.5999999999999999E-3</v>
      </c>
      <c r="C29">
        <f t="shared" si="0"/>
        <v>2685.3760483801298</v>
      </c>
      <c r="D29">
        <f t="shared" si="2"/>
        <v>5.4392544969948727E-2</v>
      </c>
      <c r="E29">
        <f t="shared" si="1"/>
        <v>1.6574386987803461E-3</v>
      </c>
    </row>
    <row r="30" spans="1:5" x14ac:dyDescent="0.55000000000000004">
      <c r="A30">
        <v>4.4779960000000001</v>
      </c>
      <c r="B30">
        <v>4.8999999999999998E-3</v>
      </c>
      <c r="C30">
        <f t="shared" si="0"/>
        <v>2782.8697964002881</v>
      </c>
      <c r="D30">
        <f t="shared" si="2"/>
        <v>5.5910046258114035E-2</v>
      </c>
      <c r="E30">
        <f t="shared" si="1"/>
        <v>1.6439937821579771E-3</v>
      </c>
    </row>
    <row r="31" spans="1:5" x14ac:dyDescent="0.55000000000000004">
      <c r="A31">
        <v>4.6356580000000003</v>
      </c>
      <c r="B31">
        <v>5.1000000000000004E-3</v>
      </c>
      <c r="C31">
        <f t="shared" si="0"/>
        <v>2880.8495216702668</v>
      </c>
      <c r="D31">
        <f t="shared" si="2"/>
        <v>5.6212934950300358E-2</v>
      </c>
      <c r="E31">
        <f t="shared" si="1"/>
        <v>1.5966837058332623E-3</v>
      </c>
    </row>
    <row r="32" spans="1:5" x14ac:dyDescent="0.55000000000000004">
      <c r="A32">
        <v>4.7932240000000004</v>
      </c>
      <c r="B32">
        <v>5.3E-3</v>
      </c>
      <c r="C32">
        <f t="shared" si="0"/>
        <v>2978.769587329014</v>
      </c>
      <c r="D32">
        <f t="shared" si="2"/>
        <v>5.6497029913066696E-2</v>
      </c>
      <c r="E32">
        <f t="shared" si="1"/>
        <v>1.5520006986970616E-3</v>
      </c>
    </row>
    <row r="33" spans="1:5" x14ac:dyDescent="0.55000000000000004">
      <c r="A33">
        <v>4.9510160000000001</v>
      </c>
      <c r="B33">
        <v>5.4999999999999997E-3</v>
      </c>
      <c r="C33">
        <f t="shared" si="0"/>
        <v>3076.8301016558676</v>
      </c>
      <c r="D33">
        <f t="shared" si="2"/>
        <v>5.6760450341953858E-2</v>
      </c>
      <c r="E33">
        <f t="shared" si="1"/>
        <v>1.5095431197749937E-3</v>
      </c>
    </row>
    <row r="34" spans="1:5" x14ac:dyDescent="0.55000000000000004">
      <c r="A34">
        <v>5.1066820000000002</v>
      </c>
      <c r="B34">
        <v>5.7000000000000002E-3</v>
      </c>
      <c r="C34">
        <f t="shared" si="0"/>
        <v>3173.5694041756665</v>
      </c>
      <c r="D34">
        <f t="shared" si="2"/>
        <v>5.7031331873104447E-2</v>
      </c>
      <c r="E34">
        <f t="shared" si="1"/>
        <v>1.4705124971494123E-3</v>
      </c>
    </row>
    <row r="35" spans="1:5" x14ac:dyDescent="0.55000000000000004">
      <c r="A35">
        <v>5.1934820000000004</v>
      </c>
      <c r="B35">
        <v>5.8999999999999999E-3</v>
      </c>
      <c r="C35">
        <f t="shared" si="0"/>
        <v>3227.5116359971207</v>
      </c>
      <c r="D35">
        <f t="shared" si="2"/>
        <v>5.8045807035549284E-2</v>
      </c>
      <c r="E35">
        <f t="shared" si="1"/>
        <v>1.471655789786905E-3</v>
      </c>
    </row>
    <row r="36" spans="1:5" x14ac:dyDescent="0.55000000000000004">
      <c r="A36">
        <v>5.2074660000000002</v>
      </c>
      <c r="B36">
        <v>6.0000000000000001E-3</v>
      </c>
      <c r="C36">
        <f t="shared" si="0"/>
        <v>3236.2020526997844</v>
      </c>
      <c r="D36">
        <f t="shared" si="2"/>
        <v>5.8871117558077862E-2</v>
      </c>
      <c r="E36">
        <f t="shared" si="1"/>
        <v>1.4885720403632298E-3</v>
      </c>
    </row>
    <row r="37" spans="1:5" x14ac:dyDescent="0.55000000000000004">
      <c r="A37">
        <v>5.2140659999999999</v>
      </c>
      <c r="B37">
        <v>6.1000000000000004E-3</v>
      </c>
      <c r="C37">
        <f t="shared" si="0"/>
        <v>3240.3036509719227</v>
      </c>
      <c r="D37">
        <f t="shared" si="2"/>
        <v>5.97765414010464E-2</v>
      </c>
      <c r="E37">
        <f t="shared" si="1"/>
        <v>1.5095527019498101E-3</v>
      </c>
    </row>
    <row r="38" spans="1:5" x14ac:dyDescent="0.55000000000000004">
      <c r="A38">
        <v>5.2172850000000004</v>
      </c>
      <c r="B38">
        <v>6.1000000000000004E-3</v>
      </c>
      <c r="C38">
        <f t="shared" si="0"/>
        <v>3242.3041123110156</v>
      </c>
      <c r="D38">
        <f t="shared" si="2"/>
        <v>5.9739660017957302E-2</v>
      </c>
      <c r="E38">
        <f t="shared" si="1"/>
        <v>1.5076905260866535E-3</v>
      </c>
    </row>
    <row r="39" spans="1:5" x14ac:dyDescent="0.55000000000000004">
      <c r="A39">
        <v>5.219614</v>
      </c>
      <c r="B39">
        <v>6.1000000000000004E-3</v>
      </c>
      <c r="C39">
        <f t="shared" si="0"/>
        <v>3243.7514793376536</v>
      </c>
      <c r="D39">
        <f t="shared" si="2"/>
        <v>5.9713004087426462E-2</v>
      </c>
      <c r="E39">
        <f t="shared" si="1"/>
        <v>1.5063453584797618E-3</v>
      </c>
    </row>
    <row r="40" spans="1:5" x14ac:dyDescent="0.55000000000000004">
      <c r="A40">
        <v>5.2210419999999997</v>
      </c>
      <c r="B40">
        <v>6.1000000000000004E-3</v>
      </c>
      <c r="C40">
        <f t="shared" si="0"/>
        <v>3244.6389160547155</v>
      </c>
      <c r="D40">
        <f t="shared" si="2"/>
        <v>5.9696672065995326E-2</v>
      </c>
      <c r="E40">
        <f t="shared" si="1"/>
        <v>1.5055214742800097E-3</v>
      </c>
    </row>
    <row r="41" spans="1:5" x14ac:dyDescent="0.55000000000000004">
      <c r="A41">
        <v>5.2220610000000001</v>
      </c>
      <c r="B41">
        <v>6.1000000000000004E-3</v>
      </c>
      <c r="C41">
        <f t="shared" si="0"/>
        <v>3245.2721779697627</v>
      </c>
      <c r="D41">
        <f t="shared" si="2"/>
        <v>5.9685023234464014E-2</v>
      </c>
      <c r="E41">
        <f t="shared" si="1"/>
        <v>1.5049339757033271E-3</v>
      </c>
    </row>
    <row r="42" spans="1:5" x14ac:dyDescent="0.55000000000000004">
      <c r="A42">
        <v>5.2227480000000002</v>
      </c>
      <c r="B42">
        <v>6.1000000000000004E-3</v>
      </c>
      <c r="C42">
        <f t="shared" si="0"/>
        <v>3245.6991170626352</v>
      </c>
      <c r="D42">
        <f t="shared" si="2"/>
        <v>5.967717226961522E-2</v>
      </c>
      <c r="E42">
        <f t="shared" si="1"/>
        <v>1.5045380838692145E-3</v>
      </c>
    </row>
    <row r="43" spans="1:5" x14ac:dyDescent="0.55000000000000004">
      <c r="A43">
        <v>5.2235849999999999</v>
      </c>
      <c r="B43">
        <v>6.1000000000000004E-3</v>
      </c>
      <c r="C43">
        <f t="shared" si="0"/>
        <v>3246.2192742980565</v>
      </c>
      <c r="D43">
        <f t="shared" si="2"/>
        <v>5.966760991096888E-2</v>
      </c>
      <c r="E43">
        <f t="shared" si="1"/>
        <v>1.5040559638369003E-3</v>
      </c>
    </row>
    <row r="44" spans="1:5" x14ac:dyDescent="0.55000000000000004">
      <c r="A44">
        <v>5.2239279999999999</v>
      </c>
      <c r="B44">
        <v>6.1000000000000004E-3</v>
      </c>
      <c r="C44">
        <f t="shared" si="0"/>
        <v>3246.4324331173507</v>
      </c>
      <c r="D44">
        <f t="shared" si="2"/>
        <v>5.9663692171252815E-2</v>
      </c>
      <c r="E44">
        <f t="shared" si="1"/>
        <v>1.5038584594842209E-3</v>
      </c>
    </row>
    <row r="45" spans="1:5" x14ac:dyDescent="0.55000000000000004">
      <c r="A45">
        <v>5.2242610000000003</v>
      </c>
      <c r="B45">
        <v>6.1000000000000004E-3</v>
      </c>
      <c r="C45">
        <f t="shared" si="0"/>
        <v>3246.6393773938089</v>
      </c>
      <c r="D45">
        <f t="shared" si="2"/>
        <v>5.9659889143514909E-2</v>
      </c>
      <c r="E45">
        <f t="shared" si="1"/>
        <v>1.5036667504916088E-3</v>
      </c>
    </row>
    <row r="46" spans="1:5" x14ac:dyDescent="0.55000000000000004">
      <c r="A46">
        <v>5.2243040000000001</v>
      </c>
      <c r="B46">
        <v>6.1000000000000004E-3</v>
      </c>
      <c r="C46">
        <f t="shared" si="0"/>
        <v>3246.6660999280057</v>
      </c>
      <c r="D46">
        <f t="shared" si="2"/>
        <v>5.9659398097198856E-2</v>
      </c>
      <c r="E46">
        <f t="shared" si="1"/>
        <v>1.5036419979488089E-3</v>
      </c>
    </row>
    <row r="47" spans="1:5" x14ac:dyDescent="0.55000000000000004">
      <c r="A47">
        <v>5.2244440000000001</v>
      </c>
      <c r="B47">
        <v>6.1000000000000004E-3</v>
      </c>
      <c r="C47">
        <f t="shared" si="0"/>
        <v>3246.7531035277184</v>
      </c>
      <c r="D47">
        <f t="shared" si="2"/>
        <v>5.9657799397751871E-2</v>
      </c>
      <c r="E47">
        <f t="shared" si="1"/>
        <v>1.5035614125088329E-3</v>
      </c>
    </row>
    <row r="48" spans="1:5" x14ac:dyDescent="0.55000000000000004">
      <c r="A48">
        <v>5.2250550000000002</v>
      </c>
      <c r="B48">
        <v>6.1000000000000004E-3</v>
      </c>
      <c r="C48">
        <f t="shared" si="0"/>
        <v>3247.1328120950325</v>
      </c>
      <c r="D48">
        <f t="shared" si="2"/>
        <v>5.9650823219427995E-2</v>
      </c>
      <c r="E48">
        <f t="shared" si="1"/>
        <v>1.5032097904456654E-3</v>
      </c>
    </row>
    <row r="49" spans="1:5" x14ac:dyDescent="0.55000000000000004">
      <c r="A49">
        <v>5.1035380000000004</v>
      </c>
      <c r="B49">
        <v>6.1000000000000004E-3</v>
      </c>
      <c r="C49">
        <f t="shared" si="0"/>
        <v>3171.6155519078475</v>
      </c>
      <c r="D49">
        <f t="shared" si="2"/>
        <v>6.107112989396539E-2</v>
      </c>
      <c r="E49">
        <f t="shared" si="1"/>
        <v>1.5756458961076632E-3</v>
      </c>
    </row>
    <row r="50" spans="1:5" x14ac:dyDescent="0.55000000000000004">
      <c r="A50">
        <v>4.9464649999999999</v>
      </c>
      <c r="B50">
        <v>6.1000000000000004E-3</v>
      </c>
      <c r="C50">
        <f t="shared" si="0"/>
        <v>3074.0018632109432</v>
      </c>
      <c r="D50">
        <f t="shared" si="2"/>
        <v>6.3010418979369792E-2</v>
      </c>
      <c r="E50">
        <f t="shared" si="1"/>
        <v>1.6773027047777055E-3</v>
      </c>
    </row>
    <row r="51" spans="1:5" x14ac:dyDescent="0.55000000000000004">
      <c r="A51">
        <v>4.7887919999999999</v>
      </c>
      <c r="B51">
        <v>6.0000000000000001E-3</v>
      </c>
      <c r="C51">
        <f t="shared" si="0"/>
        <v>2976.0153019438449</v>
      </c>
      <c r="D51">
        <f t="shared" si="2"/>
        <v>6.4018095391425126E-2</v>
      </c>
      <c r="E51">
        <f t="shared" si="1"/>
        <v>1.7602355817084479E-3</v>
      </c>
    </row>
    <row r="52" spans="1:5" x14ac:dyDescent="0.55000000000000004">
      <c r="A52">
        <v>4.6308720000000001</v>
      </c>
      <c r="B52">
        <v>5.7000000000000002E-3</v>
      </c>
      <c r="C52">
        <f t="shared" si="0"/>
        <v>2877.8752414686828</v>
      </c>
      <c r="D52">
        <f t="shared" si="2"/>
        <v>6.2891152230596908E-2</v>
      </c>
      <c r="E52">
        <f t="shared" si="1"/>
        <v>1.7882193701265581E-3</v>
      </c>
    </row>
    <row r="53" spans="1:5" x14ac:dyDescent="0.55000000000000004">
      <c r="A53">
        <v>4.472855</v>
      </c>
      <c r="B53">
        <v>5.4999999999999997E-3</v>
      </c>
      <c r="C53">
        <f t="shared" si="0"/>
        <v>2779.6748999280057</v>
      </c>
      <c r="D53">
        <f t="shared" si="2"/>
        <v>6.2828304921625902E-2</v>
      </c>
      <c r="E53">
        <f t="shared" si="1"/>
        <v>1.8495434725478992E-3</v>
      </c>
    </row>
    <row r="54" spans="1:5" x14ac:dyDescent="0.55000000000000004">
      <c r="A54">
        <v>4.3158260000000004</v>
      </c>
      <c r="B54">
        <v>5.3E-3</v>
      </c>
      <c r="C54">
        <f t="shared" si="0"/>
        <v>2682.0885552195828</v>
      </c>
      <c r="D54">
        <f t="shared" si="2"/>
        <v>6.2746486931592974E-2</v>
      </c>
      <c r="E54">
        <f t="shared" si="1"/>
        <v>1.9143419164558992E-3</v>
      </c>
    </row>
    <row r="55" spans="1:5" x14ac:dyDescent="0.55000000000000004">
      <c r="A55">
        <v>4.1583100000000002</v>
      </c>
      <c r="B55">
        <v>5.1000000000000004E-3</v>
      </c>
      <c r="C55">
        <f t="shared" si="0"/>
        <v>2584.1995622750183</v>
      </c>
      <c r="D55">
        <f t="shared" si="2"/>
        <v>6.2665828571183843E-2</v>
      </c>
      <c r="E55">
        <f t="shared" si="1"/>
        <v>1.9843027946246836E-3</v>
      </c>
    </row>
    <row r="56" spans="1:5" x14ac:dyDescent="0.55000000000000004">
      <c r="A56">
        <v>4.0009370000000004</v>
      </c>
      <c r="B56">
        <v>4.8999999999999998E-3</v>
      </c>
      <c r="C56">
        <f t="shared" si="0"/>
        <v>2486.3994372930169</v>
      </c>
      <c r="D56">
        <f t="shared" si="2"/>
        <v>6.2576582311505924E-2</v>
      </c>
      <c r="E56">
        <f t="shared" si="1"/>
        <v>2.0594163078542509E-3</v>
      </c>
    </row>
    <row r="57" spans="1:5" x14ac:dyDescent="0.55000000000000004">
      <c r="A57">
        <v>3.8434249999999999</v>
      </c>
      <c r="B57">
        <v>4.5999999999999999E-3</v>
      </c>
      <c r="C57">
        <f t="shared" si="0"/>
        <v>2388.5129301655866</v>
      </c>
      <c r="D57">
        <f t="shared" si="2"/>
        <v>6.1152877017338694E-2</v>
      </c>
      <c r="E57">
        <f t="shared" si="1"/>
        <v>2.0950408885655638E-3</v>
      </c>
    </row>
    <row r="58" spans="1:5" x14ac:dyDescent="0.55000000000000004">
      <c r="A58">
        <v>3.6863090000000001</v>
      </c>
      <c r="B58">
        <v>4.4000000000000003E-3</v>
      </c>
      <c r="C58">
        <f t="shared" si="0"/>
        <v>2290.8725189344855</v>
      </c>
      <c r="D58">
        <f t="shared" si="2"/>
        <v>6.0987160394903192E-2</v>
      </c>
      <c r="E58">
        <f t="shared" si="1"/>
        <v>2.1784153901574514E-3</v>
      </c>
    </row>
    <row r="59" spans="1:5" x14ac:dyDescent="0.55000000000000004">
      <c r="A59">
        <v>3.5292370000000002</v>
      </c>
      <c r="B59">
        <v>4.3E-3</v>
      </c>
      <c r="C59">
        <f t="shared" si="0"/>
        <v>2193.2594516918648</v>
      </c>
      <c r="D59">
        <f t="shared" si="2"/>
        <v>6.2253690867765554E-2</v>
      </c>
      <c r="E59">
        <f t="shared" si="1"/>
        <v>2.3226207491139645E-3</v>
      </c>
    </row>
    <row r="60" spans="1:5" x14ac:dyDescent="0.55000000000000004">
      <c r="A60">
        <v>3.3716710000000001</v>
      </c>
      <c r="B60">
        <v>4.1000000000000003E-3</v>
      </c>
      <c r="C60">
        <f t="shared" si="0"/>
        <v>2095.3393860331175</v>
      </c>
      <c r="D60">
        <f t="shared" si="2"/>
        <v>6.2132115231554486E-2</v>
      </c>
      <c r="E60">
        <f t="shared" si="1"/>
        <v>2.4264143672056708E-3</v>
      </c>
    </row>
    <row r="61" spans="1:5" x14ac:dyDescent="0.55000000000000004">
      <c r="A61">
        <v>3.2143299999999999</v>
      </c>
      <c r="B61">
        <v>3.8999999999999998E-3</v>
      </c>
      <c r="C61">
        <f t="shared" si="0"/>
        <v>1997.5591475881929</v>
      </c>
      <c r="D61">
        <f t="shared" si="2"/>
        <v>6.1994279676542467E-2</v>
      </c>
      <c r="E61">
        <f t="shared" si="1"/>
        <v>2.5395406968522047E-3</v>
      </c>
    </row>
    <row r="62" spans="1:5" x14ac:dyDescent="0.55000000000000004">
      <c r="A62">
        <v>3.0567000000000002</v>
      </c>
      <c r="B62">
        <v>3.7000000000000002E-3</v>
      </c>
      <c r="C62">
        <f t="shared" si="0"/>
        <v>1899.5993088552918</v>
      </c>
      <c r="D62">
        <f t="shared" si="2"/>
        <v>6.184810249305165E-2</v>
      </c>
      <c r="E62">
        <f t="shared" si="1"/>
        <v>2.6642046586000203E-3</v>
      </c>
    </row>
    <row r="63" spans="1:5" x14ac:dyDescent="0.55000000000000004">
      <c r="A63">
        <v>2.8987050000000001</v>
      </c>
      <c r="B63">
        <v>3.5000000000000001E-3</v>
      </c>
      <c r="C63">
        <f t="shared" si="0"/>
        <v>1801.4126393088554</v>
      </c>
      <c r="D63">
        <f t="shared" si="2"/>
        <v>6.1693796639644666E-2</v>
      </c>
      <c r="E63">
        <f t="shared" si="1"/>
        <v>2.8024088660618261E-3</v>
      </c>
    </row>
    <row r="64" spans="1:5" x14ac:dyDescent="0.55000000000000004">
      <c r="A64">
        <v>2.741943</v>
      </c>
      <c r="B64">
        <v>3.3E-3</v>
      </c>
      <c r="C64">
        <f t="shared" si="0"/>
        <v>1703.9922228941684</v>
      </c>
      <c r="D64">
        <f t="shared" si="2"/>
        <v>6.1494034954822689E-2</v>
      </c>
      <c r="E64">
        <f t="shared" si="1"/>
        <v>2.9530349594842982E-3</v>
      </c>
    </row>
    <row r="65" spans="1:5" x14ac:dyDescent="0.55000000000000004">
      <c r="A65">
        <v>2.5841630000000002</v>
      </c>
      <c r="B65">
        <v>3.0999999999999999E-3</v>
      </c>
      <c r="C65">
        <f t="shared" si="0"/>
        <v>1605.9391660187187</v>
      </c>
      <c r="D65">
        <f t="shared" si="2"/>
        <v>6.1294183294142671E-2</v>
      </c>
      <c r="E65">
        <f t="shared" si="1"/>
        <v>3.1231538538441807E-3</v>
      </c>
    </row>
    <row r="66" spans="1:5" x14ac:dyDescent="0.55000000000000004">
      <c r="A66">
        <v>2.4276589999999998</v>
      </c>
      <c r="B66">
        <v>3.0000000000000001E-3</v>
      </c>
      <c r="C66">
        <f t="shared" ref="C66:C83" si="3">A66*863.2/1.389</f>
        <v>1508.6790848092151</v>
      </c>
      <c r="D66">
        <f t="shared" si="2"/>
        <v>6.3140940112613328E-2</v>
      </c>
      <c r="E66">
        <f t="shared" ref="E66:E83" si="4">D66/C66/0.01222072</f>
        <v>3.4246593634108587E-3</v>
      </c>
    </row>
    <row r="67" spans="1:5" x14ac:dyDescent="0.55000000000000004">
      <c r="A67">
        <v>2.269717</v>
      </c>
      <c r="B67">
        <v>2.8E-3</v>
      </c>
      <c r="C67">
        <f t="shared" si="3"/>
        <v>1410.525352339813</v>
      </c>
      <c r="D67">
        <f t="shared" ref="D67:D83" si="5">B67*9.8*10^2/19.18/A67</f>
        <v>6.3032392774366564E-2</v>
      </c>
      <c r="E67">
        <f t="shared" si="4"/>
        <v>3.6566728191405958E-3</v>
      </c>
    </row>
    <row r="68" spans="1:5" x14ac:dyDescent="0.55000000000000004">
      <c r="A68">
        <v>2.1126019999999999</v>
      </c>
      <c r="B68">
        <v>2.5999999999999999E-3</v>
      </c>
      <c r="C68">
        <f t="shared" si="3"/>
        <v>1312.8855625629949</v>
      </c>
      <c r="D68">
        <f t="shared" si="5"/>
        <v>6.2882982846966515E-2</v>
      </c>
      <c r="E68">
        <f t="shared" si="4"/>
        <v>3.9193086679074462E-3</v>
      </c>
    </row>
    <row r="69" spans="1:5" x14ac:dyDescent="0.55000000000000004">
      <c r="A69">
        <v>1.955066</v>
      </c>
      <c r="B69">
        <v>2.5000000000000001E-3</v>
      </c>
      <c r="C69">
        <f t="shared" si="3"/>
        <v>1214.9841405327575</v>
      </c>
      <c r="D69">
        <f t="shared" si="5"/>
        <v>6.5336528934251972E-2</v>
      </c>
      <c r="E69">
        <f t="shared" si="4"/>
        <v>4.4003645341635748E-3</v>
      </c>
    </row>
    <row r="70" spans="1:5" x14ac:dyDescent="0.55000000000000004">
      <c r="A70">
        <v>1.797876</v>
      </c>
      <c r="B70">
        <v>2.3E-3</v>
      </c>
      <c r="C70">
        <f t="shared" si="3"/>
        <v>1117.2977416846654</v>
      </c>
      <c r="D70">
        <f t="shared" si="5"/>
        <v>6.5365046407640168E-2</v>
      </c>
      <c r="E70">
        <f t="shared" si="4"/>
        <v>4.787181121606897E-3</v>
      </c>
    </row>
    <row r="71" spans="1:5" x14ac:dyDescent="0.55000000000000004">
      <c r="A71">
        <v>1.6405460000000001</v>
      </c>
      <c r="B71">
        <v>2.2000000000000001E-3</v>
      </c>
      <c r="C71">
        <f t="shared" si="3"/>
        <v>1019.5243392368611</v>
      </c>
      <c r="D71">
        <f t="shared" si="5"/>
        <v>6.8519114443659365E-2</v>
      </c>
      <c r="E71" s="2">
        <f t="shared" si="4"/>
        <v>5.4994258344771658E-3</v>
      </c>
    </row>
    <row r="72" spans="1:5" x14ac:dyDescent="0.55000000000000004">
      <c r="A72">
        <v>1.4836020000000001</v>
      </c>
      <c r="B72">
        <v>2.0999999999999999E-3</v>
      </c>
      <c r="C72">
        <f t="shared" si="3"/>
        <v>921.99081814254873</v>
      </c>
      <c r="D72">
        <f t="shared" si="5"/>
        <v>7.2323487076043774E-2</v>
      </c>
      <c r="E72" s="2">
        <f t="shared" si="4"/>
        <v>6.4188313891988839E-3</v>
      </c>
    </row>
    <row r="73" spans="1:5" x14ac:dyDescent="0.55000000000000004">
      <c r="A73">
        <v>1.3261540000000001</v>
      </c>
      <c r="B73">
        <v>2E-3</v>
      </c>
      <c r="C73">
        <f t="shared" si="3"/>
        <v>824.14408408927295</v>
      </c>
      <c r="D73">
        <f t="shared" si="5"/>
        <v>7.7057250531912452E-2</v>
      </c>
      <c r="E73" s="2">
        <f t="shared" si="4"/>
        <v>7.6509183945024147E-3</v>
      </c>
    </row>
    <row r="74" spans="1:5" x14ac:dyDescent="0.55000000000000004">
      <c r="A74">
        <v>1.169286</v>
      </c>
      <c r="B74">
        <v>2E-3</v>
      </c>
      <c r="C74">
        <f t="shared" si="3"/>
        <v>726.65779352051834</v>
      </c>
      <c r="D74">
        <f t="shared" si="5"/>
        <v>8.7395026556289751E-2</v>
      </c>
      <c r="E74" s="2">
        <f t="shared" si="4"/>
        <v>9.8414703679089999E-3</v>
      </c>
    </row>
    <row r="75" spans="1:5" x14ac:dyDescent="0.55000000000000004">
      <c r="A75">
        <v>1.011666</v>
      </c>
      <c r="B75">
        <v>1.9E-3</v>
      </c>
      <c r="C75">
        <f t="shared" si="3"/>
        <v>628.70416933045362</v>
      </c>
      <c r="D75">
        <f t="shared" si="5"/>
        <v>9.5960813124887981E-2</v>
      </c>
      <c r="E75" s="2">
        <f t="shared" si="4"/>
        <v>1.2489664866748648E-2</v>
      </c>
    </row>
    <row r="76" spans="1:5" x14ac:dyDescent="0.55000000000000004">
      <c r="A76">
        <v>0.85448599999999997</v>
      </c>
      <c r="B76">
        <v>1.9E-3</v>
      </c>
      <c r="C76">
        <f t="shared" si="3"/>
        <v>531.02398502519804</v>
      </c>
      <c r="D76">
        <f t="shared" si="5"/>
        <v>0.11361250151647063</v>
      </c>
      <c r="E76" s="2">
        <f t="shared" si="4"/>
        <v>1.750713944821904E-2</v>
      </c>
    </row>
    <row r="77" spans="1:5" x14ac:dyDescent="0.55000000000000004">
      <c r="A77">
        <v>0.69754300000000002</v>
      </c>
      <c r="B77">
        <v>1.8E-3</v>
      </c>
      <c r="C77">
        <f t="shared" si="3"/>
        <v>433.49108538516924</v>
      </c>
      <c r="D77">
        <f t="shared" si="5"/>
        <v>0.13184965359799758</v>
      </c>
      <c r="E77" s="2">
        <f t="shared" si="4"/>
        <v>2.4888689441937298E-2</v>
      </c>
    </row>
    <row r="78" spans="1:5" x14ac:dyDescent="0.55000000000000004">
      <c r="A78">
        <v>0.54027700000000001</v>
      </c>
      <c r="B78">
        <v>1.6999999999999999E-3</v>
      </c>
      <c r="C78">
        <f t="shared" si="3"/>
        <v>335.75745601151908</v>
      </c>
      <c r="D78">
        <f t="shared" si="5"/>
        <v>0.16077181495531578</v>
      </c>
      <c r="E78" s="2">
        <f t="shared" si="4"/>
        <v>3.9182077132487218E-2</v>
      </c>
    </row>
    <row r="79" spans="1:5" x14ac:dyDescent="0.55000000000000004">
      <c r="A79">
        <v>0.38247500000000001</v>
      </c>
      <c r="B79">
        <v>1.6000000000000001E-3</v>
      </c>
      <c r="C79">
        <f t="shared" si="3"/>
        <v>237.69072714182866</v>
      </c>
      <c r="D79">
        <f t="shared" si="5"/>
        <v>0.21374423117201977</v>
      </c>
      <c r="E79" s="2">
        <f t="shared" si="4"/>
        <v>7.3584334978232482E-2</v>
      </c>
    </row>
    <row r="80" spans="1:5" x14ac:dyDescent="0.55000000000000004">
      <c r="A80">
        <v>0.22575700000000001</v>
      </c>
      <c r="B80">
        <v>1.5E-3</v>
      </c>
      <c r="C80">
        <f t="shared" si="3"/>
        <v>140.29765471562277</v>
      </c>
      <c r="D80">
        <f t="shared" si="5"/>
        <v>0.33949040679324838</v>
      </c>
      <c r="E80" s="2">
        <f t="shared" si="4"/>
        <v>0.19800688961890289</v>
      </c>
    </row>
    <row r="81" spans="1:5" x14ac:dyDescent="0.55000000000000004">
      <c r="A81">
        <v>6.8780999999999995E-2</v>
      </c>
      <c r="B81">
        <v>1.4E-3</v>
      </c>
      <c r="C81">
        <f t="shared" si="3"/>
        <v>42.744247084233258</v>
      </c>
      <c r="D81">
        <f t="shared" si="5"/>
        <v>1.0400088209727756</v>
      </c>
      <c r="E81" s="2">
        <f t="shared" si="4"/>
        <v>1.9909601041691505</v>
      </c>
    </row>
    <row r="82" spans="1:5" x14ac:dyDescent="0.55000000000000004">
      <c r="A82">
        <v>-2.307E-3</v>
      </c>
      <c r="B82">
        <v>2.9999999999999997E-4</v>
      </c>
      <c r="C82">
        <f t="shared" si="3"/>
        <v>-1.4336950323974083</v>
      </c>
      <c r="D82">
        <f t="shared" si="5"/>
        <v>-6.6443290651429008</v>
      </c>
      <c r="E82" s="2">
        <f t="shared" si="4"/>
        <v>379.22552295301205</v>
      </c>
    </row>
    <row r="83" spans="1:5" x14ac:dyDescent="0.55000000000000004">
      <c r="A83">
        <v>-2.307E-3</v>
      </c>
      <c r="B83">
        <v>1.2999999999999999E-3</v>
      </c>
      <c r="C83">
        <f t="shared" si="3"/>
        <v>-1.4336950323974083</v>
      </c>
      <c r="D83">
        <f t="shared" si="5"/>
        <v>-28.792092615619232</v>
      </c>
      <c r="E83" s="2">
        <f t="shared" si="4"/>
        <v>1643.3105994630521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772-0208-4DAD-ACE2-03A2F38F8100}">
  <dimension ref="A1:E83"/>
  <sheetViews>
    <sheetView tabSelected="1" workbookViewId="0"/>
  </sheetViews>
  <sheetFormatPr defaultRowHeight="18" x14ac:dyDescent="0.55000000000000004"/>
  <cols>
    <col min="1" max="2" width="11.4140625" bestFit="1" customWidth="1"/>
    <col min="3" max="3" width="19.33203125" bestFit="1" customWidth="1"/>
    <col min="4" max="4" width="13.25" bestFit="1" customWidth="1"/>
    <col min="5" max="5" width="20.75" bestFit="1" customWidth="1"/>
  </cols>
  <sheetData>
    <row r="1" spans="1:5" x14ac:dyDescent="0.55000000000000004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5000000000000004">
      <c r="A2">
        <v>6.9445999999999994E-2</v>
      </c>
      <c r="B2">
        <v>0</v>
      </c>
      <c r="C2">
        <f t="shared" ref="C2:C65" si="0">A2*863.2/1.389</f>
        <v>43.15751418286537</v>
      </c>
      <c r="D2">
        <f>B2*9.8*10^2/19.18/A2</f>
        <v>0</v>
      </c>
      <c r="E2" s="2">
        <f t="shared" ref="E2:E65" si="1">D2/C2/0.01222072</f>
        <v>0</v>
      </c>
    </row>
    <row r="3" spans="1:5" x14ac:dyDescent="0.55000000000000004">
      <c r="A3">
        <v>0.230683</v>
      </c>
      <c r="B3">
        <v>0</v>
      </c>
      <c r="C3">
        <f t="shared" si="0"/>
        <v>143.35893851691867</v>
      </c>
      <c r="D3">
        <f t="shared" ref="D3:D66" si="2">B3*9.8*10^2/19.18/A3</f>
        <v>0</v>
      </c>
      <c r="E3" s="2">
        <f t="shared" si="1"/>
        <v>0</v>
      </c>
    </row>
    <row r="4" spans="1:5" x14ac:dyDescent="0.55000000000000004">
      <c r="A4">
        <v>0.38875300000000002</v>
      </c>
      <c r="B4">
        <v>0</v>
      </c>
      <c r="C4">
        <f t="shared" si="0"/>
        <v>241.59221713462927</v>
      </c>
      <c r="D4">
        <f t="shared" si="2"/>
        <v>0</v>
      </c>
      <c r="E4" s="2">
        <f t="shared" si="1"/>
        <v>0</v>
      </c>
    </row>
    <row r="5" spans="1:5" x14ac:dyDescent="0.55000000000000004">
      <c r="A5">
        <v>0.54602899999999999</v>
      </c>
      <c r="B5">
        <v>0</v>
      </c>
      <c r="C5">
        <f t="shared" si="0"/>
        <v>339.33206105111589</v>
      </c>
      <c r="D5">
        <f t="shared" si="2"/>
        <v>0</v>
      </c>
      <c r="E5" s="2">
        <f t="shared" si="1"/>
        <v>0</v>
      </c>
    </row>
    <row r="6" spans="1:5" x14ac:dyDescent="0.55000000000000004">
      <c r="A6">
        <v>0.70369199999999998</v>
      </c>
      <c r="B6">
        <v>0</v>
      </c>
      <c r="C6">
        <f t="shared" si="0"/>
        <v>437.31240777537801</v>
      </c>
      <c r="D6">
        <f t="shared" si="2"/>
        <v>0</v>
      </c>
      <c r="E6" s="2">
        <f t="shared" si="1"/>
        <v>0</v>
      </c>
    </row>
    <row r="7" spans="1:5" x14ac:dyDescent="0.55000000000000004">
      <c r="A7">
        <v>0.86075400000000002</v>
      </c>
      <c r="B7">
        <v>0</v>
      </c>
      <c r="C7">
        <f t="shared" si="0"/>
        <v>534.91926047516199</v>
      </c>
      <c r="D7">
        <f t="shared" si="2"/>
        <v>0</v>
      </c>
      <c r="E7" s="2">
        <f t="shared" si="1"/>
        <v>0</v>
      </c>
    </row>
    <row r="8" spans="1:5" x14ac:dyDescent="0.55000000000000004">
      <c r="A8">
        <v>1.017536</v>
      </c>
      <c r="B8">
        <v>0</v>
      </c>
      <c r="C8">
        <f t="shared" si="0"/>
        <v>632.35210597552202</v>
      </c>
      <c r="D8">
        <f t="shared" si="2"/>
        <v>0</v>
      </c>
      <c r="E8">
        <f t="shared" si="1"/>
        <v>0</v>
      </c>
    </row>
    <row r="9" spans="1:5" x14ac:dyDescent="0.55000000000000004">
      <c r="A9">
        <v>1.1756180000000001</v>
      </c>
      <c r="B9">
        <v>0</v>
      </c>
      <c r="C9">
        <f t="shared" si="0"/>
        <v>730.59284204463654</v>
      </c>
      <c r="D9">
        <f t="shared" si="2"/>
        <v>0</v>
      </c>
      <c r="E9" s="2">
        <f t="shared" si="1"/>
        <v>0</v>
      </c>
    </row>
    <row r="10" spans="1:5" x14ac:dyDescent="0.55000000000000004">
      <c r="A10">
        <v>1.332797</v>
      </c>
      <c r="B10">
        <v>0</v>
      </c>
      <c r="C10">
        <f t="shared" si="0"/>
        <v>828.27240489560836</v>
      </c>
      <c r="D10">
        <f t="shared" si="2"/>
        <v>0</v>
      </c>
      <c r="E10">
        <f t="shared" si="1"/>
        <v>0</v>
      </c>
    </row>
    <row r="11" spans="1:5" x14ac:dyDescent="0.55000000000000004">
      <c r="A11">
        <v>1.490213</v>
      </c>
      <c r="B11">
        <v>0</v>
      </c>
      <c r="C11">
        <f t="shared" si="0"/>
        <v>926.09925241180713</v>
      </c>
      <c r="D11">
        <f t="shared" si="2"/>
        <v>0</v>
      </c>
      <c r="E11">
        <f t="shared" si="1"/>
        <v>0</v>
      </c>
    </row>
    <row r="12" spans="1:5" x14ac:dyDescent="0.55000000000000004">
      <c r="A12">
        <v>1.647157</v>
      </c>
      <c r="B12">
        <v>0</v>
      </c>
      <c r="C12">
        <f t="shared" si="0"/>
        <v>1023.6327735061195</v>
      </c>
      <c r="D12">
        <f t="shared" si="2"/>
        <v>0</v>
      </c>
      <c r="E12">
        <f t="shared" si="1"/>
        <v>0</v>
      </c>
    </row>
    <row r="13" spans="1:5" x14ac:dyDescent="0.55000000000000004">
      <c r="A13">
        <v>1.8038639999999999</v>
      </c>
      <c r="B13">
        <v>0</v>
      </c>
      <c r="C13">
        <f t="shared" si="0"/>
        <v>1121.0190099352053</v>
      </c>
      <c r="D13">
        <f t="shared" si="2"/>
        <v>0</v>
      </c>
      <c r="E13">
        <f t="shared" si="1"/>
        <v>0</v>
      </c>
    </row>
    <row r="14" spans="1:5" x14ac:dyDescent="0.55000000000000004">
      <c r="A14">
        <v>1.9611730000000001</v>
      </c>
      <c r="B14">
        <v>0</v>
      </c>
      <c r="C14">
        <f t="shared" si="0"/>
        <v>1218.7793618430526</v>
      </c>
      <c r="D14">
        <f t="shared" si="2"/>
        <v>0</v>
      </c>
      <c r="E14">
        <f t="shared" si="1"/>
        <v>0</v>
      </c>
    </row>
    <row r="15" spans="1:5" x14ac:dyDescent="0.55000000000000004">
      <c r="A15">
        <v>2.1184509999999999</v>
      </c>
      <c r="B15">
        <v>5.9999999999999995E-4</v>
      </c>
      <c r="C15">
        <f t="shared" si="0"/>
        <v>1316.5204486681066</v>
      </c>
      <c r="D15">
        <f t="shared" si="2"/>
        <v>1.4471391741687368E-2</v>
      </c>
      <c r="E15">
        <f t="shared" si="1"/>
        <v>8.9946837282780829E-4</v>
      </c>
    </row>
    <row r="16" spans="1:5" x14ac:dyDescent="0.55000000000000004">
      <c r="A16">
        <v>2.2755559999999999</v>
      </c>
      <c r="B16">
        <v>6.9999999999999999E-4</v>
      </c>
      <c r="C16">
        <f t="shared" si="0"/>
        <v>1414.1540239020878</v>
      </c>
      <c r="D16">
        <f t="shared" si="2"/>
        <v>1.5717663444742402E-2</v>
      </c>
      <c r="E16">
        <f t="shared" si="1"/>
        <v>9.0948277423175399E-4</v>
      </c>
    </row>
    <row r="17" spans="1:5" x14ac:dyDescent="0.55000000000000004">
      <c r="A17">
        <v>2.433605</v>
      </c>
      <c r="B17">
        <v>8.0000000000000004E-4</v>
      </c>
      <c r="C17">
        <f t="shared" si="0"/>
        <v>1512.3742519798416</v>
      </c>
      <c r="D17">
        <f t="shared" si="2"/>
        <v>1.6796444948444438E-2</v>
      </c>
      <c r="E17">
        <f t="shared" si="1"/>
        <v>9.0878531820844826E-4</v>
      </c>
    </row>
    <row r="18" spans="1:5" x14ac:dyDescent="0.55000000000000004">
      <c r="A18">
        <v>2.590001</v>
      </c>
      <c r="B18">
        <v>1E-3</v>
      </c>
      <c r="C18">
        <f t="shared" si="0"/>
        <v>1609.5672161267098</v>
      </c>
      <c r="D18">
        <f t="shared" si="2"/>
        <v>1.9727749337142692E-2</v>
      </c>
      <c r="E18">
        <f t="shared" si="1"/>
        <v>1.0029323264680061E-3</v>
      </c>
    </row>
    <row r="19" spans="1:5" x14ac:dyDescent="0.55000000000000004">
      <c r="A19">
        <v>2.747824</v>
      </c>
      <c r="B19">
        <v>1.1000000000000001E-3</v>
      </c>
      <c r="C19">
        <f t="shared" si="0"/>
        <v>1707.6469955363571</v>
      </c>
      <c r="D19">
        <f t="shared" si="2"/>
        <v>2.0454141008319236E-2</v>
      </c>
      <c r="E19">
        <f t="shared" si="1"/>
        <v>9.8013602841322484E-4</v>
      </c>
    </row>
    <row r="20" spans="1:5" x14ac:dyDescent="0.55000000000000004">
      <c r="A20">
        <v>2.9045529999999999</v>
      </c>
      <c r="B20">
        <v>1.1000000000000001E-3</v>
      </c>
      <c r="C20">
        <f t="shared" si="0"/>
        <v>1805.0469039596833</v>
      </c>
      <c r="D20">
        <f t="shared" si="2"/>
        <v>1.9350440347290547E-2</v>
      </c>
      <c r="E20">
        <f t="shared" si="1"/>
        <v>8.7721402635537911E-4</v>
      </c>
    </row>
    <row r="21" spans="1:5" x14ac:dyDescent="0.55000000000000004">
      <c r="A21">
        <v>3.062678</v>
      </c>
      <c r="B21">
        <v>1.4E-3</v>
      </c>
      <c r="C21">
        <f t="shared" si="0"/>
        <v>1903.314362562995</v>
      </c>
      <c r="D21">
        <f t="shared" si="2"/>
        <v>2.3356306707831669E-2</v>
      </c>
      <c r="E21">
        <f t="shared" si="1"/>
        <v>1.0041459734343526E-3</v>
      </c>
    </row>
    <row r="22" spans="1:5" x14ac:dyDescent="0.55000000000000004">
      <c r="A22">
        <v>3.220018</v>
      </c>
      <c r="B22">
        <v>1.6000000000000001E-3</v>
      </c>
      <c r="C22">
        <f t="shared" si="0"/>
        <v>2001.0939795536358</v>
      </c>
      <c r="D22">
        <f t="shared" si="2"/>
        <v>2.5388623547296402E-2</v>
      </c>
      <c r="E22">
        <f t="shared" si="1"/>
        <v>1.038185304214338E-3</v>
      </c>
    </row>
    <row r="23" spans="1:5" x14ac:dyDescent="0.55000000000000004">
      <c r="A23">
        <v>3.3769300000000002</v>
      </c>
      <c r="B23">
        <v>1.6999999999999999E-3</v>
      </c>
      <c r="C23">
        <f t="shared" si="0"/>
        <v>2098.6076141108715</v>
      </c>
      <c r="D23">
        <f t="shared" si="2"/>
        <v>2.5721976430844923E-2</v>
      </c>
      <c r="E23">
        <f t="shared" si="1"/>
        <v>1.0029431072691001E-3</v>
      </c>
    </row>
    <row r="24" spans="1:5" x14ac:dyDescent="0.55000000000000004">
      <c r="A24">
        <v>3.5347430000000002</v>
      </c>
      <c r="B24">
        <v>1.9E-3</v>
      </c>
      <c r="C24">
        <f t="shared" si="0"/>
        <v>2196.6811789776821</v>
      </c>
      <c r="D24">
        <f t="shared" si="2"/>
        <v>2.7464596993558774E-2</v>
      </c>
      <c r="E24">
        <f t="shared" si="1"/>
        <v>1.0230795598718838E-3</v>
      </c>
    </row>
    <row r="25" spans="1:5" x14ac:dyDescent="0.55000000000000004">
      <c r="A25">
        <v>3.6916540000000002</v>
      </c>
      <c r="B25">
        <v>2.2000000000000001E-3</v>
      </c>
      <c r="C25">
        <f t="shared" si="0"/>
        <v>2294.1941920806339</v>
      </c>
      <c r="D25">
        <f t="shared" si="2"/>
        <v>3.0449429747231888E-2</v>
      </c>
      <c r="E25">
        <f t="shared" si="1"/>
        <v>1.0860559367925383E-3</v>
      </c>
    </row>
    <row r="26" spans="1:5" x14ac:dyDescent="0.55000000000000004">
      <c r="A26">
        <v>3.84863</v>
      </c>
      <c r="B26">
        <v>2.3999999999999998E-3</v>
      </c>
      <c r="C26">
        <f t="shared" si="0"/>
        <v>2391.7475997120232</v>
      </c>
      <c r="D26">
        <f t="shared" si="2"/>
        <v>3.1862698473554843E-2</v>
      </c>
      <c r="E26">
        <f t="shared" si="1"/>
        <v>1.0901102249434448E-3</v>
      </c>
    </row>
    <row r="27" spans="1:5" x14ac:dyDescent="0.55000000000000004">
      <c r="A27">
        <v>4.0064859999999998</v>
      </c>
      <c r="B27">
        <v>2.5999999999999999E-3</v>
      </c>
      <c r="C27">
        <f t="shared" si="0"/>
        <v>2489.847887113031</v>
      </c>
      <c r="D27">
        <f t="shared" si="2"/>
        <v>3.3157913275740178E-2</v>
      </c>
      <c r="E27">
        <f t="shared" si="1"/>
        <v>1.089726675549187E-3</v>
      </c>
    </row>
    <row r="28" spans="1:5" x14ac:dyDescent="0.55000000000000004">
      <c r="A28">
        <v>4.1634289999999998</v>
      </c>
      <c r="B28">
        <v>2.8E-3</v>
      </c>
      <c r="C28">
        <f t="shared" si="0"/>
        <v>2587.38078675306</v>
      </c>
      <c r="D28">
        <f t="shared" si="2"/>
        <v>3.4362467435053404E-2</v>
      </c>
      <c r="E28">
        <f t="shared" si="1"/>
        <v>1.0867438689287536E-3</v>
      </c>
    </row>
    <row r="29" spans="1:5" x14ac:dyDescent="0.55000000000000004">
      <c r="A29">
        <v>4.3212770000000003</v>
      </c>
      <c r="B29">
        <v>2.8999999999999998E-3</v>
      </c>
      <c r="C29">
        <f t="shared" si="0"/>
        <v>2685.4761025197986</v>
      </c>
      <c r="D29">
        <f t="shared" si="2"/>
        <v>3.4289674668333416E-2</v>
      </c>
      <c r="E29">
        <f t="shared" si="1"/>
        <v>1.0448291459470283E-3</v>
      </c>
    </row>
    <row r="30" spans="1:5" x14ac:dyDescent="0.55000000000000004">
      <c r="A30">
        <v>4.4778450000000003</v>
      </c>
      <c r="B30">
        <v>3.0000000000000001E-3</v>
      </c>
      <c r="C30">
        <f t="shared" si="0"/>
        <v>2782.7759568034558</v>
      </c>
      <c r="D30">
        <f t="shared" si="2"/>
        <v>3.4231794877412403E-2</v>
      </c>
      <c r="E30">
        <f t="shared" si="1"/>
        <v>1.0065946898920172E-3</v>
      </c>
    </row>
    <row r="31" spans="1:5" x14ac:dyDescent="0.55000000000000004">
      <c r="A31">
        <v>4.6357980000000003</v>
      </c>
      <c r="B31">
        <v>3.3E-3</v>
      </c>
      <c r="C31">
        <f t="shared" si="0"/>
        <v>2880.9365252699786</v>
      </c>
      <c r="D31">
        <f t="shared" si="2"/>
        <v>3.6371977097822507E-2</v>
      </c>
      <c r="E31">
        <f t="shared" si="1"/>
        <v>1.0330858795213034E-3</v>
      </c>
    </row>
    <row r="32" spans="1:5" x14ac:dyDescent="0.55000000000000004">
      <c r="A32">
        <v>4.7929769999999996</v>
      </c>
      <c r="B32">
        <v>3.5999999999999999E-3</v>
      </c>
      <c r="C32">
        <f t="shared" si="0"/>
        <v>2978.6160881209498</v>
      </c>
      <c r="D32">
        <f t="shared" si="2"/>
        <v>3.8377318697631155E-2</v>
      </c>
      <c r="E32">
        <f t="shared" si="1"/>
        <v>1.0542978092376969E-3</v>
      </c>
    </row>
    <row r="33" spans="1:5" x14ac:dyDescent="0.55000000000000004">
      <c r="A33">
        <v>4.9507899999999996</v>
      </c>
      <c r="B33">
        <v>3.8999999999999998E-3</v>
      </c>
      <c r="C33">
        <f t="shared" si="0"/>
        <v>3076.6896529877608</v>
      </c>
      <c r="D33">
        <f t="shared" si="2"/>
        <v>4.0250156640192929E-2</v>
      </c>
      <c r="E33">
        <f t="shared" si="1"/>
        <v>1.0705010316244001E-3</v>
      </c>
    </row>
    <row r="34" spans="1:5" x14ac:dyDescent="0.55000000000000004">
      <c r="A34">
        <v>5.1067039999999997</v>
      </c>
      <c r="B34">
        <v>4.1000000000000003E-3</v>
      </c>
      <c r="C34">
        <f t="shared" si="0"/>
        <v>3173.5830761699062</v>
      </c>
      <c r="D34">
        <f t="shared" si="2"/>
        <v>4.1022360233702711E-2</v>
      </c>
      <c r="E34">
        <f t="shared" si="1"/>
        <v>1.0577279457779974E-3</v>
      </c>
    </row>
    <row r="35" spans="1:5" x14ac:dyDescent="0.55000000000000004">
      <c r="A35">
        <v>5.1938579999999996</v>
      </c>
      <c r="B35">
        <v>4.3E-3</v>
      </c>
      <c r="C35">
        <f t="shared" si="0"/>
        <v>3227.7453028077748</v>
      </c>
      <c r="D35">
        <f t="shared" si="2"/>
        <v>4.2301508666020587E-2</v>
      </c>
      <c r="E35">
        <f t="shared" si="1"/>
        <v>1.0724074073816575E-3</v>
      </c>
    </row>
    <row r="36" spans="1:5" x14ac:dyDescent="0.55000000000000004">
      <c r="A36">
        <v>5.2071120000000004</v>
      </c>
      <c r="B36">
        <v>4.4999999999999997E-3</v>
      </c>
      <c r="C36">
        <f t="shared" si="0"/>
        <v>3235.9820578833701</v>
      </c>
      <c r="D36">
        <f t="shared" si="2"/>
        <v>4.4156339886537888E-2</v>
      </c>
      <c r="E36">
        <f t="shared" si="1"/>
        <v>1.1165808339251503E-3</v>
      </c>
    </row>
    <row r="37" spans="1:5" x14ac:dyDescent="0.55000000000000004">
      <c r="A37">
        <v>5.2139480000000002</v>
      </c>
      <c r="B37">
        <v>4.4999999999999997E-3</v>
      </c>
      <c r="C37">
        <f t="shared" si="0"/>
        <v>3240.2303193664511</v>
      </c>
      <c r="D37">
        <f t="shared" si="2"/>
        <v>4.4098446570481731E-2</v>
      </c>
      <c r="E37">
        <f t="shared" si="1"/>
        <v>1.1136548581356458E-3</v>
      </c>
    </row>
    <row r="38" spans="1:5" x14ac:dyDescent="0.55000000000000004">
      <c r="A38">
        <v>5.2171349999999999</v>
      </c>
      <c r="B38">
        <v>4.4999999999999997E-3</v>
      </c>
      <c r="C38">
        <f t="shared" si="0"/>
        <v>3242.2108941684664</v>
      </c>
      <c r="D38">
        <f t="shared" si="2"/>
        <v>4.4071508078527798E-2</v>
      </c>
      <c r="E38">
        <f t="shared" si="1"/>
        <v>1.1122946732930095E-3</v>
      </c>
    </row>
    <row r="39" spans="1:5" x14ac:dyDescent="0.55000000000000004">
      <c r="A39">
        <v>5.2197750000000003</v>
      </c>
      <c r="B39">
        <v>4.4999999999999997E-3</v>
      </c>
      <c r="C39">
        <f t="shared" si="0"/>
        <v>3243.8515334773219</v>
      </c>
      <c r="D39">
        <f t="shared" si="2"/>
        <v>4.4049218079183508E-2</v>
      </c>
      <c r="E39">
        <f t="shared" si="1"/>
        <v>1.1111698296540004E-3</v>
      </c>
    </row>
    <row r="40" spans="1:5" x14ac:dyDescent="0.55000000000000004">
      <c r="A40">
        <v>5.2210089999999996</v>
      </c>
      <c r="B40">
        <v>4.4999999999999997E-3</v>
      </c>
      <c r="C40">
        <f t="shared" si="0"/>
        <v>3244.6184080633543</v>
      </c>
      <c r="D40">
        <f t="shared" si="2"/>
        <v>4.403880692396242E-2</v>
      </c>
      <c r="E40">
        <f t="shared" si="1"/>
        <v>1.1106446355667017E-3</v>
      </c>
    </row>
    <row r="41" spans="1:5" x14ac:dyDescent="0.55000000000000004">
      <c r="A41">
        <v>5.221965</v>
      </c>
      <c r="B41">
        <v>4.4999999999999997E-3</v>
      </c>
      <c r="C41">
        <f t="shared" si="0"/>
        <v>3245.2125183585317</v>
      </c>
      <c r="D41">
        <f t="shared" si="2"/>
        <v>4.4030744614196017E-2</v>
      </c>
      <c r="E41">
        <f t="shared" si="1"/>
        <v>1.1102380150396012E-3</v>
      </c>
    </row>
    <row r="42" spans="1:5" x14ac:dyDescent="0.55000000000000004">
      <c r="A42">
        <v>5.2259349999999998</v>
      </c>
      <c r="B42">
        <v>4.5999999999999999E-3</v>
      </c>
      <c r="C42">
        <f t="shared" si="0"/>
        <v>3247.679691864651</v>
      </c>
      <c r="D42">
        <f t="shared" si="2"/>
        <v>4.4975013342179911E-2</v>
      </c>
      <c r="E42">
        <f t="shared" si="1"/>
        <v>1.1331863057108731E-3</v>
      </c>
    </row>
    <row r="43" spans="1:5" x14ac:dyDescent="0.55000000000000004">
      <c r="A43">
        <v>5.2257740000000004</v>
      </c>
      <c r="B43">
        <v>4.5999999999999999E-3</v>
      </c>
      <c r="C43">
        <f t="shared" si="0"/>
        <v>3247.5796377249826</v>
      </c>
      <c r="D43">
        <f t="shared" si="2"/>
        <v>4.4976398969868381E-2</v>
      </c>
      <c r="E43">
        <f t="shared" si="1"/>
        <v>1.1332561310824437E-3</v>
      </c>
    </row>
    <row r="44" spans="1:5" x14ac:dyDescent="0.55000000000000004">
      <c r="A44">
        <v>5.2257959999999999</v>
      </c>
      <c r="B44">
        <v>4.5999999999999999E-3</v>
      </c>
      <c r="C44">
        <f t="shared" si="0"/>
        <v>3247.5933097192224</v>
      </c>
      <c r="D44">
        <f t="shared" si="2"/>
        <v>4.4976209624402672E-2</v>
      </c>
      <c r="E44">
        <f t="shared" si="1"/>
        <v>1.133246589346638E-3</v>
      </c>
    </row>
    <row r="45" spans="1:5" x14ac:dyDescent="0.55000000000000004">
      <c r="A45">
        <v>5.2259349999999998</v>
      </c>
      <c r="B45">
        <v>4.5999999999999999E-3</v>
      </c>
      <c r="C45">
        <f t="shared" si="0"/>
        <v>3247.679691864651</v>
      </c>
      <c r="D45">
        <f t="shared" si="2"/>
        <v>4.4975013342179911E-2</v>
      </c>
      <c r="E45">
        <f t="shared" si="1"/>
        <v>1.1331863057108731E-3</v>
      </c>
    </row>
    <row r="46" spans="1:5" x14ac:dyDescent="0.55000000000000004">
      <c r="A46">
        <v>5.2257530000000001</v>
      </c>
      <c r="B46">
        <v>4.5999999999999999E-3</v>
      </c>
      <c r="C46">
        <f t="shared" si="0"/>
        <v>3247.5665871850256</v>
      </c>
      <c r="D46">
        <f t="shared" si="2"/>
        <v>4.497657971020922E-2</v>
      </c>
      <c r="E46">
        <f t="shared" si="1"/>
        <v>1.1332652392154038E-3</v>
      </c>
    </row>
    <row r="47" spans="1:5" x14ac:dyDescent="0.55000000000000004">
      <c r="A47">
        <v>5.226</v>
      </c>
      <c r="B47">
        <v>4.5999999999999999E-3</v>
      </c>
      <c r="C47">
        <f t="shared" si="0"/>
        <v>3247.7200863930884</v>
      </c>
      <c r="D47">
        <f t="shared" si="2"/>
        <v>4.4974453951466702E-2</v>
      </c>
      <c r="E47">
        <f t="shared" si="1"/>
        <v>1.1331581171721038E-3</v>
      </c>
    </row>
    <row r="48" spans="1:5" x14ac:dyDescent="0.55000000000000004">
      <c r="A48">
        <v>5.2260210000000002</v>
      </c>
      <c r="B48">
        <v>4.4999999999999997E-3</v>
      </c>
      <c r="C48">
        <f t="shared" si="0"/>
        <v>3247.7331369330454</v>
      </c>
      <c r="D48">
        <f t="shared" si="2"/>
        <v>4.3996571636292711E-2</v>
      </c>
      <c r="E48">
        <f t="shared" si="1"/>
        <v>1.1085153361929114E-3</v>
      </c>
    </row>
    <row r="49" spans="1:5" x14ac:dyDescent="0.55000000000000004">
      <c r="A49">
        <v>5.1037739999999996</v>
      </c>
      <c r="B49">
        <v>4.4000000000000003E-3</v>
      </c>
      <c r="C49">
        <f t="shared" si="0"/>
        <v>3171.7622151187902</v>
      </c>
      <c r="D49">
        <f t="shared" si="2"/>
        <v>4.4049269863472643E-2</v>
      </c>
      <c r="E49">
        <f t="shared" si="1"/>
        <v>1.1364263613812767E-3</v>
      </c>
    </row>
    <row r="50" spans="1:5" x14ac:dyDescent="0.55000000000000004">
      <c r="A50">
        <v>4.9467439999999998</v>
      </c>
      <c r="B50">
        <v>4.4999999999999997E-3</v>
      </c>
      <c r="C50">
        <f t="shared" si="0"/>
        <v>3074.175248956084</v>
      </c>
      <c r="D50">
        <f t="shared" si="2"/>
        <v>4.6480474287585956E-2</v>
      </c>
      <c r="E50">
        <f t="shared" si="1"/>
        <v>1.2372148828776529E-3</v>
      </c>
    </row>
    <row r="51" spans="1:5" x14ac:dyDescent="0.55000000000000004">
      <c r="A51">
        <v>4.7889739999999996</v>
      </c>
      <c r="B51">
        <v>4.4999999999999997E-3</v>
      </c>
      <c r="C51">
        <f t="shared" si="0"/>
        <v>2976.1284066234698</v>
      </c>
      <c r="D51">
        <f t="shared" si="2"/>
        <v>4.8011746837479198E-2</v>
      </c>
      <c r="E51">
        <f t="shared" si="1"/>
        <v>1.3200763442910658E-3</v>
      </c>
    </row>
    <row r="52" spans="1:5" x14ac:dyDescent="0.55000000000000004">
      <c r="A52">
        <v>4.6312040000000003</v>
      </c>
      <c r="B52">
        <v>4.1999999999999997E-3</v>
      </c>
      <c r="C52">
        <f t="shared" si="0"/>
        <v>2878.0815642908569</v>
      </c>
      <c r="D52">
        <f t="shared" si="2"/>
        <v>4.6337526946769222E-2</v>
      </c>
      <c r="E52">
        <f t="shared" si="1"/>
        <v>1.3174464158426146E-3</v>
      </c>
    </row>
    <row r="53" spans="1:5" x14ac:dyDescent="0.55000000000000004">
      <c r="A53">
        <v>4.4732519999999996</v>
      </c>
      <c r="B53">
        <v>4.1000000000000003E-3</v>
      </c>
      <c r="C53">
        <f t="shared" si="0"/>
        <v>2779.9216172786178</v>
      </c>
      <c r="D53">
        <f t="shared" si="2"/>
        <v>4.6831488835167474E-2</v>
      </c>
      <c r="E53">
        <f t="shared" si="1"/>
        <v>1.3785058719442218E-3</v>
      </c>
    </row>
    <row r="54" spans="1:5" x14ac:dyDescent="0.55000000000000004">
      <c r="A54">
        <v>4.316147</v>
      </c>
      <c r="B54">
        <v>3.8999999999999998E-3</v>
      </c>
      <c r="C54">
        <f t="shared" si="0"/>
        <v>2682.2880420446363</v>
      </c>
      <c r="D54">
        <f t="shared" si="2"/>
        <v>4.616850931923791E-2</v>
      </c>
      <c r="E54">
        <f t="shared" si="1"/>
        <v>1.4084571706304741E-3</v>
      </c>
    </row>
    <row r="55" spans="1:5" x14ac:dyDescent="0.55000000000000004">
      <c r="A55">
        <v>4.1585780000000003</v>
      </c>
      <c r="B55">
        <v>3.7000000000000002E-3</v>
      </c>
      <c r="C55">
        <f t="shared" si="0"/>
        <v>2584.3661120230386</v>
      </c>
      <c r="D55">
        <f t="shared" si="2"/>
        <v>4.546051436104144E-2</v>
      </c>
      <c r="E55">
        <f t="shared" si="1"/>
        <v>1.4394066801832407E-3</v>
      </c>
    </row>
    <row r="56" spans="1:5" x14ac:dyDescent="0.55000000000000004">
      <c r="A56">
        <v>4.0013019999999999</v>
      </c>
      <c r="B56">
        <v>3.5999999999999999E-3</v>
      </c>
      <c r="C56">
        <f t="shared" si="0"/>
        <v>2486.6262681065514</v>
      </c>
      <c r="D56">
        <f t="shared" si="2"/>
        <v>4.5970438082258244E-2</v>
      </c>
      <c r="E56">
        <f t="shared" si="1"/>
        <v>1.5127645252496422E-3</v>
      </c>
    </row>
    <row r="57" spans="1:5" x14ac:dyDescent="0.55000000000000004">
      <c r="A57">
        <v>3.844004</v>
      </c>
      <c r="B57">
        <v>3.3999999999999998E-3</v>
      </c>
      <c r="C57">
        <f t="shared" si="0"/>
        <v>2388.8727521958244</v>
      </c>
      <c r="D57">
        <f t="shared" si="2"/>
        <v>4.5193144371656821E-2</v>
      </c>
      <c r="E57">
        <f t="shared" si="1"/>
        <v>1.5480420323039693E-3</v>
      </c>
    </row>
    <row r="58" spans="1:5" x14ac:dyDescent="0.55000000000000004">
      <c r="A58">
        <v>3.6866530000000002</v>
      </c>
      <c r="B58">
        <v>3.2000000000000002E-3</v>
      </c>
      <c r="C58">
        <f t="shared" si="0"/>
        <v>2291.0862992080633</v>
      </c>
      <c r="D58">
        <f t="shared" si="2"/>
        <v>4.4350159788576933E-2</v>
      </c>
      <c r="E58">
        <f t="shared" si="1"/>
        <v>1.5840064546362362E-3</v>
      </c>
    </row>
    <row r="59" spans="1:5" x14ac:dyDescent="0.55000000000000004">
      <c r="A59">
        <v>3.5294620000000001</v>
      </c>
      <c r="B59">
        <v>3.0000000000000001E-3</v>
      </c>
      <c r="C59">
        <f t="shared" si="0"/>
        <v>2193.3992789056879</v>
      </c>
      <c r="D59">
        <f t="shared" si="2"/>
        <v>4.3430038780087943E-2</v>
      </c>
      <c r="E59">
        <f t="shared" si="1"/>
        <v>1.6202264850853783E-3</v>
      </c>
    </row>
    <row r="60" spans="1:5" x14ac:dyDescent="0.55000000000000004">
      <c r="A60">
        <v>3.3718530000000002</v>
      </c>
      <c r="B60">
        <v>2.8E-3</v>
      </c>
      <c r="C60">
        <f t="shared" si="0"/>
        <v>2095.4524907127434</v>
      </c>
      <c r="D60">
        <f t="shared" si="2"/>
        <v>4.2429398147148446E-2</v>
      </c>
      <c r="E60">
        <f t="shared" si="1"/>
        <v>1.6568845909510966E-3</v>
      </c>
    </row>
    <row r="61" spans="1:5" x14ac:dyDescent="0.55000000000000004">
      <c r="A61">
        <v>3.2147380000000001</v>
      </c>
      <c r="B61">
        <v>2.7000000000000001E-3</v>
      </c>
      <c r="C61">
        <f t="shared" si="0"/>
        <v>1997.8127009359252</v>
      </c>
      <c r="D61">
        <f t="shared" si="2"/>
        <v>4.2913669599065951E-2</v>
      </c>
      <c r="E61">
        <f t="shared" si="1"/>
        <v>1.7576973164289702E-3</v>
      </c>
    </row>
    <row r="62" spans="1:5" x14ac:dyDescent="0.55000000000000004">
      <c r="A62">
        <v>3.05714</v>
      </c>
      <c r="B62">
        <v>2.5999999999999999E-3</v>
      </c>
      <c r="C62">
        <f t="shared" si="0"/>
        <v>1899.8727487401009</v>
      </c>
      <c r="D62">
        <f t="shared" si="2"/>
        <v>4.3454573663118848E-2</v>
      </c>
      <c r="E62">
        <f t="shared" si="1"/>
        <v>1.8716049549565301E-3</v>
      </c>
    </row>
    <row r="63" spans="1:5" x14ac:dyDescent="0.55000000000000004">
      <c r="A63">
        <v>2.899187</v>
      </c>
      <c r="B63">
        <v>2.3E-3</v>
      </c>
      <c r="C63">
        <f t="shared" si="0"/>
        <v>1801.712180273578</v>
      </c>
      <c r="D63">
        <f t="shared" si="2"/>
        <v>4.0534897602390769E-2</v>
      </c>
      <c r="E63">
        <f t="shared" si="1"/>
        <v>1.8409706807818935E-3</v>
      </c>
    </row>
    <row r="64" spans="1:5" x14ac:dyDescent="0.55000000000000004">
      <c r="A64">
        <v>2.742362</v>
      </c>
      <c r="B64">
        <v>2.0999999999999999E-3</v>
      </c>
      <c r="C64">
        <f t="shared" si="0"/>
        <v>1704.2526122390211</v>
      </c>
      <c r="D64">
        <f t="shared" si="2"/>
        <v>3.912658871184501E-2</v>
      </c>
      <c r="E64">
        <f t="shared" si="1"/>
        <v>1.8786298693406335E-3</v>
      </c>
    </row>
    <row r="65" spans="1:5" x14ac:dyDescent="0.55000000000000004">
      <c r="A65">
        <v>2.5845600000000002</v>
      </c>
      <c r="B65">
        <v>2E-3</v>
      </c>
      <c r="C65">
        <f t="shared" si="0"/>
        <v>1606.1858833693304</v>
      </c>
      <c r="D65">
        <f t="shared" si="2"/>
        <v>3.9538560150237496E-2</v>
      </c>
      <c r="E65">
        <f t="shared" si="1"/>
        <v>2.0143190107568183E-3</v>
      </c>
    </row>
    <row r="66" spans="1:5" x14ac:dyDescent="0.55000000000000004">
      <c r="A66">
        <v>2.4278200000000001</v>
      </c>
      <c r="B66">
        <v>2E-3</v>
      </c>
      <c r="C66">
        <f t="shared" ref="C66:C83" si="3">A66*863.2/1.389</f>
        <v>1508.7791389488843</v>
      </c>
      <c r="D66">
        <f t="shared" si="2"/>
        <v>4.2091168629427973E-2</v>
      </c>
      <c r="E66">
        <f t="shared" ref="E66:E83" si="4">D66/C66/0.01222072</f>
        <v>2.2828034455945499E-3</v>
      </c>
    </row>
    <row r="67" spans="1:5" x14ac:dyDescent="0.55000000000000004">
      <c r="A67">
        <v>2.2698680000000002</v>
      </c>
      <c r="B67">
        <v>1.6999999999999999E-3</v>
      </c>
      <c r="C67">
        <f t="shared" si="3"/>
        <v>1410.6191919366454</v>
      </c>
      <c r="D67">
        <f t="shared" ref="D67:D83" si="5">B67*9.8*10^2/19.18/A67</f>
        <v>3.8267121202031636E-2</v>
      </c>
      <c r="E67">
        <f t="shared" si="4"/>
        <v>2.2198274113455763E-3</v>
      </c>
    </row>
    <row r="68" spans="1:5" x14ac:dyDescent="0.55000000000000004">
      <c r="A68">
        <v>2.1126990000000001</v>
      </c>
      <c r="B68">
        <v>1.5E-3</v>
      </c>
      <c r="C68">
        <f t="shared" si="3"/>
        <v>1312.9458436285097</v>
      </c>
      <c r="D68">
        <f t="shared" si="5"/>
        <v>3.6276978294789444E-2</v>
      </c>
      <c r="E68">
        <f t="shared" si="4"/>
        <v>2.2609319902079606E-3</v>
      </c>
    </row>
    <row r="69" spans="1:5" x14ac:dyDescent="0.55000000000000004">
      <c r="A69">
        <v>1.955023</v>
      </c>
      <c r="B69">
        <v>1.2999999999999999E-3</v>
      </c>
      <c r="C69">
        <f t="shared" si="3"/>
        <v>1214.9574179985602</v>
      </c>
      <c r="D69">
        <f t="shared" si="5"/>
        <v>3.3975742313125508E-2</v>
      </c>
      <c r="E69">
        <f t="shared" si="4"/>
        <v>2.2882902146197687E-3</v>
      </c>
    </row>
    <row r="70" spans="1:5" x14ac:dyDescent="0.55000000000000004">
      <c r="A70">
        <v>1.7976719999999999</v>
      </c>
      <c r="B70">
        <v>1.1000000000000001E-3</v>
      </c>
      <c r="C70">
        <f t="shared" si="3"/>
        <v>1117.1709650107991</v>
      </c>
      <c r="D70">
        <f t="shared" si="5"/>
        <v>3.1265091497249667E-2</v>
      </c>
      <c r="E70">
        <f t="shared" si="4"/>
        <v>2.290041065710222E-3</v>
      </c>
    </row>
    <row r="71" spans="1:5" x14ac:dyDescent="0.55000000000000004">
      <c r="A71">
        <v>1.6406639999999999</v>
      </c>
      <c r="B71">
        <v>1E-3</v>
      </c>
      <c r="C71">
        <f t="shared" si="3"/>
        <v>1019.5976708423326</v>
      </c>
      <c r="D71">
        <f t="shared" si="5"/>
        <v>3.1142812002304503E-2</v>
      </c>
      <c r="E71" s="2">
        <f t="shared" si="4"/>
        <v>2.4993794556439791E-3</v>
      </c>
    </row>
    <row r="72" spans="1:5" x14ac:dyDescent="0.55000000000000004">
      <c r="A72">
        <v>1.4837629999999999</v>
      </c>
      <c r="B72">
        <v>8.0000000000000004E-4</v>
      </c>
      <c r="C72">
        <f t="shared" si="3"/>
        <v>922.09087228221733</v>
      </c>
      <c r="D72">
        <f t="shared" si="5"/>
        <v>2.7548815012073447E-2</v>
      </c>
      <c r="E72" s="2">
        <f t="shared" si="4"/>
        <v>2.4447384674314348E-3</v>
      </c>
    </row>
    <row r="73" spans="1:5" x14ac:dyDescent="0.55000000000000004">
      <c r="A73">
        <v>1.3264119999999999</v>
      </c>
      <c r="B73">
        <v>6.9999999999999999E-4</v>
      </c>
      <c r="C73">
        <f t="shared" si="3"/>
        <v>824.30441929445647</v>
      </c>
      <c r="D73">
        <f t="shared" si="5"/>
        <v>2.6964791752234027E-2</v>
      </c>
      <c r="E73" s="2">
        <f t="shared" si="4"/>
        <v>2.6767798149002499E-3</v>
      </c>
    </row>
    <row r="74" spans="1:5" x14ac:dyDescent="0.55000000000000004">
      <c r="A74">
        <v>1.1693290000000001</v>
      </c>
      <c r="B74">
        <v>5.9999999999999995E-4</v>
      </c>
      <c r="C74">
        <f t="shared" si="3"/>
        <v>726.68451605471569</v>
      </c>
      <c r="D74">
        <f t="shared" si="5"/>
        <v>2.6217543827758774E-2</v>
      </c>
      <c r="E74" s="2">
        <f t="shared" si="4"/>
        <v>2.9522239727946967E-3</v>
      </c>
    </row>
    <row r="75" spans="1:5" x14ac:dyDescent="0.55000000000000004">
      <c r="A75">
        <v>1.011763</v>
      </c>
      <c r="B75">
        <v>5.9999999999999995E-4</v>
      </c>
      <c r="C75">
        <f t="shared" si="3"/>
        <v>628.76445039596831</v>
      </c>
      <c r="D75">
        <f t="shared" si="5"/>
        <v>3.0300509414328596E-2</v>
      </c>
      <c r="E75" s="2">
        <f t="shared" si="4"/>
        <v>3.9433484705954569E-3</v>
      </c>
    </row>
    <row r="76" spans="1:5" x14ac:dyDescent="0.55000000000000004">
      <c r="A76">
        <v>0.85449699999999995</v>
      </c>
      <c r="B76">
        <v>5.0000000000000001E-4</v>
      </c>
      <c r="C76">
        <f t="shared" si="3"/>
        <v>531.03082102231815</v>
      </c>
      <c r="D76">
        <f t="shared" si="5"/>
        <v>2.9897641835459291E-2</v>
      </c>
      <c r="E76" s="2">
        <f t="shared" si="4"/>
        <v>4.6070233446959367E-3</v>
      </c>
    </row>
    <row r="77" spans="1:5" x14ac:dyDescent="0.55000000000000004">
      <c r="A77">
        <v>0.69760699999999998</v>
      </c>
      <c r="B77">
        <v>5.0000000000000001E-4</v>
      </c>
      <c r="C77">
        <f t="shared" si="3"/>
        <v>433.53085845932327</v>
      </c>
      <c r="D77">
        <f t="shared" si="5"/>
        <v>3.6621543728022309E-2</v>
      </c>
      <c r="E77" s="2">
        <f t="shared" si="4"/>
        <v>6.9122563792312509E-3</v>
      </c>
    </row>
    <row r="78" spans="1:5" x14ac:dyDescent="0.55000000000000004">
      <c r="A78">
        <v>0.54029899999999997</v>
      </c>
      <c r="B78">
        <v>4.0000000000000002E-4</v>
      </c>
      <c r="C78">
        <f t="shared" si="3"/>
        <v>335.77112800575952</v>
      </c>
      <c r="D78">
        <f t="shared" si="5"/>
        <v>3.7827122027580221E-2</v>
      </c>
      <c r="E78" s="2">
        <f t="shared" si="4"/>
        <v>9.2185614942450513E-3</v>
      </c>
    </row>
    <row r="79" spans="1:5" x14ac:dyDescent="0.55000000000000004">
      <c r="A79">
        <v>0.38272200000000001</v>
      </c>
      <c r="B79">
        <v>4.0000000000000002E-4</v>
      </c>
      <c r="C79">
        <f t="shared" si="3"/>
        <v>237.84422634989204</v>
      </c>
      <c r="D79">
        <f t="shared" si="5"/>
        <v>5.3401571387010849E-2</v>
      </c>
      <c r="E79" s="2">
        <f t="shared" si="4"/>
        <v>1.8372346585773355E-2</v>
      </c>
    </row>
    <row r="80" spans="1:5" x14ac:dyDescent="0.55000000000000004">
      <c r="A80">
        <v>0.225885</v>
      </c>
      <c r="B80">
        <v>4.0000000000000002E-4</v>
      </c>
      <c r="C80">
        <f t="shared" si="3"/>
        <v>140.37720086393088</v>
      </c>
      <c r="D80">
        <f t="shared" si="5"/>
        <v>9.0479474973458027E-2</v>
      </c>
      <c r="E80" s="2">
        <f t="shared" si="4"/>
        <v>5.2742012805636937E-2</v>
      </c>
    </row>
    <row r="81" spans="1:5" x14ac:dyDescent="0.55000000000000004">
      <c r="A81">
        <v>6.9124000000000005E-2</v>
      </c>
      <c r="B81">
        <v>2.9999999999999997E-4</v>
      </c>
      <c r="C81">
        <f t="shared" si="3"/>
        <v>42.957405903527722</v>
      </c>
      <c r="D81">
        <f t="shared" si="5"/>
        <v>0.22175318490371898</v>
      </c>
      <c r="E81" s="2">
        <f t="shared" si="4"/>
        <v>0.42241081107402129</v>
      </c>
    </row>
    <row r="82" spans="1:5" x14ac:dyDescent="0.55000000000000004">
      <c r="A82">
        <v>-2.415E-3</v>
      </c>
      <c r="B82">
        <v>1.2999999999999999E-3</v>
      </c>
      <c r="C82">
        <f t="shared" si="3"/>
        <v>-1.5008120950323978</v>
      </c>
      <c r="D82">
        <f t="shared" si="5"/>
        <v>-27.504495927218869</v>
      </c>
      <c r="E82" s="2">
        <f t="shared" si="4"/>
        <v>1499.6177607485354</v>
      </c>
    </row>
    <row r="83" spans="1:5" x14ac:dyDescent="0.55000000000000004">
      <c r="A83">
        <v>-2.415E-3</v>
      </c>
      <c r="B83">
        <v>-2.0000000000000001E-4</v>
      </c>
      <c r="C83">
        <f t="shared" si="3"/>
        <v>-1.5008120950323978</v>
      </c>
      <c r="D83">
        <f t="shared" si="5"/>
        <v>4.231460911879827</v>
      </c>
      <c r="E83" s="2">
        <f t="shared" si="4"/>
        <v>-230.71042473054396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0B70F-EB8C-45C8-BA69-316D69D2B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4</vt:i4>
      </vt:variant>
    </vt:vector>
  </HeadingPairs>
  <TitlesOfParts>
    <vt:vector size="17" baseType="lpstr">
      <vt:lpstr>3.5-5</vt:lpstr>
      <vt:lpstr>3.5-2.5</vt:lpstr>
      <vt:lpstr>6-5</vt:lpstr>
      <vt:lpstr>6-2.5</vt:lpstr>
      <vt:lpstr>VO2_26.9K</vt:lpstr>
      <vt:lpstr>VO2_40K</vt:lpstr>
      <vt:lpstr>VO2_60K</vt:lpstr>
      <vt:lpstr>VO2_80K</vt:lpstr>
      <vt:lpstr>VO2_100K</vt:lpstr>
      <vt:lpstr>VO2_80Kdown</vt:lpstr>
      <vt:lpstr>VO2_60Kdown</vt:lpstr>
      <vt:lpstr>VO2_40Kdown</vt:lpstr>
      <vt:lpstr>VO2_RTdown</vt:lpstr>
      <vt:lpstr>'3.5-2.5'!_190705_3.5cm_2.5A</vt:lpstr>
      <vt:lpstr>'3.5-5'!_190705_3.5cm_5A</vt:lpstr>
      <vt:lpstr>'6-2.5'!_190705_6cm_2.5A</vt:lpstr>
      <vt:lpstr>'6-5'!_190705_6cm_5A</vt:lpstr>
    </vt:vector>
  </TitlesOfParts>
  <Company>国立大学法人筑波大学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s1710883</dc:creator>
  <cp:lastModifiedBy>dodec</cp:lastModifiedBy>
  <dcterms:created xsi:type="dcterms:W3CDTF">2019-07-05T11:56:19Z</dcterms:created>
  <dcterms:modified xsi:type="dcterms:W3CDTF">2019-07-10T08:06:12Z</dcterms:modified>
</cp:coreProperties>
</file>