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bastian\Desktop\PRODUCCION\00. ACCIÓN PROXIMA\03. CUANTI\Curso Cuanti 2\Curso UAH\2024\mc2\clases\clase_03\02. Excel\"/>
    </mc:Choice>
  </mc:AlternateContent>
  <xr:revisionPtr revIDLastSave="0" documentId="13_ncr:1_{4EAF5DCC-1A45-4B02-B1D8-D5364388B288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Marco Muestral" sheetId="17" r:id="rId1"/>
    <sheet name="práctica 1" sheetId="10" r:id="rId2"/>
    <sheet name="práctica 2" sheetId="11" r:id="rId3"/>
    <sheet name="práctica 3" sheetId="13" r:id="rId4"/>
    <sheet name="práctica 4" sheetId="14" r:id="rId5"/>
    <sheet name="Presupuesto (fondart)" sheetId="9" r:id="rId6"/>
    <sheet name="Presupuesto (investigación)" sheetId="12" r:id="rId7"/>
    <sheet name="carta gannt" sheetId="15" r:id="rId8"/>
  </sheets>
  <definedNames>
    <definedName name="_xlnm._FilterDatabase" localSheetId="0" hidden="1">'Marco Muestral'!$A$1:$I$210</definedName>
    <definedName name="_xlnm._FilterDatabase" localSheetId="4" hidden="1">'práctica 4'!$A$5:$O$5</definedName>
    <definedName name="page\x2dtotal">'Marco Muestral'!#REF!</definedName>
    <definedName name="page\x2dtotal\x2dmaster0">'Marco Muestral'!#REF!</definedName>
  </definedNames>
  <calcPr calcId="181029"/>
</workbook>
</file>

<file path=xl/calcChain.xml><?xml version="1.0" encoding="utf-8"?>
<calcChain xmlns="http://schemas.openxmlformats.org/spreadsheetml/2006/main">
  <c r="H4" i="9" l="1"/>
  <c r="G3" i="11"/>
  <c r="F3" i="11"/>
  <c r="I26" i="10"/>
  <c r="I19" i="10"/>
  <c r="I12" i="10"/>
  <c r="O12" i="14"/>
  <c r="H28" i="14"/>
  <c r="G28" i="14"/>
  <c r="F28" i="14"/>
  <c r="E28" i="14"/>
  <c r="D28" i="14"/>
  <c r="M27" i="14"/>
  <c r="L27" i="14"/>
  <c r="K27" i="14"/>
  <c r="J27" i="14"/>
  <c r="I27" i="14"/>
  <c r="M26" i="14"/>
  <c r="L26" i="14"/>
  <c r="K26" i="14"/>
  <c r="J26" i="14"/>
  <c r="I26" i="14"/>
  <c r="M25" i="14"/>
  <c r="L25" i="14"/>
  <c r="K25" i="14"/>
  <c r="J25" i="14"/>
  <c r="I25" i="14"/>
  <c r="M24" i="14"/>
  <c r="L24" i="14"/>
  <c r="K24" i="14"/>
  <c r="J24" i="14"/>
  <c r="I24" i="14"/>
  <c r="M23" i="14"/>
  <c r="L23" i="14"/>
  <c r="K23" i="14"/>
  <c r="J23" i="14"/>
  <c r="I23" i="14"/>
  <c r="M22" i="14"/>
  <c r="L22" i="14"/>
  <c r="K22" i="14"/>
  <c r="J22" i="14"/>
  <c r="I22" i="14"/>
  <c r="M21" i="14"/>
  <c r="L21" i="14"/>
  <c r="K21" i="14"/>
  <c r="J21" i="14"/>
  <c r="I21" i="14"/>
  <c r="M20" i="14"/>
  <c r="L20" i="14"/>
  <c r="K20" i="14"/>
  <c r="J20" i="14"/>
  <c r="I20" i="14"/>
  <c r="M19" i="14"/>
  <c r="L19" i="14"/>
  <c r="K19" i="14"/>
  <c r="J19" i="14"/>
  <c r="I19" i="14"/>
  <c r="M18" i="14"/>
  <c r="L18" i="14"/>
  <c r="K18" i="14"/>
  <c r="J18" i="14"/>
  <c r="I18" i="14"/>
  <c r="M17" i="14"/>
  <c r="L17" i="14"/>
  <c r="K17" i="14"/>
  <c r="J17" i="14"/>
  <c r="I17" i="14"/>
  <c r="M16" i="14"/>
  <c r="L16" i="14"/>
  <c r="K16" i="14"/>
  <c r="J16" i="14"/>
  <c r="I16" i="14"/>
  <c r="M15" i="14"/>
  <c r="L15" i="14"/>
  <c r="K15" i="14"/>
  <c r="J15" i="14"/>
  <c r="I15" i="14"/>
  <c r="M14" i="14"/>
  <c r="L14" i="14"/>
  <c r="K14" i="14"/>
  <c r="J14" i="14"/>
  <c r="I14" i="14"/>
  <c r="M13" i="14"/>
  <c r="L13" i="14"/>
  <c r="K13" i="14"/>
  <c r="J13" i="14"/>
  <c r="I13" i="14"/>
  <c r="M12" i="14"/>
  <c r="L12" i="14"/>
  <c r="K12" i="14"/>
  <c r="J12" i="14"/>
  <c r="I12" i="14"/>
  <c r="M11" i="14"/>
  <c r="L11" i="14"/>
  <c r="K11" i="14"/>
  <c r="J11" i="14"/>
  <c r="I11" i="14"/>
  <c r="M10" i="14"/>
  <c r="L10" i="14"/>
  <c r="K10" i="14"/>
  <c r="J10" i="14"/>
  <c r="I10" i="14"/>
  <c r="M9" i="14"/>
  <c r="L9" i="14"/>
  <c r="K9" i="14"/>
  <c r="J9" i="14"/>
  <c r="I9" i="14"/>
  <c r="M8" i="14"/>
  <c r="L8" i="14"/>
  <c r="K8" i="14"/>
  <c r="J8" i="14"/>
  <c r="I8" i="14"/>
  <c r="M7" i="14"/>
  <c r="L7" i="14"/>
  <c r="K7" i="14"/>
  <c r="J7" i="14"/>
  <c r="I7" i="14"/>
  <c r="M6" i="14"/>
  <c r="L6" i="14"/>
  <c r="K6" i="14"/>
  <c r="J6" i="14"/>
  <c r="I6" i="14"/>
  <c r="H13" i="13"/>
  <c r="H14" i="13"/>
  <c r="H15" i="13"/>
  <c r="H12" i="13"/>
  <c r="G12" i="13"/>
  <c r="F13" i="13"/>
  <c r="F14" i="13"/>
  <c r="F15" i="13"/>
  <c r="F12" i="13"/>
  <c r="G15" i="13"/>
  <c r="E15" i="13"/>
  <c r="E14" i="13"/>
  <c r="G14" i="13" s="1"/>
  <c r="G13" i="13"/>
  <c r="E13" i="13"/>
  <c r="E12" i="13"/>
  <c r="H4" i="13"/>
  <c r="H5" i="13"/>
  <c r="H6" i="13"/>
  <c r="H3" i="13"/>
  <c r="F4" i="13"/>
  <c r="F5" i="13"/>
  <c r="F6" i="13"/>
  <c r="E6" i="13"/>
  <c r="G6" i="13" s="1"/>
  <c r="E5" i="13"/>
  <c r="G5" i="13" s="1"/>
  <c r="E4" i="13"/>
  <c r="G4" i="13" s="1"/>
  <c r="F3" i="13"/>
  <c r="E3" i="13"/>
  <c r="G3" i="13" s="1"/>
  <c r="E6" i="11"/>
  <c r="G6" i="11" s="1"/>
  <c r="E5" i="11"/>
  <c r="G5" i="11" s="1"/>
  <c r="E4" i="11"/>
  <c r="G4" i="11" s="1"/>
  <c r="E3" i="11"/>
  <c r="E8" i="11" s="1"/>
  <c r="H32" i="9"/>
  <c r="H31" i="9"/>
  <c r="H30" i="9"/>
  <c r="H29" i="9"/>
  <c r="H28" i="9"/>
  <c r="H27" i="9"/>
  <c r="H26" i="9"/>
  <c r="E23" i="9"/>
  <c r="H23" i="9" s="1"/>
  <c r="C23" i="9" s="1"/>
  <c r="E22" i="9"/>
  <c r="H22" i="9" s="1"/>
  <c r="C22" i="9" s="1"/>
  <c r="E21" i="9"/>
  <c r="H21" i="9" s="1"/>
  <c r="C21" i="9" s="1"/>
  <c r="E20" i="9"/>
  <c r="H20" i="9" s="1"/>
  <c r="C20" i="9" s="1"/>
  <c r="F19" i="9"/>
  <c r="E19" i="9"/>
  <c r="E17" i="9"/>
  <c r="H17" i="9" s="1"/>
  <c r="C17" i="9" s="1"/>
  <c r="E16" i="9"/>
  <c r="H16" i="9" s="1"/>
  <c r="C16" i="9" s="1"/>
  <c r="E15" i="9"/>
  <c r="H15" i="9" s="1"/>
  <c r="C15" i="9" s="1"/>
  <c r="E14" i="9"/>
  <c r="H14" i="9" s="1"/>
  <c r="C14" i="9" s="1"/>
  <c r="E13" i="9"/>
  <c r="H13" i="9" s="1"/>
  <c r="F11" i="9"/>
  <c r="E11" i="9"/>
  <c r="F10" i="9"/>
  <c r="E10" i="9"/>
  <c r="E9" i="9"/>
  <c r="H9" i="9" s="1"/>
  <c r="C9" i="9" s="1"/>
  <c r="E8" i="9"/>
  <c r="H8" i="9" s="1"/>
  <c r="E6" i="9"/>
  <c r="H6" i="9" s="1"/>
  <c r="C6" i="9" s="1"/>
  <c r="E5" i="9"/>
  <c r="H5" i="9" s="1"/>
  <c r="C5" i="9" s="1"/>
  <c r="E4" i="9"/>
  <c r="I6" i="9" s="1"/>
  <c r="H19" i="9" l="1"/>
  <c r="N14" i="14"/>
  <c r="O14" i="14" s="1"/>
  <c r="N20" i="14"/>
  <c r="O20" i="14" s="1"/>
  <c r="N6" i="14"/>
  <c r="O6" i="14" s="1"/>
  <c r="N7" i="14"/>
  <c r="O7" i="14" s="1"/>
  <c r="N18" i="14"/>
  <c r="O18" i="14" s="1"/>
  <c r="N10" i="14"/>
  <c r="O10" i="14" s="1"/>
  <c r="N16" i="14"/>
  <c r="O16" i="14" s="1"/>
  <c r="N19" i="14"/>
  <c r="O19" i="14" s="1"/>
  <c r="N9" i="14"/>
  <c r="O9" i="14" s="1"/>
  <c r="N15" i="14"/>
  <c r="O15" i="14" s="1"/>
  <c r="N24" i="14"/>
  <c r="O24" i="14" s="1"/>
  <c r="N13" i="14"/>
  <c r="O13" i="14" s="1"/>
  <c r="N11" i="14"/>
  <c r="O11" i="14" s="1"/>
  <c r="N17" i="14"/>
  <c r="O17" i="14" s="1"/>
  <c r="N23" i="14"/>
  <c r="O23" i="14" s="1"/>
  <c r="N8" i="14"/>
  <c r="O8" i="14" s="1"/>
  <c r="H11" i="9"/>
  <c r="C11" i="9" s="1"/>
  <c r="H10" i="9"/>
  <c r="C10" i="9" s="1"/>
  <c r="I23" i="9"/>
  <c r="C19" i="9"/>
  <c r="I17" i="9"/>
  <c r="C13" i="9"/>
  <c r="C4" i="9"/>
  <c r="C8" i="9"/>
  <c r="H36" i="9" l="1"/>
  <c r="I11" i="9"/>
  <c r="N28" i="14"/>
</calcChain>
</file>

<file path=xl/sharedStrings.xml><?xml version="1.0" encoding="utf-8"?>
<sst xmlns="http://schemas.openxmlformats.org/spreadsheetml/2006/main" count="1601" uniqueCount="1171">
  <si>
    <t>Sebastián</t>
  </si>
  <si>
    <t>Simón</t>
  </si>
  <si>
    <t>Imprevistos</t>
  </si>
  <si>
    <t>IG</t>
  </si>
  <si>
    <t>total final</t>
  </si>
  <si>
    <t>por mes</t>
  </si>
  <si>
    <t>EQUIPO DE TRABAJO</t>
  </si>
  <si>
    <t>total meses</t>
  </si>
  <si>
    <t>GASTOS OPERATIVOS</t>
  </si>
  <si>
    <t>horas por mes</t>
  </si>
  <si>
    <t>valor hora</t>
  </si>
  <si>
    <t>Impuesto año 2022</t>
  </si>
  <si>
    <t>valor hora + impuesto para calculo total</t>
  </si>
  <si>
    <t>Impuesto año 2023</t>
  </si>
  <si>
    <t>Javiera</t>
  </si>
  <si>
    <t>Ignacio</t>
  </si>
  <si>
    <t>Realización y transcripción de 12 entrevistas</t>
  </si>
  <si>
    <t>campaña 1 de difusión en Instagram: Awareness (Agosto  2023)</t>
  </si>
  <si>
    <t>Campaña 2 de difusión en Instagram: Presentación de lanzamiento de podcast (octubre 2023)</t>
  </si>
  <si>
    <t>Campaña 3 de difusión en Instagram: Difusión de Página web (Febrero 2024)</t>
  </si>
  <si>
    <t>Diseño afiche, redes sociales, plantilla para RRSS, Video promocional, diseño podcast</t>
  </si>
  <si>
    <t>Sistematizacion de entrevistas 12 entrevistas</t>
  </si>
  <si>
    <t xml:space="preserve">Coordinación general (Julio 2023- Diciembre 2023) </t>
  </si>
  <si>
    <t>Campaña de difusión en trap2day</t>
  </si>
  <si>
    <t>Edición y producción de podcast (noviembre 2023-diciembre 2023)</t>
  </si>
  <si>
    <t>Edición y producción de podcast (Enero 2024- Febrero 2024)</t>
  </si>
  <si>
    <t>Cordinación general (Enero 2024- Mayo 2024)</t>
  </si>
  <si>
    <t>Escritura de artículos (Marzo 2024-Abril 2024)</t>
  </si>
  <si>
    <t>Sistematización de entrevistas 12 entrevistas (enero 2024)</t>
  </si>
  <si>
    <t xml:space="preserve">Análisis y consolidación general de información </t>
  </si>
  <si>
    <t>Recopilación de información digitalizada sobre trap (desde 2015 a la actualidad: trap2day) (Julio 2023)</t>
  </si>
  <si>
    <t>Recopilación de información digitalizada sobre trap (desde 2015 a la actualidad: La Junta) (Julio 2023)</t>
  </si>
  <si>
    <t>Sistematización del material de archivo digital (agosto 2023)</t>
  </si>
  <si>
    <t>Planificación y Producción de entrevistas</t>
  </si>
  <si>
    <t>Generación de contenido para Instagram y página web (Julio 2023- Diciembre 2023)</t>
  </si>
  <si>
    <t>Generación de contenido para Instagram y página web (Enero 2024- Junio 2024)</t>
  </si>
  <si>
    <t>Administración de plan de difusión (presa y campañas) (Julio 2023-Diciembre 2023)</t>
  </si>
  <si>
    <t>Administración de plan de difusión (presa y campañas) (Enero 2024-Junio 2024)</t>
  </si>
  <si>
    <t>trap2day</t>
  </si>
  <si>
    <t>Ariel Altamirano Valenzuela</t>
  </si>
  <si>
    <t xml:space="preserve">Afiches </t>
  </si>
  <si>
    <t>RJK impresiones</t>
  </si>
  <si>
    <t>Google Suit (almacenamiento en la nube y posibilidad de grabación de entrevista por 5 meses)</t>
  </si>
  <si>
    <t>Google</t>
  </si>
  <si>
    <t>Campaña 4 difusión en Instagram: Difusión y promoción de Encuentro (Marzo 2024)</t>
  </si>
  <si>
    <t>Secuencia 1</t>
  </si>
  <si>
    <t>Secuencia 2</t>
  </si>
  <si>
    <t>lunes</t>
  </si>
  <si>
    <t>martes</t>
  </si>
  <si>
    <t>miércoles</t>
  </si>
  <si>
    <t>Introducir números o letras</t>
  </si>
  <si>
    <t>Seleccionar celdas pegadas (shift)</t>
  </si>
  <si>
    <t>Seleccionar celdas distantes (ctrl + click)</t>
  </si>
  <si>
    <t>Cortar/ Copiar/Pegar</t>
  </si>
  <si>
    <t>columna</t>
  </si>
  <si>
    <t>fila</t>
  </si>
  <si>
    <t>Elementos básicos de excel</t>
  </si>
  <si>
    <t>programa que sirve para la creación, manejo y modificación de hojas de cálculo</t>
  </si>
  <si>
    <t>¿Qué es Microsoft Excel?:</t>
  </si>
  <si>
    <t>celda</t>
  </si>
  <si>
    <t>cinta de operaciones</t>
  </si>
  <si>
    <t>Secuencia 3</t>
  </si>
  <si>
    <t>notas de curso</t>
  </si>
  <si>
    <t>pepito</t>
  </si>
  <si>
    <t>juanito</t>
  </si>
  <si>
    <t>maria</t>
  </si>
  <si>
    <t>luisa</t>
  </si>
  <si>
    <t>Promedio()</t>
  </si>
  <si>
    <t>Total sueldo de profesores</t>
  </si>
  <si>
    <t>Levi-Strauss</t>
  </si>
  <si>
    <t>Mauss</t>
  </si>
  <si>
    <t>Durkehim</t>
  </si>
  <si>
    <t>Suma()</t>
  </si>
  <si>
    <t>Introducción de fórmulas y funciones: con signo = y parentesis; seleccionar a qué se desea aplicar la función</t>
  </si>
  <si>
    <t>Formatear Sueldo de prof: ponerle peso y sin decimales</t>
  </si>
  <si>
    <t>total</t>
  </si>
  <si>
    <t>Malinowski</t>
  </si>
  <si>
    <t>Bengoa</t>
  </si>
  <si>
    <t>Forster</t>
  </si>
  <si>
    <t>Montecinos</t>
  </si>
  <si>
    <t>Ejercicio: sume, saque el promedio y formatee</t>
  </si>
  <si>
    <t>Total</t>
  </si>
  <si>
    <t>Promedio</t>
  </si>
  <si>
    <t>Desviación Estándar[DESVEST.M]</t>
  </si>
  <si>
    <t>impuesto 2023</t>
  </si>
  <si>
    <t>impuesto 2024</t>
  </si>
  <si>
    <t>nombre</t>
  </si>
  <si>
    <t>horas de trabajo 2022</t>
  </si>
  <si>
    <t>total a pagar 2024</t>
  </si>
  <si>
    <t>total a pagar 2023</t>
  </si>
  <si>
    <t>horas de trabajo 2023</t>
  </si>
  <si>
    <t>hojas</t>
  </si>
  <si>
    <t>– (signo menos o guion) para restar</t>
  </si>
  <si>
    <t>* (asterisco) para multiplicar</t>
  </si>
  <si>
    <t>/ (barra) para dividir</t>
  </si>
  <si>
    <t>^ (circunflejo) para elevar un número a una potencia</t>
  </si>
  <si>
    <t>operaciones</t>
  </si>
  <si>
    <t>() para separar las operaciones</t>
  </si>
  <si>
    <t>12,25</t>
  </si>
  <si>
    <t>13</t>
  </si>
  <si>
    <t>Inicio-Dar Formato como tabla</t>
  </si>
  <si>
    <t>celdas absolutas  $X$Y = f4</t>
  </si>
  <si>
    <t>celdas relativas  $XY (fila) o X$Y (columna)</t>
  </si>
  <si>
    <t>Nombres</t>
  </si>
  <si>
    <t>Apellido 1</t>
  </si>
  <si>
    <t>Apellido 2</t>
  </si>
  <si>
    <t>Trabajo 1</t>
  </si>
  <si>
    <t>Prueba 1</t>
  </si>
  <si>
    <t>Trabajo 2</t>
  </si>
  <si>
    <t>Trabajo 3</t>
  </si>
  <si>
    <t>Ev. Otros</t>
  </si>
  <si>
    <t>Promedio final</t>
  </si>
  <si>
    <t>Estado</t>
  </si>
  <si>
    <t>Rojas</t>
  </si>
  <si>
    <t>reprobado</t>
  </si>
  <si>
    <t>Muñoz</t>
  </si>
  <si>
    <t>Castillo</t>
  </si>
  <si>
    <t>Soto</t>
  </si>
  <si>
    <t>Promedio curso</t>
  </si>
  <si>
    <t>Formatos condicionales</t>
  </si>
  <si>
    <t>Ordenar por un valor, por otro valor</t>
  </si>
  <si>
    <t>Presupuesto de investigación</t>
  </si>
  <si>
    <t>Valor Hora</t>
  </si>
  <si>
    <t>Encuestador(a)1</t>
  </si>
  <si>
    <t>Encuestador(a)2</t>
  </si>
  <si>
    <t>Encuestador(a)3</t>
  </si>
  <si>
    <t>Encuestador(a)4</t>
  </si>
  <si>
    <t xml:space="preserve">Análisis y procesamiento </t>
  </si>
  <si>
    <t>Presentación de datos</t>
  </si>
  <si>
    <t>Función</t>
  </si>
  <si>
    <t>Total 2022</t>
  </si>
  <si>
    <t>Total 2023</t>
  </si>
  <si>
    <t>Escritura de informe</t>
  </si>
  <si>
    <t>Horas de trabajo 2022</t>
  </si>
  <si>
    <t>Horas de trabajo 2023</t>
  </si>
  <si>
    <t>Presupuesto Total</t>
  </si>
  <si>
    <t>¿Qué hacer?</t>
  </si>
  <si>
    <t>https://www.youtube.com/playlist?list=PLYqOSj00zMegaJ5rWicy5RqEyVzHm-8E5</t>
  </si>
  <si>
    <t xml:space="preserve">Seguir estudiando en: </t>
  </si>
  <si>
    <t>Muestrista: Sebastián Muñoz</t>
  </si>
  <si>
    <t>Fases</t>
  </si>
  <si>
    <t>Actividades</t>
  </si>
  <si>
    <t>Año 1</t>
  </si>
  <si>
    <t>I. Elmentos de diseño</t>
  </si>
  <si>
    <t>Creación del instrumento</t>
  </si>
  <si>
    <t>Validación de instrumento</t>
  </si>
  <si>
    <t>Construcción de muestra</t>
  </si>
  <si>
    <t>x</t>
  </si>
  <si>
    <t>Año 2</t>
  </si>
  <si>
    <t>Marzo</t>
  </si>
  <si>
    <t>Abril</t>
  </si>
  <si>
    <t>Mayo</t>
  </si>
  <si>
    <t>Junio</t>
  </si>
  <si>
    <t>semana</t>
  </si>
  <si>
    <t>II. Producción de información</t>
  </si>
  <si>
    <t>Trabajo de campo</t>
  </si>
  <si>
    <t>Manipulación y limpieza de base</t>
  </si>
  <si>
    <t>Análisis de datos</t>
  </si>
  <si>
    <t>III. Elaboración de conclusiones</t>
  </si>
  <si>
    <t>Extracción de conclusiones</t>
  </si>
  <si>
    <t>Elaboración de informe final</t>
  </si>
  <si>
    <t>mes</t>
  </si>
  <si>
    <t>año</t>
  </si>
  <si>
    <t>Año2</t>
  </si>
  <si>
    <t>Validación de instrumento: Avance 1: cuestionario corregido</t>
  </si>
  <si>
    <t>Avance 2: trabajo de campo y presupuesto excel</t>
  </si>
  <si>
    <t>Poner Filtros: DATOS, FILTRO</t>
  </si>
  <si>
    <t>Presentación informe final</t>
  </si>
  <si>
    <t>Andrés Felipe</t>
  </si>
  <si>
    <t>Herrera</t>
  </si>
  <si>
    <t>Linares</t>
  </si>
  <si>
    <t>Belén Francisca</t>
  </si>
  <si>
    <t>Ruiz</t>
  </si>
  <si>
    <t>Montenegro</t>
  </si>
  <si>
    <t>Camila Estefanía</t>
  </si>
  <si>
    <t>Pizarro</t>
  </si>
  <si>
    <t>Diego José</t>
  </si>
  <si>
    <t>Araya</t>
  </si>
  <si>
    <t>Valdivia</t>
  </si>
  <si>
    <t>Emilio Alberto</t>
  </si>
  <si>
    <t>Contreras</t>
  </si>
  <si>
    <t>Tapia</t>
  </si>
  <si>
    <t>Fernanda Carolina</t>
  </si>
  <si>
    <t>Lara</t>
  </si>
  <si>
    <t>Bravo</t>
  </si>
  <si>
    <t>Gustavo Enrique</t>
  </si>
  <si>
    <t>Vargas</t>
  </si>
  <si>
    <t>Maldonado</t>
  </si>
  <si>
    <t>Héctor Mauricio</t>
  </si>
  <si>
    <t>Carvajal</t>
  </si>
  <si>
    <t>Íñigo Rafael</t>
  </si>
  <si>
    <t>Orellana</t>
  </si>
  <si>
    <t>Aravena</t>
  </si>
  <si>
    <t>Jocelyn Andrea</t>
  </si>
  <si>
    <t>Salas</t>
  </si>
  <si>
    <t>Barrientos</t>
  </si>
  <si>
    <t>Karen Daniela</t>
  </si>
  <si>
    <t>Gómez</t>
  </si>
  <si>
    <t>Quintana</t>
  </si>
  <si>
    <t>Leonel Martín</t>
  </si>
  <si>
    <t>Vega</t>
  </si>
  <si>
    <t>Parra</t>
  </si>
  <si>
    <t>Mónica Eliana</t>
  </si>
  <si>
    <t>Álvarez</t>
  </si>
  <si>
    <t>Nicolás Ignacio</t>
  </si>
  <si>
    <t>Campos</t>
  </si>
  <si>
    <t>Zúñiga</t>
  </si>
  <si>
    <t>Óscar Fernando</t>
  </si>
  <si>
    <t>Godoy</t>
  </si>
  <si>
    <t>Patricia Soledad</t>
  </si>
  <si>
    <t>Aguilar</t>
  </si>
  <si>
    <t>Fuentes</t>
  </si>
  <si>
    <t>Ricardo Javier</t>
  </si>
  <si>
    <t>Ponce</t>
  </si>
  <si>
    <t>Lagos</t>
  </si>
  <si>
    <t>Sandra Paola</t>
  </si>
  <si>
    <t>Cáceres</t>
  </si>
  <si>
    <t>Saavedra</t>
  </si>
  <si>
    <t>Tomás Eduardo</t>
  </si>
  <si>
    <t>Navarro</t>
  </si>
  <si>
    <t>Olivares</t>
  </si>
  <si>
    <t>Úrsula Alejandra</t>
  </si>
  <si>
    <t>Guzmán</t>
  </si>
  <si>
    <t>Andrade</t>
  </si>
  <si>
    <t>Víctor Manuel</t>
  </si>
  <si>
    <t>Méndez</t>
  </si>
  <si>
    <t>Vera</t>
  </si>
  <si>
    <t>Ximena Nicole</t>
  </si>
  <si>
    <t>Ríos</t>
  </si>
  <si>
    <t>Escobar</t>
  </si>
  <si>
    <t>Coordinación general: Matías y Francesca</t>
  </si>
  <si>
    <t>SOTOMAYOR ADRIAZOLA,JULIA ROCÍO</t>
  </si>
  <si>
    <t>VALITAVILLAGRAN.8@GMAIL.COM</t>
  </si>
  <si>
    <t>VAVILLAS@ALUMNOS.UAHURTADO.CL</t>
  </si>
  <si>
    <t>VALENTINA MARÍA LUISA</t>
  </si>
  <si>
    <t>SARIEGO</t>
  </si>
  <si>
    <t>VILLAGRÁN</t>
  </si>
  <si>
    <t>SILVA JIMÉNEZ,ALONSO MARCELO</t>
  </si>
  <si>
    <t>SASHAVERA27@GMAIL.COM</t>
  </si>
  <si>
    <t>SAVERA@ALUMNOS.UAHURTADO.CL</t>
  </si>
  <si>
    <t>SASHA CARINA</t>
  </si>
  <si>
    <t>RODRIGUEZ</t>
  </si>
  <si>
    <t>VERA</t>
  </si>
  <si>
    <t>SEGURA GONZALEZ,CAMILA ALEJANDRA FERNANDA</t>
  </si>
  <si>
    <t>ANGELAVELIZP@GMAIL.COM</t>
  </si>
  <si>
    <t>ANVELIZ@ALUMNOS.UAHURTADO.CL</t>
  </si>
  <si>
    <t>ANGELA ANTONELLA</t>
  </si>
  <si>
    <t>PEÑA</t>
  </si>
  <si>
    <t>VÉLIZ</t>
  </si>
  <si>
    <t>RAMÍREZ PÉREZ,ANTONIA DE LOS ANGELES</t>
  </si>
  <si>
    <t>CBELVG@GMAIL.COM</t>
  </si>
  <si>
    <t>CAVALLEG@ALUMNOS.UAHURTADO.CL</t>
  </si>
  <si>
    <t>CATALINA BELEN</t>
  </si>
  <si>
    <t>GARCIA</t>
  </si>
  <si>
    <t>VALLEJOS</t>
  </si>
  <si>
    <t>QUIROZ MONJE,RICARDO FRANCISCO</t>
  </si>
  <si>
    <t>BELENVALEN012@GMAIL.COM</t>
  </si>
  <si>
    <t>BEVALENZ@ALUMNOS.UAHURTADO.CL</t>
  </si>
  <si>
    <t>BELEN ESPERANZA</t>
  </si>
  <si>
    <t>PALMA</t>
  </si>
  <si>
    <t>VALENZUELA</t>
  </si>
  <si>
    <t>PÉREZ CASTILLO,MARIANA PAZ</t>
  </si>
  <si>
    <t>BENJAELCRAK8@GMAIL.COM</t>
  </si>
  <si>
    <t>CAURIBEF@ALUMNOS.UAHURTADO.CL</t>
  </si>
  <si>
    <t>CARLOS BENJAMÍN</t>
  </si>
  <si>
    <t>FUENTES</t>
  </si>
  <si>
    <t>URIBE</t>
  </si>
  <si>
    <t>PASMINO BERRIOS,DANIELA ANDREA</t>
  </si>
  <si>
    <t>YASNATODI@GMAIL.COM</t>
  </si>
  <si>
    <t>YATOLEDO@ALUMNOS.UAHURTADO.CL</t>
  </si>
  <si>
    <t>YASNA ALEXANDRA</t>
  </si>
  <si>
    <t>DÍAZ</t>
  </si>
  <si>
    <t>TOLEDO</t>
  </si>
  <si>
    <t>ORELLANA MILLAR,JOAQUÍN IGNACIO</t>
  </si>
  <si>
    <t>MELOVS.SALAZAR@GMAIL.COM</t>
  </si>
  <si>
    <t>MESOTOAS@ALUMNOS.UAHURTADO.CL</t>
  </si>
  <si>
    <t>MELISSA VALENTINA</t>
  </si>
  <si>
    <t>SALAZAR</t>
  </si>
  <si>
    <t>SOTO</t>
  </si>
  <si>
    <t>MUÑOZ OLIVA,GONZALO ANDRÉS</t>
  </si>
  <si>
    <t>SILVA.RENATO8291@GMAIL.COM</t>
  </si>
  <si>
    <t>RESILVA@ALUMNOS.UAHURTADO.CL</t>
  </si>
  <si>
    <t>RENATO FRANCISCO</t>
  </si>
  <si>
    <t>SILVA</t>
  </si>
  <si>
    <t>MOYA ROSAS,VERÓNICA PAZ</t>
  </si>
  <si>
    <t>TOMASSARASIBAR65@GMAIL.COM</t>
  </si>
  <si>
    <t>TSARASIB@ALUMNOS.UAHURTADO.CL</t>
  </si>
  <si>
    <t>TOMÁS BENJAMÍN</t>
  </si>
  <si>
    <t>CURIFUTA</t>
  </si>
  <si>
    <t>SARASIBAR</t>
  </si>
  <si>
    <t>MORENO FICA,VENECIA FRANCISCA TAMAR</t>
  </si>
  <si>
    <t>BENJAMINSANDOVALDIAZ42@GMAIL.COM</t>
  </si>
  <si>
    <t>BESANDOV@ALUMNOS.UAHURTADO.CL</t>
  </si>
  <si>
    <t>BENJAMÍN ENRIQUE</t>
  </si>
  <si>
    <t>SANDOVAL</t>
  </si>
  <si>
    <t>MONDACA CONTRERAS,ALEJANDRA NICOL</t>
  </si>
  <si>
    <t>JUESSAGO07@GMAIL.COM</t>
  </si>
  <si>
    <t>JUSANCHEZ@ALUMNOS.UAHURTADO.CL</t>
  </si>
  <si>
    <t>JUAN ESTEBAN</t>
  </si>
  <si>
    <t>GONZÁLEZ</t>
  </si>
  <si>
    <t>SÁNCHEZ</t>
  </si>
  <si>
    <t>MARTIN CASTRO,FLORENCIA RAYEN</t>
  </si>
  <si>
    <t>JOVIRM173@HOTMAIL.COM</t>
  </si>
  <si>
    <t>EVROJASM@ALUMNOS.UAHURTADO.CL</t>
  </si>
  <si>
    <t>EVELYN JOHANNA</t>
  </si>
  <si>
    <t>MUÑOZ</t>
  </si>
  <si>
    <t>ROJAS</t>
  </si>
  <si>
    <t>LLANTÉN TORREBLANCA,MARÍA CONSUELO</t>
  </si>
  <si>
    <t>4LV4R00602@GMAIL.COM</t>
  </si>
  <si>
    <t>ALROJASC@ALUMNOS.UAHURTADO.CL</t>
  </si>
  <si>
    <t>ALVARO HERNÁN</t>
  </si>
  <si>
    <t>CIFUENTES</t>
  </si>
  <si>
    <t>LETELIER VÁSQUEZ,SAMANTA ELENA</t>
  </si>
  <si>
    <t>CRISRODRY6@GMAIL.COM</t>
  </si>
  <si>
    <t>CRRODRIA@ALUMNOS.UAHURTADO.CL</t>
  </si>
  <si>
    <t>CRISTÓBAL GONZALO</t>
  </si>
  <si>
    <t>ARAYA</t>
  </si>
  <si>
    <t>RODRÍGUEZ</t>
  </si>
  <si>
    <t>HERRERA CATALAN,JAVIERA VIOLETA</t>
  </si>
  <si>
    <t>MATIASGMOPONCE@GMAIL.COM</t>
  </si>
  <si>
    <t>MATIPONC@ALUMNOS.UAHURTADO.CL</t>
  </si>
  <si>
    <t>MATÍAS GUILLERMO</t>
  </si>
  <si>
    <t>CASTILLO</t>
  </si>
  <si>
    <t>PONCE</t>
  </si>
  <si>
    <t>GUTIÉRREZ ZAMORANO,CHRISTELL ANNAIS</t>
  </si>
  <si>
    <t>RPARRAP121@GMAIL.COM</t>
  </si>
  <si>
    <t>ROPARRA@ALUMNOS.UAHURTADO.CL</t>
  </si>
  <si>
    <t>RODRIGO ALBERTO</t>
  </si>
  <si>
    <t>PACHECO</t>
  </si>
  <si>
    <t>PARRA</t>
  </si>
  <si>
    <t>GONZÁLEZ MALDONADO,PATRICIA JAVIERA</t>
  </si>
  <si>
    <t>ARON.MATIAS13@GMAIL.COM</t>
  </si>
  <si>
    <t>ARNUNEZQ@ALUMNOS.UAHURTADO.CL</t>
  </si>
  <si>
    <t>ARON MATÍAS</t>
  </si>
  <si>
    <t>QUIROZ</t>
  </si>
  <si>
    <t>NÚÑEZ</t>
  </si>
  <si>
    <t>GONZÁLEZ CASTRO,VALENTINA MARGARITA</t>
  </si>
  <si>
    <t>CATALINA1NEIRA2ALVAREZ3@GMAIL.COM</t>
  </si>
  <si>
    <t>CANEIRAA@ALUMNOS.UAHURTADO.CL</t>
  </si>
  <si>
    <t>CATALINA ANTONIA</t>
  </si>
  <si>
    <t>ÁLVAREZ</t>
  </si>
  <si>
    <t>NEIRA</t>
  </si>
  <si>
    <t>FUENTES MUÑOZ,CATALINA IGNACIA</t>
  </si>
  <si>
    <t>ANAISNAVARRETE60@GMAIL.COM</t>
  </si>
  <si>
    <t>ANNAVARP@ALUMNOS.UAHURTADO.CL</t>
  </si>
  <si>
    <t>ANAÍS BELÉN</t>
  </si>
  <si>
    <t>PÉREZ</t>
  </si>
  <si>
    <t>NAVARRETE</t>
  </si>
  <si>
    <t>DELHERBE MOYA,OLIVIER ANTOINE</t>
  </si>
  <si>
    <t>MATIASMORENOGERALDA2003@GMAIL.COM</t>
  </si>
  <si>
    <t>MAMORENG@ALUMNOS.UAHURTADO.CL</t>
  </si>
  <si>
    <t>MATÍAS BENJAMÍN</t>
  </si>
  <si>
    <t>GERALDA</t>
  </si>
  <si>
    <t>MORENO</t>
  </si>
  <si>
    <t>CONCHA, GABRIEL</t>
  </si>
  <si>
    <t>MORADIEGO692@GMAIL.COM</t>
  </si>
  <si>
    <t>DIMORAAF@ALUMNOS.UAHURTADO.CL</t>
  </si>
  <si>
    <t>DIEGO ESTEBAN</t>
  </si>
  <si>
    <t>FREDES</t>
  </si>
  <si>
    <t>MORA</t>
  </si>
  <si>
    <t>CÉSPEDES GAETE,MATILDE JESÚS</t>
  </si>
  <si>
    <t>LUKASMALDONADO12@GMAIL.COM</t>
  </si>
  <si>
    <t>LUMALDOR@ALUMNOS.UAHURTADO.CL</t>
  </si>
  <si>
    <t>LUKAS BENJAMIN</t>
  </si>
  <si>
    <t>MALDONADO</t>
  </si>
  <si>
    <t>CRISÓSTOMO PINO,CAMILA ANDREA</t>
  </si>
  <si>
    <t>CCLOPEZ.NAVARRO@GMAIL.COM</t>
  </si>
  <si>
    <t>CALOPEZN@ALUMNOS.UAHURTADO.CL</t>
  </si>
  <si>
    <t>CATALINA CONSUELO</t>
  </si>
  <si>
    <t>NAVARRO</t>
  </si>
  <si>
    <t>LÓPEZ</t>
  </si>
  <si>
    <t>CIFUENTES PÉREZ,MARTÍN NICOLÁS</t>
  </si>
  <si>
    <t>MAICOLLANASS@GMAIL.COM</t>
  </si>
  <si>
    <t>MLANAS@ALUMNOS.UAHURTADO.CL</t>
  </si>
  <si>
    <t>MAICOL HERNALDO</t>
  </si>
  <si>
    <t>SANTIBAÑEZ</t>
  </si>
  <si>
    <t>LANAS</t>
  </si>
  <si>
    <t>CASTILLO TAPIA,JOAQUÍN FELIPE</t>
  </si>
  <si>
    <t>TATIANALABAT@GMAIL.COM</t>
  </si>
  <si>
    <t>TLABAT@ALUMNOS.UAHURTADO.CL</t>
  </si>
  <si>
    <t>TATIANA VANESSA</t>
  </si>
  <si>
    <t>CERDA</t>
  </si>
  <si>
    <t>LABAT</t>
  </si>
  <si>
    <t>CASAS-CORDERO LEIVA,NOEL</t>
  </si>
  <si>
    <t>SEBASTIAN.JUAREZROJAS@INFESUCO.CL</t>
  </si>
  <si>
    <t>SJUAREZ@ALUMNOS.UAHURTADO.CL</t>
  </si>
  <si>
    <t>SEBASTIÁN DAVID</t>
  </si>
  <si>
    <t>JUÁREZ</t>
  </si>
  <si>
    <t>CARVAJAL DONOSO,VALERIA BETZABETH BELÉN</t>
  </si>
  <si>
    <t>FARIDHALABY@GMAIL.COM</t>
  </si>
  <si>
    <t>FHALABY@ALUMNOS.UAHURTADO.CL</t>
  </si>
  <si>
    <t>FARID ALI</t>
  </si>
  <si>
    <t>BOSKOVIC</t>
  </si>
  <si>
    <t>HALABY</t>
  </si>
  <si>
    <t>CAMPUSANO RODRÍGUEZ,MARTÍN ANTONIO</t>
  </si>
  <si>
    <t>CONYCONICHUA16@GMAIL.COM</t>
  </si>
  <si>
    <t>COGUTIEH@ALUMNOS.UAHURTADO.CL</t>
  </si>
  <si>
    <t>CONSTANZA JOSEFA</t>
  </si>
  <si>
    <t>HIDALGO</t>
  </si>
  <si>
    <t>GUTIÉRREZ</t>
  </si>
  <si>
    <t>BALLERINO IBÁÑEZ,SOFÍA VALENTINA</t>
  </si>
  <si>
    <t>EMILIAGUERRERO454@GMAIL.COM</t>
  </si>
  <si>
    <t>EGUERRER@ALUMNOS.UAHURTADO.CL</t>
  </si>
  <si>
    <t>EMILIA ALMENDRA</t>
  </si>
  <si>
    <t>FERREIRA</t>
  </si>
  <si>
    <t>GUERRERO</t>
  </si>
  <si>
    <t>BAEZ CORREA,AMANDA CRISTINA</t>
  </si>
  <si>
    <t>EDSON.GONZALEZ@UACADEMIA.CL</t>
  </si>
  <si>
    <t>EDGONZADE@ALUMNOS.UAHURTADO.CL</t>
  </si>
  <si>
    <t>EDSON MAURO MOISÉS</t>
  </si>
  <si>
    <t>DEL VALLE</t>
  </si>
  <si>
    <t>ASENCIO MORA,KRISHNA PAULINA</t>
  </si>
  <si>
    <t>ARAMISGONZALEZCORNEJO@GMAIL.COM</t>
  </si>
  <si>
    <t>ARGONZAC@ALUMNOS.UAHURTADO.CL</t>
  </si>
  <si>
    <t>ARAMIS BENJAMÍN</t>
  </si>
  <si>
    <t>CORNEJO</t>
  </si>
  <si>
    <t>AROS CARVALLO,ISIDORA MELISA</t>
  </si>
  <si>
    <t>TOMASGONZALEZAMORA@GMAIL.COM</t>
  </si>
  <si>
    <t>TOMAGONZ@ALUMNOS.UAHURTADO.CL</t>
  </si>
  <si>
    <t>TOMAS IGNACIO</t>
  </si>
  <si>
    <t>ZAMORA</t>
  </si>
  <si>
    <t>GONZALEZ</t>
  </si>
  <si>
    <t>ÁVALOS TAMAYO,VÍCTOR ALEXANDER</t>
  </si>
  <si>
    <t>GABRIELLEANAS1999@GMAIL.COM</t>
  </si>
  <si>
    <t>GAGODOYF@ALUMNOS.UAHURTADO.CL</t>
  </si>
  <si>
    <t>GABRIELLE ANASTASIA</t>
  </si>
  <si>
    <t>FUENZALIDA</t>
  </si>
  <si>
    <t>GODOY</t>
  </si>
  <si>
    <t>VILLARROEL ARRIAGADA,PEDRO</t>
  </si>
  <si>
    <t>KAMILAGALLE19FE@GMAIL.COM</t>
  </si>
  <si>
    <t>KGALLEGU@ALUMNOS.UAHURTADO.CL</t>
  </si>
  <si>
    <t>KAMILA BELÉN</t>
  </si>
  <si>
    <t>APABLAZA</t>
  </si>
  <si>
    <t>GALLEGUILLOS</t>
  </si>
  <si>
    <t>BELEN.GALAZ.LOPEZ@GMAIL.COM</t>
  </si>
  <si>
    <t>BEGALAZ@ALUMNOS.UAHURTADO.CL</t>
  </si>
  <si>
    <t>BELÉN  ANTONIA</t>
  </si>
  <si>
    <t>GALAZ</t>
  </si>
  <si>
    <t>VOVEPAZ@GMAIL.COM</t>
  </si>
  <si>
    <t>VIFUENTR@ALUMNOS.UAHURTADO.CL</t>
  </si>
  <si>
    <t>VIOLETA PAZ</t>
  </si>
  <si>
    <t>LUCIANO.FUENTESR@GMAIL.COM</t>
  </si>
  <si>
    <t>LUCIFUEN@ALUMNOS.UAHURTADO.CL</t>
  </si>
  <si>
    <t>LUCIANO ELÍAS</t>
  </si>
  <si>
    <t>RAMÍREZ</t>
  </si>
  <si>
    <t>LIAM.ADONIS.FUENTES@GMAIL.COM</t>
  </si>
  <si>
    <t>REFUENTA@ALUMNOS.UAHURTADO.CL</t>
  </si>
  <si>
    <t>LIAM ADONIS</t>
  </si>
  <si>
    <t>IGNACIAFICA123@GMAIL.COM</t>
  </si>
  <si>
    <t>IFICA@ALUMNOS.UAHURTADO.CL</t>
  </si>
  <si>
    <t>IGNACIA PAZ</t>
  </si>
  <si>
    <t>FICA</t>
  </si>
  <si>
    <t>ZACHIR13@GMAIL.COM</t>
  </si>
  <si>
    <t>ZFAUNDEZ@ALUMNOS.UAHURTADO.CL</t>
  </si>
  <si>
    <t>ZACHIR ENRIQUE JOSE</t>
  </si>
  <si>
    <t>BAEZA</t>
  </si>
  <si>
    <t>FAUNDEZ</t>
  </si>
  <si>
    <t>ALESPINOZA.AC@GMAIL.COM</t>
  </si>
  <si>
    <t>ALESPINA@ALUMNOS.UAHURTADO.CL</t>
  </si>
  <si>
    <t>ALEJANDRA</t>
  </si>
  <si>
    <t>ACEVEDO</t>
  </si>
  <si>
    <t>ESPINOZA</t>
  </si>
  <si>
    <t>JAVIERACONSTANZACB@GMAIL.COM</t>
  </si>
  <si>
    <t>JAESCOBB@ALUMNOS.UAHURTADO.CL</t>
  </si>
  <si>
    <t>JAVIERA CONSTANZA</t>
  </si>
  <si>
    <t>BRAVO</t>
  </si>
  <si>
    <t>ESCOBAR</t>
  </si>
  <si>
    <t>FD965845@GMAIL.COM</t>
  </si>
  <si>
    <t>FEDIAZAO@ALUMNOS.UAHURTADO.CL</t>
  </si>
  <si>
    <t>FERNANDA NICOLE</t>
  </si>
  <si>
    <t>ORTEGA</t>
  </si>
  <si>
    <t>LEONEL.CR7.34@GMAIL.COM</t>
  </si>
  <si>
    <t>LEDIAZAM@ALUMNOS.UAHURTADO.CL</t>
  </si>
  <si>
    <t>LEONEL</t>
  </si>
  <si>
    <t>MANCILLA</t>
  </si>
  <si>
    <t>DIAZ</t>
  </si>
  <si>
    <t>ROMINACONTRERAS120@GMAIL.COM</t>
  </si>
  <si>
    <t>ROCONTRS@ALUMNOS.UAHURTADO.CL</t>
  </si>
  <si>
    <t>ROMINA ANTONIA</t>
  </si>
  <si>
    <t>SÁEZ</t>
  </si>
  <si>
    <t>CONTRERAS</t>
  </si>
  <si>
    <t>CONTARINIMANUEL@GMAIL.COM</t>
  </si>
  <si>
    <t>MCONTARI@ALUMNOS.UAHURTADO.CL</t>
  </si>
  <si>
    <t>MANUEL ANTONIO</t>
  </si>
  <si>
    <t>BRITO</t>
  </si>
  <si>
    <t>CONTARINI</t>
  </si>
  <si>
    <t>BELIIIPLAZA66@GMAIL.COM</t>
  </si>
  <si>
    <t>MARICASPLA@ALUMNOS.UAHURTADO.CL</t>
  </si>
  <si>
    <t>MARÍA BELÉN</t>
  </si>
  <si>
    <t>PLAZA</t>
  </si>
  <si>
    <t>R.A.CASTILLO.M98@GMAIL.COM</t>
  </si>
  <si>
    <t>RACASTIM@ALUMNOS.UAHURTADO.CL</t>
  </si>
  <si>
    <t>RAFAEL ALEJANDRO</t>
  </si>
  <si>
    <t>MEDINA</t>
  </si>
  <si>
    <t>VICENTECARTESM@GMAIL.COM</t>
  </si>
  <si>
    <t>VICARTES@ALUMNOS.UAHURTADO.CL</t>
  </si>
  <si>
    <t>VICENTE NICOLÁS</t>
  </si>
  <si>
    <t>CARTES</t>
  </si>
  <si>
    <t>MARTINCARRASCO933@GMAIL.COM</t>
  </si>
  <si>
    <t>MARTCARR@ALUMNOS.UAHURTADO.CL</t>
  </si>
  <si>
    <t>MARTIN ARIEL</t>
  </si>
  <si>
    <t>JORQUERA</t>
  </si>
  <si>
    <t>CARRASCO</t>
  </si>
  <si>
    <t>MYSTICAL.CARRASCO333@GMAIL.COM</t>
  </si>
  <si>
    <t>ISCARRAA@ALUMNOS.UAHURTADO.CL</t>
  </si>
  <si>
    <t>ISIDORA JESÚS</t>
  </si>
  <si>
    <t>BICKELLGABRIELA@GMAIL.COM</t>
  </si>
  <si>
    <t>GBICKELL@ALUMNOS.UAHURTADO.CL</t>
  </si>
  <si>
    <t>GABRIELA LORETO</t>
  </si>
  <si>
    <t>BICKELL</t>
  </si>
  <si>
    <t>ALONDRABARRAZAN.97@GMAIL.COM</t>
  </si>
  <si>
    <t>ALBARRAN@ALUMNOS.UAHURTADO.CL</t>
  </si>
  <si>
    <t>ALONDRA ROCIO</t>
  </si>
  <si>
    <t>NUÑEZ</t>
  </si>
  <si>
    <t>BARRAZA</t>
  </si>
  <si>
    <t>CNSTANZAAP@GMAIL.COM</t>
  </si>
  <si>
    <t>COASTUDI@ALUMNOS.UAHURTADO.CL</t>
  </si>
  <si>
    <t>CONSTANZA CAROLINA</t>
  </si>
  <si>
    <t>ASTUDILLO</t>
  </si>
  <si>
    <t>ELIKAIKAI13@GMAIL.COM</t>
  </si>
  <si>
    <t>MAARAOS@ALUMNOS.UAHURTADO.CL</t>
  </si>
  <si>
    <t>MARÍA IVETTE</t>
  </si>
  <si>
    <t>CABRERA</t>
  </si>
  <si>
    <t>ARAOS</t>
  </si>
  <si>
    <t>AMPARODELCARMEN136@GMAIL.COM</t>
  </si>
  <si>
    <t>AMAPARIC@ALUMNOS.UAHURTADO.CL</t>
  </si>
  <si>
    <t>AMPARO DEL CARMEN</t>
  </si>
  <si>
    <t>APARICIO</t>
  </si>
  <si>
    <t>VALERIAVERDUGOMONARDES@GMAIL.COM</t>
  </si>
  <si>
    <t>VAVERDUM@ALUMNOS.UAHURTADO.CL</t>
  </si>
  <si>
    <t>VALERIA ALEJANDRA</t>
  </si>
  <si>
    <t>MONARDES</t>
  </si>
  <si>
    <t>VERDUGO</t>
  </si>
  <si>
    <t>ANAIS.VARAS11@GMAIL.COM</t>
  </si>
  <si>
    <t>ANVARAS@ALUMNOS.UAHURTADO.CL</t>
  </si>
  <si>
    <t>ANAÍS ANTONELLA</t>
  </si>
  <si>
    <t>JARA</t>
  </si>
  <si>
    <t>VARAS</t>
  </si>
  <si>
    <t>BENJAMIN.ANTONIO.VC@GMAIL.COM</t>
  </si>
  <si>
    <t>BEVALLE@ALUMNOS.UAHURTADO.CL</t>
  </si>
  <si>
    <t>BENJAMÍN ANTONIO</t>
  </si>
  <si>
    <t>VALLE</t>
  </si>
  <si>
    <t>CRSPCRISTINA@GMAIL.COM</t>
  </si>
  <si>
    <t>CSARRO@ALUMNOS.UAHURTADO.CL</t>
  </si>
  <si>
    <t>CRISTINA ESPERANZA</t>
  </si>
  <si>
    <t>POLONI</t>
  </si>
  <si>
    <t>SARRO</t>
  </si>
  <si>
    <t>RICARDOIGNACIOSALAZAR15@GMAIL.COM</t>
  </si>
  <si>
    <t>RISALAZA@ALUMNOS.UAHURTADO.CL</t>
  </si>
  <si>
    <t>RICARDO IGNACIO</t>
  </si>
  <si>
    <t>AMERAMOS07@GMAIL.COM</t>
  </si>
  <si>
    <t>AMRAMOS@ALUMNOS.UAHURTADO.CL</t>
  </si>
  <si>
    <t>AMELIA</t>
  </si>
  <si>
    <t>RAMOS</t>
  </si>
  <si>
    <t>APALMARIVAS@GMAIL.COM</t>
  </si>
  <si>
    <t>ANPALMAR@ALUMNOS.UAHURTADO.CL</t>
  </si>
  <si>
    <t>ANTONIA</t>
  </si>
  <si>
    <t>RIVAS</t>
  </si>
  <si>
    <t>F.PALMAACEV@GMAIL.COM</t>
  </si>
  <si>
    <t>FRPALMA@ALUMNOS.UAHURTADO.CL</t>
  </si>
  <si>
    <t>FRANCISCA ANTONIA</t>
  </si>
  <si>
    <t>AXCEL373@GMAIL.COM</t>
  </si>
  <si>
    <t>AOJEDIS@ALUMNOS.UAHURTADO.CL</t>
  </si>
  <si>
    <t>AXCEL ALEXANDER</t>
  </si>
  <si>
    <t>OJEDIS</t>
  </si>
  <si>
    <t>JOSEFINANV.03@GMAIL.COM</t>
  </si>
  <si>
    <t>JONUNEZ@ALUMNOS.UAHURTADO.CL</t>
  </si>
  <si>
    <t>JOSEFINA IGNACIA</t>
  </si>
  <si>
    <t>VARELA</t>
  </si>
  <si>
    <t>CAMILA.NAVARRO@OUTLOOK.COM</t>
  </si>
  <si>
    <t>CANAVARN@ALUMNOS.UAHURTADO.CL</t>
  </si>
  <si>
    <t>CAMILA CONSTANZA</t>
  </si>
  <si>
    <t>GONZALO.ANDRES2017@HOTMAIL.COM</t>
  </si>
  <si>
    <t>GOMUNOZO@ALUMNOS.UAHURTADO.CL</t>
  </si>
  <si>
    <t>GONZALO ANDRÉS</t>
  </si>
  <si>
    <t>OLIVA</t>
  </si>
  <si>
    <t>MARTMUNOZMARCH@GMAIL.COM</t>
  </si>
  <si>
    <t>MARTMUNO@ALUMNOS.UAHURTADO.CL</t>
  </si>
  <si>
    <t>MARTINA IGNACIA</t>
  </si>
  <si>
    <t>MARCHANT</t>
  </si>
  <si>
    <t>ESCARLETH.MUNOZBUGUENO@GMAIL.COM</t>
  </si>
  <si>
    <t>ESMUNOZB@ALUMNOS.UAHURTADO.CL</t>
  </si>
  <si>
    <t>ESCARLETH DOMINIQUE</t>
  </si>
  <si>
    <t>BUGUEÑO</t>
  </si>
  <si>
    <t>MARCHANT.GORICHON@GMAIL.COM</t>
  </si>
  <si>
    <t>ANMARCHA@ALUMNOS.UAHURTADO.CL</t>
  </si>
  <si>
    <t>ANDRÉS FELIPE EDUARDO</t>
  </si>
  <si>
    <t>GORICHÓN</t>
  </si>
  <si>
    <t>EMILIAMANRIQUEZ.URREA@GMAIL.COM</t>
  </si>
  <si>
    <t>EMANRIQU@ALUMNOS.UAHURTADO.CL</t>
  </si>
  <si>
    <t>EMILIA FRANCISCA</t>
  </si>
  <si>
    <t>URREA</t>
  </si>
  <si>
    <t>MANRÍQUEZ</t>
  </si>
  <si>
    <t>J.MANCIM@GMAIL.COM</t>
  </si>
  <si>
    <t>JOMANCIL@ALUMNOS.UAHURTADO.CL</t>
  </si>
  <si>
    <t>JONATHAN GABRIEL</t>
  </si>
  <si>
    <t>MARTÍNEZ</t>
  </si>
  <si>
    <t>LUKASBENJAMINLLANOSFLORES06@GMAIL.COM</t>
  </si>
  <si>
    <t>LULLANOF@ALUMNOS.UAHURTADO.CL</t>
  </si>
  <si>
    <t>LUKAS BENJAMÍN</t>
  </si>
  <si>
    <t>FLORES</t>
  </si>
  <si>
    <t>LLANOS</t>
  </si>
  <si>
    <t>ANTONIA.SVL3@GMAIL.COM</t>
  </si>
  <si>
    <t>AVALDERRAMA@ALUMNOS.UAHURTADO.CL</t>
  </si>
  <si>
    <t>ANTONIA SOFÍA</t>
  </si>
  <si>
    <t>VALDERRAMA</t>
  </si>
  <si>
    <t>LEIVA</t>
  </si>
  <si>
    <t>ISIDORALARIVERA.V@GMAIL.COM</t>
  </si>
  <si>
    <t>ILARIVERA@ALUMNOS.UAHURTADO.CL</t>
  </si>
  <si>
    <t>ISIDORA ANTONIA</t>
  </si>
  <si>
    <t>LA RIVERA</t>
  </si>
  <si>
    <t>JUAN.KIESSLING@ALUMNOS.UACH.CL</t>
  </si>
  <si>
    <t>JKIESSLING@ALUMNOS.UAHURTADO.CL</t>
  </si>
  <si>
    <t>JUAN SEBASTIAN</t>
  </si>
  <si>
    <t>KIESSLING</t>
  </si>
  <si>
    <t>PIRUKINA666@GMAIL.COM</t>
  </si>
  <si>
    <t>LHUINEO@ALUMNOS.UAHURTADO.CL</t>
  </si>
  <si>
    <t>LLACOLÉN PENÉLOPE</t>
  </si>
  <si>
    <t>CABEZA</t>
  </si>
  <si>
    <t>HUINEO</t>
  </si>
  <si>
    <t>BELEN.HUINCACHE@GMAIL.COM</t>
  </si>
  <si>
    <t>BHUINCAC@ALUMNOS.UAHURTADO.CL</t>
  </si>
  <si>
    <t>BELÉN ANAIZ</t>
  </si>
  <si>
    <t>MORALES</t>
  </si>
  <si>
    <t>HUINCACHE</t>
  </si>
  <si>
    <t>MATY.HERNANDEZ2005@GMAIL.COM</t>
  </si>
  <si>
    <t>MATIHERN@ALUMNOS.UAHURTADO.CL</t>
  </si>
  <si>
    <t>MATÍAS VICENTE</t>
  </si>
  <si>
    <t>HERNÁNDEZ</t>
  </si>
  <si>
    <t>CARLAGONZALEZVALENZUELA@GMAIL.COM</t>
  </si>
  <si>
    <t>CARLGONZ@ALUMNOS.UAHURTADO.CL</t>
  </si>
  <si>
    <t>CARLA JAVIERA</t>
  </si>
  <si>
    <t>PINSHEROSE@GMAIL.COM</t>
  </si>
  <si>
    <t>COGAMBOA@ALUMNOS.UAHURTADO.CL</t>
  </si>
  <si>
    <t>CONSTANZA MONSERRATT</t>
  </si>
  <si>
    <t>GAJARDO</t>
  </si>
  <si>
    <t>GAMBOA</t>
  </si>
  <si>
    <t>DIEGOGALAZXDXD@GMAIL.COM</t>
  </si>
  <si>
    <t>DIGALAZ@ALUMNOS.UAHURTADO.CL</t>
  </si>
  <si>
    <t>DIEGO ALONSO</t>
  </si>
  <si>
    <t>SOLAR</t>
  </si>
  <si>
    <t>DANI.FARIAS.NAVARRO@GMAIL.COM</t>
  </si>
  <si>
    <t>DAFARIAN@ALUMNOS.UAHURTADO.CL</t>
  </si>
  <si>
    <t>DANIELA MABEL</t>
  </si>
  <si>
    <t>FARÍAS</t>
  </si>
  <si>
    <t>JAMADUES@GMAIL.COM</t>
  </si>
  <si>
    <t>JADURANE@ALUMNOS.UAHURTADO.CL</t>
  </si>
  <si>
    <t>JAVIERA MARCELA</t>
  </si>
  <si>
    <t>ESCUTI</t>
  </si>
  <si>
    <t>DURÁN</t>
  </si>
  <si>
    <t>TOMAS.CATEJO.GONZALEZ@GMAIL.COM</t>
  </si>
  <si>
    <t>TCATEJO@ALUMNOS.UAHURTADO.CL</t>
  </si>
  <si>
    <t>TOMÁS IGNACIO</t>
  </si>
  <si>
    <t>CATEJO</t>
  </si>
  <si>
    <t>CATAAA.CONYCASTRO@GMAIL.COM</t>
  </si>
  <si>
    <t>CATACAST@ALUMNOS.UAHURTADO.CL</t>
  </si>
  <si>
    <t>CATALINA CONSTANZA</t>
  </si>
  <si>
    <t>CASTRO</t>
  </si>
  <si>
    <t>AMILCAR.CANALA@GMAIL.COM</t>
  </si>
  <si>
    <t>ACANALAE@ALUMNOS.UAHURTADO.CL</t>
  </si>
  <si>
    <t>AMILCAR MARTÍN</t>
  </si>
  <si>
    <t>BELTRÁN</t>
  </si>
  <si>
    <t>CANALA-ECHEVARRIA</t>
  </si>
  <si>
    <t>RAPHAELCM2003@GMAIL.COM</t>
  </si>
  <si>
    <t>RACAMPOM@ALUMNOS.UAHURTADO.CL</t>
  </si>
  <si>
    <t>RAPHAEL IGNACIO</t>
  </si>
  <si>
    <t>MAYANÉS</t>
  </si>
  <si>
    <t>CAMPOS</t>
  </si>
  <si>
    <t>ANTOBUSTAMANTEMM@GMAIL.COM</t>
  </si>
  <si>
    <t>ANBUSTAMANTE@ALUMNOS.UAHURTADO.CL</t>
  </si>
  <si>
    <t>ANTONIA MARÍA</t>
  </si>
  <si>
    <t>BUSTAMANTE</t>
  </si>
  <si>
    <t>VAVALOS@UAHURTADO.CL</t>
  </si>
  <si>
    <t>VAVALOS@ALUMNOS.UAHURTADO.CL</t>
  </si>
  <si>
    <t>VÍCTOR ALEXANDER</t>
  </si>
  <si>
    <t>TAMAYO</t>
  </si>
  <si>
    <t>ÁVALOS</t>
  </si>
  <si>
    <t>FRANCISCA.ARAA@GMAIL.COM</t>
  </si>
  <si>
    <t>FRANARAY@ALUMNOS.UAHURTADO.CL</t>
  </si>
  <si>
    <t>FRANCISCA JESÚS</t>
  </si>
  <si>
    <t>RIVERA</t>
  </si>
  <si>
    <t>SNOW.CONSTNZ@GMAIL.COM</t>
  </si>
  <si>
    <t>CAALLEND@ALUMNOS.UAHURTADO.CL</t>
  </si>
  <si>
    <t>ALLENDE</t>
  </si>
  <si>
    <t>PEDROVILLARROELARRIAGADA@GMAIL.COM</t>
  </si>
  <si>
    <t>PEVILLAR@ALUMNOS.UAHURTADO.CL</t>
  </si>
  <si>
    <t>PEDRO</t>
  </si>
  <si>
    <t>ARRIAGADA</t>
  </si>
  <si>
    <t>VILLARROEL</t>
  </si>
  <si>
    <t>JULIASOTOMAYOR123@GMAIL.COM</t>
  </si>
  <si>
    <t>JUSOTOMAD@ALUMNOS.UAHURTADO.CL</t>
  </si>
  <si>
    <t>JULIA ROCÍO</t>
  </si>
  <si>
    <t>ADRIAZOLA</t>
  </si>
  <si>
    <t>SOTOMAYOR</t>
  </si>
  <si>
    <t>PATTYTRONSA@YAHOO.COM</t>
  </si>
  <si>
    <t>ANSOBARZ@ALUMNOS.UAHURTADO.CL</t>
  </si>
  <si>
    <t>TRONCOSO</t>
  </si>
  <si>
    <t>SOBARZO</t>
  </si>
  <si>
    <t>CAMILASEGURAGONZALEZ23@GMAIL.COM</t>
  </si>
  <si>
    <t>CASEGURA@ALUMNOS.UAHURTADO.CL</t>
  </si>
  <si>
    <t>CAMILA ALEJANDRA FERNANDA</t>
  </si>
  <si>
    <t>SEGURA</t>
  </si>
  <si>
    <t>ALANJESUSTORO29@GMAIL.COM</t>
  </si>
  <si>
    <t>ALSANCHT@ALUMNOS.UAHURTADO.CL</t>
  </si>
  <si>
    <t>ALAN JESÚS</t>
  </si>
  <si>
    <t>TORO</t>
  </si>
  <si>
    <t>NAZARETH.VSA@GMAIL.COM</t>
  </si>
  <si>
    <t>NAZASALA@ALUMNOS.UAHURTADO.CL</t>
  </si>
  <si>
    <t>NAZARETH VARINIA</t>
  </si>
  <si>
    <t>ANTONIADELOSANGELES696@GMAIL.COM</t>
  </si>
  <si>
    <t>ANTORAMI@ALUMNOS.UAHURTADO.CL</t>
  </si>
  <si>
    <t>ANTONIA DE LOS ANGELES</t>
  </si>
  <si>
    <t>MARIANNA.PPC@GMAIL.COM</t>
  </si>
  <si>
    <t>MARIPERCAS@ALUMNOS.UAHURTADO.CL</t>
  </si>
  <si>
    <t>MARIANA PAZ</t>
  </si>
  <si>
    <t>BERRIOSDANIELA70@GMAIL.COM</t>
  </si>
  <si>
    <t>DPASMINO@ALUMNOS.UAHURTADO.CL</t>
  </si>
  <si>
    <t>DANIELA ANDREA</t>
  </si>
  <si>
    <t>BERRIOS</t>
  </si>
  <si>
    <t>PASMINO</t>
  </si>
  <si>
    <t>JOACO_OM@HOTMAIL.COM</t>
  </si>
  <si>
    <t>JOORELLM@ALUMNOS.UAHURTADO.CL</t>
  </si>
  <si>
    <t>JOAQUÍN IGNACIO</t>
  </si>
  <si>
    <t>MILLAR</t>
  </si>
  <si>
    <t>ORELLANA</t>
  </si>
  <si>
    <t>MORENOFRANCISCAVENECIA@GMAIL.COM</t>
  </si>
  <si>
    <t>VEMORENF@ALUMNOS.UAHURTADO.CL</t>
  </si>
  <si>
    <t>VENECIA FRANCISCA TAMAR</t>
  </si>
  <si>
    <t>ELISAMONSALVEP@GMAIL.COM</t>
  </si>
  <si>
    <t>EMONSALV@ALUMNOS.UAHURTADO.CL</t>
  </si>
  <si>
    <t>ELISA</t>
  </si>
  <si>
    <t>PFENG</t>
  </si>
  <si>
    <t>MONSALVE</t>
  </si>
  <si>
    <t>ALEJANDRA2002NMC@GMAIL.COM</t>
  </si>
  <si>
    <t>ALEJMOND@ALUMNOS.UAHURTADO.CL</t>
  </si>
  <si>
    <t>ALEJANDRA NICOL</t>
  </si>
  <si>
    <t>MONDACA</t>
  </si>
  <si>
    <t>FLOMARTINCASTRO@GMAIL.COM</t>
  </si>
  <si>
    <t>FLMARTIC@ALUMNOS.UAHURTADO.CL</t>
  </si>
  <si>
    <t>FLORENCIA RAYEN</t>
  </si>
  <si>
    <t>MARTIN</t>
  </si>
  <si>
    <t>SINSUELOTT@GMAIL.COM</t>
  </si>
  <si>
    <t>MLLANTEN@ALUMNOS.UAHURTADO.CL</t>
  </si>
  <si>
    <t>MARÍA CONSUELO</t>
  </si>
  <si>
    <t>TORREBLANCA</t>
  </si>
  <si>
    <t>LLANTÉN</t>
  </si>
  <si>
    <t>SAM0L@OUTLOOK.COM</t>
  </si>
  <si>
    <t>SALETELI@ALUMNOS.UAHURTADO.CL</t>
  </si>
  <si>
    <t>SAMANTA ELENA</t>
  </si>
  <si>
    <t>VÁSQUEZ</t>
  </si>
  <si>
    <t>LETELIER</t>
  </si>
  <si>
    <t>NINON.LAGOSBUSTOS@GMAIL.COM</t>
  </si>
  <si>
    <t>NILAGOSB@ALUMNOS.UAHURTADO.CL</t>
  </si>
  <si>
    <t>NINON FRANCISCA</t>
  </si>
  <si>
    <t>BUSTOS</t>
  </si>
  <si>
    <t>LAGOS</t>
  </si>
  <si>
    <t>CARLAANDREAJORQUERAGUTIERREZ@GMAIL.COM</t>
  </si>
  <si>
    <t>CAJORQUG@ALUMNOS.UAHURTADO.CL</t>
  </si>
  <si>
    <t>CARLA ANDREA</t>
  </si>
  <si>
    <t>GZCHRISTELL@GMAIL.COM</t>
  </si>
  <si>
    <t>CHGUTIER@ALUMNOS.UAHURTADO.CL</t>
  </si>
  <si>
    <t>CHRISTELL ANNAIS</t>
  </si>
  <si>
    <t>ZAMORANO</t>
  </si>
  <si>
    <t>PGONZALEZMALDONADO1211@GMAIL.COM</t>
  </si>
  <si>
    <t>PATRGONZ@ALUMNOS.UAHURTADO.CL</t>
  </si>
  <si>
    <t>PATRICIA JAVIERA</t>
  </si>
  <si>
    <t>VALENCASTRO.CG@GMAIL.COM</t>
  </si>
  <si>
    <t>VALEGONZ@ALUMNOS.UAHURTADO.CL</t>
  </si>
  <si>
    <t>VALENTINA MARGARITA</t>
  </si>
  <si>
    <t>CATAFUENTES67@GMAIL.COM</t>
  </si>
  <si>
    <t>CATAFUEN@ALUMNOS.UAHURTADO.CL</t>
  </si>
  <si>
    <t>CATALINA IGNACIA</t>
  </si>
  <si>
    <t>EMILIAFIS.ESTRADA@GMAIL.COM</t>
  </si>
  <si>
    <t>EFIS@ALUMNOS.UAHURTADO.CL</t>
  </si>
  <si>
    <t>EMILIA ANGÉLICA</t>
  </si>
  <si>
    <t>ESTRADA</t>
  </si>
  <si>
    <t>FIS</t>
  </si>
  <si>
    <t>JAVIER.DIAZRODRIGUEZ2002JDR@GMAIL.COM</t>
  </si>
  <si>
    <t>JADIAZARO@ALUMNOS.UAHURTADO.CL</t>
  </si>
  <si>
    <t>JAVIER IGNACIO</t>
  </si>
  <si>
    <t>SORAYAMOYA007@YAHOO.COM</t>
  </si>
  <si>
    <t>ODELHERB@ALUMNOS.UAHURTADO.CL</t>
  </si>
  <si>
    <t>OLIVIER ANTOINE</t>
  </si>
  <si>
    <t>MOYA</t>
  </si>
  <si>
    <t>DELHERBE</t>
  </si>
  <si>
    <t>FDELGADO051@GMAIL.COM</t>
  </si>
  <si>
    <t>FRDELGAV@ALUMNOS.UAHURTADO.CL</t>
  </si>
  <si>
    <t>VIELMA</t>
  </si>
  <si>
    <t>DELGADO</t>
  </si>
  <si>
    <t>CAMILA.CRISOSTOMO.STA@GMAIL.COM</t>
  </si>
  <si>
    <t>CCRISOST@ALUMNOS.UAHURTADO.CL</t>
  </si>
  <si>
    <t>CAMILA ANDREA</t>
  </si>
  <si>
    <t>PINO</t>
  </si>
  <si>
    <t>CRISÓSTOMO</t>
  </si>
  <si>
    <t>MN.CIFUENTES8@GMAIL.COM</t>
  </si>
  <si>
    <t>MACIFUEP@ALUMNOS.UAHURTADO.CL</t>
  </si>
  <si>
    <t>MARTÍN NICOLÁS</t>
  </si>
  <si>
    <t>MATUS.CESPEDESG@GMAIL.COM</t>
  </si>
  <si>
    <t>MACESPEG@ALUMNOS.UAHURTADO.CL</t>
  </si>
  <si>
    <t>MATILDE JESÚS</t>
  </si>
  <si>
    <t>GAETE</t>
  </si>
  <si>
    <t>CÉSPEDES</t>
  </si>
  <si>
    <t>YAKIM00692@GMAIL.COM</t>
  </si>
  <si>
    <t>JOCASTIT@ALUMNOS.UAHURTADO.CL</t>
  </si>
  <si>
    <t>JOAQUÍN FELIPE</t>
  </si>
  <si>
    <t>TAPIA</t>
  </si>
  <si>
    <t>NOEL.CASASCORDERO@GMAIL.COM</t>
  </si>
  <si>
    <t>NCASASCORDERO@ALUMNOS.UAHURTADO.CL</t>
  </si>
  <si>
    <t>NOEL</t>
  </si>
  <si>
    <t>CASAS-CORDERO</t>
  </si>
  <si>
    <t>VALEBETH14@GMAIL.COM</t>
  </si>
  <si>
    <t>VACARVAD@ALUMNOS.UAHURTADO.CL</t>
  </si>
  <si>
    <t>VALERIA BETZABETH BELÉN</t>
  </si>
  <si>
    <t>DONOSO</t>
  </si>
  <si>
    <t>CARVAJAL</t>
  </si>
  <si>
    <t>CAMPUSANOMARTIN11@GMAIL.COM</t>
  </si>
  <si>
    <t>MCAMPUSA@ALUMNOS.UAHURTADO.CL</t>
  </si>
  <si>
    <t>MARTÍN ANTONIO</t>
  </si>
  <si>
    <t>CAMPUSANO</t>
  </si>
  <si>
    <t>SOBALLERINO@GMAIL.COM</t>
  </si>
  <si>
    <t>SBALLERI@ALUMNOS.UAHURTADO.CL</t>
  </si>
  <si>
    <t>SOFÍA VALENTINA</t>
  </si>
  <si>
    <t>IBÁÑEZ</t>
  </si>
  <si>
    <t>BALLERINO</t>
  </si>
  <si>
    <t>AMANDACBCORREA@GMAIL.COM</t>
  </si>
  <si>
    <t>AMBAEZ@ALUMNOS.UAHURTADO.CL</t>
  </si>
  <si>
    <t>AMANDA CRISTINA</t>
  </si>
  <si>
    <t>CORREA</t>
  </si>
  <si>
    <t>BAEZ</t>
  </si>
  <si>
    <t>KIKI100033@GMAIL.COM</t>
  </si>
  <si>
    <t>KASENCIO@ALUMNOS.UAHURTADO.CL</t>
  </si>
  <si>
    <t>KRISHNA PAULINA</t>
  </si>
  <si>
    <t>ASENCIO</t>
  </si>
  <si>
    <t>JAVIERA.ARRIAGADA2019@ALU.UCT.CL</t>
  </si>
  <si>
    <t>JAARRIAGADA@ALUMNOS.UAHURTADO.CL</t>
  </si>
  <si>
    <t>JAVIERA BELEN</t>
  </si>
  <si>
    <t>LINEROS</t>
  </si>
  <si>
    <t>ISIDORAMELIAROS@GMAIL.COM</t>
  </si>
  <si>
    <t>ISAROS@ALUMNOS.UAHURTADO.CL</t>
  </si>
  <si>
    <t>ISIDORA MELISA</t>
  </si>
  <si>
    <t>CARVALLO</t>
  </si>
  <si>
    <t>AROS</t>
  </si>
  <si>
    <t>JAVIER.TAMPE18@GMAIL.COM</t>
  </si>
  <si>
    <t>JTAMPE@ALUMNOS.UAHURTADO.CL</t>
  </si>
  <si>
    <t>JAVIER ALONSO</t>
  </si>
  <si>
    <t>TAMPE</t>
  </si>
  <si>
    <t>VANESSASMITH1408@GMAIL.COM</t>
  </si>
  <si>
    <t>VSMITH@ALUMNOS.UAHURTADO.CL</t>
  </si>
  <si>
    <t>VANESSA ALEXANDRA</t>
  </si>
  <si>
    <t>SMITH</t>
  </si>
  <si>
    <t>CRISTOBAL_JOA@HOTMAIL.COM</t>
  </si>
  <si>
    <t>CRSILVAP@ALUMNOS.UAHURTADO.CL</t>
  </si>
  <si>
    <t>CRISTÓBAL JOAQUÍN</t>
  </si>
  <si>
    <t>BESTAHRILAS@GMAIL.COM</t>
  </si>
  <si>
    <t>ALSILVAJ@ALUMNOS.UAHURTADO.CL</t>
  </si>
  <si>
    <t>ALONSO MARCELO</t>
  </si>
  <si>
    <t>JIMÉNEZ</t>
  </si>
  <si>
    <t>OCTAPV@GMAIL.COM</t>
  </si>
  <si>
    <t>OCPENA@ALUMNOS.UAHURTADO.CL</t>
  </si>
  <si>
    <t>OCTAVIO IGNACIO</t>
  </si>
  <si>
    <t>VEAS</t>
  </si>
  <si>
    <t>VERONICAPAZMOYA@GMAIL.COM</t>
  </si>
  <si>
    <t>VEMOYA@ALUMNOS.UAHURTADO.CL</t>
  </si>
  <si>
    <t>VERÓNICA PAZ</t>
  </si>
  <si>
    <t>ROSAS</t>
  </si>
  <si>
    <t>ELISAMATTED@GMAIL.COM</t>
  </si>
  <si>
    <t>EMATTE@ALUMNOS.UAHURTADO.CL</t>
  </si>
  <si>
    <t>MATTE</t>
  </si>
  <si>
    <t>HC.JAVIERAVIOLETA@GMAIL.COM</t>
  </si>
  <si>
    <t>JAHERRERA@ALUMNOS.UAHURTADO.CL</t>
  </si>
  <si>
    <t>JAVIERA VIOLETA</t>
  </si>
  <si>
    <t>CATALAN</t>
  </si>
  <si>
    <t>HERRERA</t>
  </si>
  <si>
    <t>ESTEFANO.G.N@GMAIL.COM</t>
  </si>
  <si>
    <t>ESGONZAL@ALUMNOS.UAHURTADO.CL</t>
  </si>
  <si>
    <t>ESTEFANO FABIÁN</t>
  </si>
  <si>
    <t>FFREDESMORA@GMAIL.COM</t>
  </si>
  <si>
    <t>FEFREDEM@ALUMNOS.UAHURTADO.CL</t>
  </si>
  <si>
    <t>FERNANDA IGNACIA</t>
  </si>
  <si>
    <t>SHEILAFOGARTY16@GMAIL.COM</t>
  </si>
  <si>
    <t>SFOGARTY@ALUMNOS.UAHURTADO.CL</t>
  </si>
  <si>
    <t>SHEILA MAUREEN</t>
  </si>
  <si>
    <t>CHRYSTAL</t>
  </si>
  <si>
    <t>FOGARTY</t>
  </si>
  <si>
    <t>MARIAESPIMO20@GMAIL.COM</t>
  </si>
  <si>
    <t>MAESPINMO@ALUMNOS.UAHURTADO.CL</t>
  </si>
  <si>
    <t>MARÍA JOSÉ</t>
  </si>
  <si>
    <t>SAMESCAFIB@GMAIL.COM</t>
  </si>
  <si>
    <t>SESCAFI@ALUMNOS.UAHURTADO.CL</t>
  </si>
  <si>
    <t>SAMANTHA MICHELLE</t>
  </si>
  <si>
    <t>BASULTO</t>
  </si>
  <si>
    <t>ESCAFI</t>
  </si>
  <si>
    <t>PCORNEJO545@GMAIL.COM</t>
  </si>
  <si>
    <t>PACORNER@ALUMNOS.UAHURTADO.CL</t>
  </si>
  <si>
    <t>PABLO TOMÁS ARIEL</t>
  </si>
  <si>
    <t>GABOCONCHAC@GMAIL.COM</t>
  </si>
  <si>
    <t>GCONCHA@ALUMNOS.UAHURTADO.CL</t>
  </si>
  <si>
    <t>GABRIEL ROBERTO</t>
  </si>
  <si>
    <t>CAICEDO</t>
  </si>
  <si>
    <t>CONCHA</t>
  </si>
  <si>
    <t>JAVI89BUSTOS@GMAIL.COM</t>
  </si>
  <si>
    <t>JABUSTOP@ALUMNOS.UAHURTADO.CL</t>
  </si>
  <si>
    <t>JAVIERA VIVIANA</t>
  </si>
  <si>
    <t>SHINECRAZYTERRAPIN@GMAIL.COM</t>
  </si>
  <si>
    <t>NAASTUDI@ALUMNOS.UAHURTADO.CL</t>
  </si>
  <si>
    <t>NAYARETH ROCÍO IGNACIA</t>
  </si>
  <si>
    <t>JA_YO_SERE@HOTMAIL.COM</t>
  </si>
  <si>
    <t>MAALVARR@ALUMNOS.UAHURTADO.CL</t>
  </si>
  <si>
    <t>MATIAS FERNANDO</t>
  </si>
  <si>
    <t>REYES</t>
  </si>
  <si>
    <t>ALVAREZ</t>
  </si>
  <si>
    <t>CRISTOBAL.ALDANA@HOTMAIL.COM</t>
  </si>
  <si>
    <t>CRALDANA@ALUMNOS.UAHURTADO.CL</t>
  </si>
  <si>
    <t>CRISTOBAL FRANCISCO</t>
  </si>
  <si>
    <t>KURTE</t>
  </si>
  <si>
    <t>ALDANA</t>
  </si>
  <si>
    <t>ISIYUURY@GMAIL.COM</t>
  </si>
  <si>
    <t>IYURY@ALUMNOS.UAHURTADO.CL</t>
  </si>
  <si>
    <t>ISIDORA ALEXI</t>
  </si>
  <si>
    <t>CEPEDA</t>
  </si>
  <si>
    <t>YURY</t>
  </si>
  <si>
    <t>TRABAJOSSVARIOS@GMAIL.COM</t>
  </si>
  <si>
    <t>VIVALENS@ALUMNOS.UAHURTADO.CL</t>
  </si>
  <si>
    <t>VICTORIA ANTONIA</t>
  </si>
  <si>
    <t>VICENTECHANOP@GMAIL.COM</t>
  </si>
  <si>
    <t>VIVALENG@ALUMNOS.UAHURTADO.CL</t>
  </si>
  <si>
    <t>VICENTE IGNACIO</t>
  </si>
  <si>
    <t>HYPNOSS84@GMAIL.COM</t>
  </si>
  <si>
    <t>RTORO@ALUMNOS.UAHURTADO.CL</t>
  </si>
  <si>
    <t>RODRIGO ELÍAS</t>
  </si>
  <si>
    <t>CATATOLVETT@GMAIL.COM</t>
  </si>
  <si>
    <t>CTOLVETT@ALUMNOS.UAHURTADO.CL</t>
  </si>
  <si>
    <t>SEPÚLVEDA</t>
  </si>
  <si>
    <t>TOLVETT</t>
  </si>
  <si>
    <t>CAROLINA98SDO@GMAIL.COM</t>
  </si>
  <si>
    <t>CSOLISDE@ALUMNOS.UAHURTADO.CL</t>
  </si>
  <si>
    <t>CAROLINA ANGÉLICA</t>
  </si>
  <si>
    <t>MOZÓ</t>
  </si>
  <si>
    <t>SOLÍS DE OVANDO</t>
  </si>
  <si>
    <t>ANTO.SELMAN@GMAIL.COM</t>
  </si>
  <si>
    <t>ASELMAN@ALUMNOS.UAHURTADO.CL</t>
  </si>
  <si>
    <t>ANTONIA PAZ</t>
  </si>
  <si>
    <t>CAPELL</t>
  </si>
  <si>
    <t>SELMAN</t>
  </si>
  <si>
    <t>FSAGARDIASM@GMAIL.COM</t>
  </si>
  <si>
    <t>FSAGARDIA@ALUMNOS.UAHURTADO.CL</t>
  </si>
  <si>
    <t>FELIPE  NICOLÁS</t>
  </si>
  <si>
    <t>SAN MARTÍN</t>
  </si>
  <si>
    <t>SAGARDÍA</t>
  </si>
  <si>
    <t>ANARUBIOSOUZA@HOTMAIL.COM</t>
  </si>
  <si>
    <t>ANRUBIOD@ALUMNOS.UAHURTADO.CL</t>
  </si>
  <si>
    <t>ANA CAROLINA</t>
  </si>
  <si>
    <t>DE SOUZA</t>
  </si>
  <si>
    <t>RUBIO</t>
  </si>
  <si>
    <t>MONTSEROMOROJAS@GMAIL.COM</t>
  </si>
  <si>
    <t>MROMO@ALUMNOS.UAHURTADO.CL</t>
  </si>
  <si>
    <t>MONTSERRAT VALENTINA</t>
  </si>
  <si>
    <t>ROMO</t>
  </si>
  <si>
    <t>JOSE.RO741@GMAIL.COM</t>
  </si>
  <si>
    <t>JROCUANT@ALUMNOS.UAHURTADO.CL</t>
  </si>
  <si>
    <t>JOSÉ TOMÁS</t>
  </si>
  <si>
    <t>DE LA NOI</t>
  </si>
  <si>
    <t>ROCUANT</t>
  </si>
  <si>
    <t>BRENDA.VS.SD@GMAIL.COM</t>
  </si>
  <si>
    <t>BRRAMIRC@ALUMNOS.UAHURTADO.CL</t>
  </si>
  <si>
    <t>BRENDA CATALINA</t>
  </si>
  <si>
    <t>CHÁVEZ</t>
  </si>
  <si>
    <t>FALKODAVIES@GMAIL.COM</t>
  </si>
  <si>
    <t>RQUIROZ@ALUMNOS.UAHURTADO.CL</t>
  </si>
  <si>
    <t>RICARDO  FRANCISCO</t>
  </si>
  <si>
    <t>MONJE</t>
  </si>
  <si>
    <t>MARITHEPGP@GMAIL.COM</t>
  </si>
  <si>
    <t>MGORTEAU@ALUMNOS.UAHURTADO.CL</t>
  </si>
  <si>
    <t>MARITHE PAOLA</t>
  </si>
  <si>
    <t>GORTEAU</t>
  </si>
  <si>
    <t>PAILLAFIL</t>
  </si>
  <si>
    <t>SEBASTIAN.SKNK@GMAIL.COM</t>
  </si>
  <si>
    <t>SENUNEZC@ALUMNOS.UAHURTADO.CL</t>
  </si>
  <si>
    <t>SEBASTIÁN IGNACIO</t>
  </si>
  <si>
    <t>GABRIELMARINB@HOTMAIL.COM</t>
  </si>
  <si>
    <t>GAMARIN@ALUMNOS.UAHURTADO.CL</t>
  </si>
  <si>
    <t>GABRIEL</t>
  </si>
  <si>
    <t>BASCUÑÁN</t>
  </si>
  <si>
    <t>MARÍN</t>
  </si>
  <si>
    <t>ASD123JOAQUIN@GMAIL.COM</t>
  </si>
  <si>
    <t>JOGUERRG@ALUMNOS.UAHURTADO.CL</t>
  </si>
  <si>
    <t>JOAQUIN ANDRES</t>
  </si>
  <si>
    <t>GUTIERREZ</t>
  </si>
  <si>
    <t>RENATAFUENTES8@GMAIL.COM</t>
  </si>
  <si>
    <t>REFUENTN@ALUMNOS.UAHURTADO.CL</t>
  </si>
  <si>
    <t>RENATA ALEJANDRA</t>
  </si>
  <si>
    <t>GABRILFUENTESM@GMAIL.COM</t>
  </si>
  <si>
    <t>GAFUENTM@ALUMNOS.UAHURTADO.CL</t>
  </si>
  <si>
    <t>GABRIELA BELÉN</t>
  </si>
  <si>
    <t>MELLADO</t>
  </si>
  <si>
    <t>VICTORIA.PAZGONZALEZF@GMAIL.COM</t>
  </si>
  <si>
    <t>VIFUENTES@ALUMNOS.UAHURTADO.CL</t>
  </si>
  <si>
    <t>VICTORIA  PAZ</t>
  </si>
  <si>
    <t>VALESANDOVAL785@GMAIL.COM</t>
  </si>
  <si>
    <t>VECHEVERRIA@ALUMNOS.UAHURTADO.CL</t>
  </si>
  <si>
    <t>VALENTINA  AIELEN</t>
  </si>
  <si>
    <t>ECHEVERRIA</t>
  </si>
  <si>
    <t>KOJIROXD@HOTMAIL.CL</t>
  </si>
  <si>
    <t>ADELCAMP@ALUMNOS.UAHURTADO.CL</t>
  </si>
  <si>
    <t>ANGELO ISAÍAS</t>
  </si>
  <si>
    <t>MEZA</t>
  </si>
  <si>
    <t>DEL CAMPO</t>
  </si>
  <si>
    <t>CXCTUSX@GMAIL.COM</t>
  </si>
  <si>
    <t>CACOFREB@ALUMNOS.UAHURTADO.CL</t>
  </si>
  <si>
    <t>CAROLINA VALENTINA</t>
  </si>
  <si>
    <t>BERMÚDEZ</t>
  </si>
  <si>
    <t>COFRÉ</t>
  </si>
  <si>
    <t>YAELCERECEDA11@GMAIL.COM</t>
  </si>
  <si>
    <t>YCERECED@ALUMNOS.UAHURTADO.CL</t>
  </si>
  <si>
    <t>YAEL NOA</t>
  </si>
  <si>
    <t>CERECEDA</t>
  </si>
  <si>
    <t>FCASSINELLIAGUILERA@GMAIL.COM</t>
  </si>
  <si>
    <t>FCASSINE@ALUMNOS.UAHURTADO.CL</t>
  </si>
  <si>
    <t>FRANCO ANTONIO</t>
  </si>
  <si>
    <t>AGUILERA</t>
  </si>
  <si>
    <t>CASSINELLI</t>
  </si>
  <si>
    <t>HHELICOIDE@GMAIL.COM</t>
  </si>
  <si>
    <t>HCARRENO@ALUMNOS.UAHURTADO.CL</t>
  </si>
  <si>
    <t>HELIDA VIRGINIA</t>
  </si>
  <si>
    <t>CARRENO</t>
  </si>
  <si>
    <t>ANDREACTOLOZA@GMAIL.COM</t>
  </si>
  <si>
    <t>ANCARCAM@ALUMNOS.UAHURTADO.CL</t>
  </si>
  <si>
    <t>ANDREA FRANCISCA DEL PILAR</t>
  </si>
  <si>
    <t>TOLOZA</t>
  </si>
  <si>
    <t>CÁRCAMO</t>
  </si>
  <si>
    <t>CHIO.BOLVARAN1010@GMAIL.COM</t>
  </si>
  <si>
    <t>RBOLVARAN@ALUMNOS.UAHURTADO.CL</t>
  </si>
  <si>
    <t>ROCÍO  ANAIS</t>
  </si>
  <si>
    <t>PIZARRO</t>
  </si>
  <si>
    <t>BOLVARÁN</t>
  </si>
  <si>
    <t>ANAHIBOLDRINIFUSCHINI@GMAIL.COM</t>
  </si>
  <si>
    <t>ABOLDRIN@ALUMNOS.UAHURTADO.CL</t>
  </si>
  <si>
    <t>ANAHI MAGDALENA</t>
  </si>
  <si>
    <t>FUSCHINI</t>
  </si>
  <si>
    <t>BOLDRINI</t>
  </si>
  <si>
    <t>ISIDORABESA17@GMAIL.COM</t>
  </si>
  <si>
    <t>IBESA@ALUMNOS.UAHURTADO.CL</t>
  </si>
  <si>
    <t>MUJICA</t>
  </si>
  <si>
    <t>BESA</t>
  </si>
  <si>
    <t>PANCHO.BARASSI@GMAIL.COM</t>
  </si>
  <si>
    <t>JBARASSI@ALUMNOS.UAHURTADO.CL</t>
  </si>
  <si>
    <t>JUAN FRANCISCO</t>
  </si>
  <si>
    <t>BARASSI</t>
  </si>
  <si>
    <t>SAMAY.TORO@GMAIL.COM</t>
  </si>
  <si>
    <t>BAARAYAT@ALUMNOS.UAHURTADO.CL</t>
  </si>
  <si>
    <t>BANI YOCZANA</t>
  </si>
  <si>
    <t>DALIARAYA123@GMAIL.COM</t>
  </si>
  <si>
    <t>DAARAYAS@ALUMNOS.UAHURTADO.CL</t>
  </si>
  <si>
    <t>DALI ALEJANDRO</t>
  </si>
  <si>
    <t>SANTELICES</t>
  </si>
  <si>
    <t>ANTONIAAM2010@HOTMAIL.COM</t>
  </si>
  <si>
    <t>ANARANCI@ALUMNOS.UAHURTADO.CL</t>
  </si>
  <si>
    <t>ANTONIA LETICIA</t>
  </si>
  <si>
    <t>ARANCIBIA</t>
  </si>
  <si>
    <t>MIRKO.ANGEL27@GMAIL.COM</t>
  </si>
  <si>
    <t>MANGEL@ALUMNOS.UAHURTADO.CL</t>
  </si>
  <si>
    <t>MIRKO ALEXIS</t>
  </si>
  <si>
    <t>NAREA</t>
  </si>
  <si>
    <t>ANGEL</t>
  </si>
  <si>
    <t>LLARABIMILLARAY@GMAIL.COM</t>
  </si>
  <si>
    <t>MIACEVED@ALUMNOS.UAHURTADO.CL</t>
  </si>
  <si>
    <t>MILLARAY ANGEL</t>
  </si>
  <si>
    <t>AEDO</t>
  </si>
  <si>
    <t>2019-2020</t>
  </si>
  <si>
    <t>VALEULCEN.VU@GMAIL.COM</t>
  </si>
  <si>
    <t>VULCEN@ALUMNOS.UAHURTADO.CL</t>
  </si>
  <si>
    <t>VALENTINA ANAÍS</t>
  </si>
  <si>
    <t>LARA</t>
  </si>
  <si>
    <t>ULCEN</t>
  </si>
  <si>
    <t>DANIEL1.REYES1996@GMAIL.COM</t>
  </si>
  <si>
    <t>DAREYESH@ALUMNOS.UAHURTADO.CL</t>
  </si>
  <si>
    <t>DANIEL ENRIQUE</t>
  </si>
  <si>
    <t>HUALACAN</t>
  </si>
  <si>
    <t>VALE.RETAMAL18@GMAIL.COM</t>
  </si>
  <si>
    <t>VARETAML@ALUMNOS.UAHURTADO.CL</t>
  </si>
  <si>
    <t>VALENTINA AMAYA</t>
  </si>
  <si>
    <t>RETAMAL</t>
  </si>
  <si>
    <t>CLAUDIAQUIROZULLOA20@GMAIL.COM</t>
  </si>
  <si>
    <t>CLQUIROU@ALUMNOS.UAHURTADO.CL</t>
  </si>
  <si>
    <t>CLAUDIA VALENTINA</t>
  </si>
  <si>
    <t>ULLOA</t>
  </si>
  <si>
    <t>ALEJANDRO.OLMOS.A@GMAIL.COM</t>
  </si>
  <si>
    <t>ALOLMOS@ALUMNOS.UAHURTADO.CL</t>
  </si>
  <si>
    <t>ALEJANDRO ISAÍAS</t>
  </si>
  <si>
    <t>OLMOS</t>
  </si>
  <si>
    <t>ALENMB30@GMAIL.COM</t>
  </si>
  <si>
    <t>ALMORALB@ALUMNOS.UAHURTADO.CL</t>
  </si>
  <si>
    <t>ALEN ISRAEL</t>
  </si>
  <si>
    <t>TRINI.MIRANDA0503@GMAIL.COM</t>
  </si>
  <si>
    <t>MAMIRANM@ALUMNOS.UAHURTADO.CL</t>
  </si>
  <si>
    <t>MARIATRINIDAD</t>
  </si>
  <si>
    <t>MARCEL</t>
  </si>
  <si>
    <t>MIRANDA</t>
  </si>
  <si>
    <t>CAMILOJIMENEZ.I96@GMAIL.COM</t>
  </si>
  <si>
    <t>CAJIMENR@ALUMNOS.UAHURTADO.CL</t>
  </si>
  <si>
    <t>CAMILO IGNACIO</t>
  </si>
  <si>
    <t>GOMEZAILIN@GMAIL.COM</t>
  </si>
  <si>
    <t>AIGOMEZ@ALUMNOS.UAHURTADO.CL</t>
  </si>
  <si>
    <t>AILIN DANIELA</t>
  </si>
  <si>
    <t>GÓMEZ</t>
  </si>
  <si>
    <t>BERNI.FUENTEALBA@GMAIL.COM</t>
  </si>
  <si>
    <t>BFUENTEA@ALUMNOS.UAHURTADO.CL</t>
  </si>
  <si>
    <t>BERNARDITA</t>
  </si>
  <si>
    <t>ECHAVARRÍA</t>
  </si>
  <si>
    <t>FUENTEALBA</t>
  </si>
  <si>
    <t>KATABELENFL@GMAIL.COM</t>
  </si>
  <si>
    <t>CAFLORELA@ALUMNOS.UAHURTADO.CL</t>
  </si>
  <si>
    <t>CATALINA BELÉN DEL CARMEN</t>
  </si>
  <si>
    <t>CATALINAEGANA.4@GMAIL.COM</t>
  </si>
  <si>
    <t>CAEGANA@ALUMNOS.UAHURTADO.CL</t>
  </si>
  <si>
    <t>CATALINA ANDREA</t>
  </si>
  <si>
    <t>EGAÑA</t>
  </si>
  <si>
    <t>TRINI.DELFIERRO@GMAIL.COM</t>
  </si>
  <si>
    <t>TDELFIER@ALUMNOS.UAHURTADO.CL</t>
  </si>
  <si>
    <t>TRINIDAD PAZ</t>
  </si>
  <si>
    <t>DEL FIERRO</t>
  </si>
  <si>
    <t>Cada encuestador deberá entrevistar a una persona por generación: se considera a la primera generación 2019-2020</t>
  </si>
  <si>
    <t>ESP.CUADROS@GMAIL.COM</t>
  </si>
  <si>
    <t>ECUADROS@ALUMNOS.UAHURTADO.CL</t>
  </si>
  <si>
    <t>ESPERANZA VICTORIA</t>
  </si>
  <si>
    <t>DANYAU</t>
  </si>
  <si>
    <t>CUADROS</t>
  </si>
  <si>
    <t>JOAQUIN.ANDRES.CAVI@GMAIL.COM</t>
  </si>
  <si>
    <t>JCAVIEDE@ALUMNOS.UAHURTADO.CL</t>
  </si>
  <si>
    <t>JOAQUÍN ANDRÉS</t>
  </si>
  <si>
    <t>PAUL</t>
  </si>
  <si>
    <t>CAVIEDES</t>
  </si>
  <si>
    <t>JAVIERAANTONIAC@GMAIL.COM</t>
  </si>
  <si>
    <t>JACARVAN@ALUMNOS.UAHURTADO.CL</t>
  </si>
  <si>
    <t>JAVIERA ANTONIA</t>
  </si>
  <si>
    <t>JORCAR59@GMAIL.COM</t>
  </si>
  <si>
    <t>FECARRAO@ALUMNOS.UAHURTADO.CL</t>
  </si>
  <si>
    <t>FERNANDA ANDREA</t>
  </si>
  <si>
    <t>OLMEDO</t>
  </si>
  <si>
    <t>VICENTEEEJOSE@GMAIL.COM</t>
  </si>
  <si>
    <t>VICANALS@ALUMNOS.UAHURTADO.CL</t>
  </si>
  <si>
    <t>VICENTE ERNESTO JOSÉ</t>
  </si>
  <si>
    <t>CANALES</t>
  </si>
  <si>
    <t>NCALDERAVARGAS@GMAIL.COM</t>
  </si>
  <si>
    <t>NCALDERA@ALUMNOS.UAHURTADO.CL</t>
  </si>
  <si>
    <t>NATALIA ISIDORA</t>
  </si>
  <si>
    <t>VARGAS</t>
  </si>
  <si>
    <t>CALDERA</t>
  </si>
  <si>
    <t>MARIANA.AHUMADA.LEYTON@GMAIL.COM</t>
  </si>
  <si>
    <t>MAAHUMALE@ALUMNOS.UAHURTADO.CL</t>
  </si>
  <si>
    <t>MARIANA DE LOS ANGELES</t>
  </si>
  <si>
    <t>LEYTON</t>
  </si>
  <si>
    <t>AHUMADA</t>
  </si>
  <si>
    <t>JOSEFINA.AHUILE@GMAIL.COM</t>
  </si>
  <si>
    <t>JAHUILE@ALUMNOS.UAHURTADO.CL</t>
  </si>
  <si>
    <t>JOSEFINA DANIA</t>
  </si>
  <si>
    <t>AHUILE</t>
  </si>
  <si>
    <t>C.B.HUILCAN@GMAIL.COM</t>
  </si>
  <si>
    <t>CAAGUILH@ALUMNOS.UAHURTADO.CL</t>
  </si>
  <si>
    <t>CAROLINA BELÉN</t>
  </si>
  <si>
    <t>HUILCÁN</t>
  </si>
  <si>
    <t>AGUILAR</t>
  </si>
  <si>
    <t>Nota final</t>
  </si>
  <si>
    <t>Casos efectivos por encuestador/a</t>
  </si>
  <si>
    <t>Encuestador</t>
  </si>
  <si>
    <t>Año Admisión</t>
  </si>
  <si>
    <t>Mail Particular</t>
  </si>
  <si>
    <t>Mail Institucional</t>
  </si>
  <si>
    <t>Apellido Materno</t>
  </si>
  <si>
    <t>Apellido Paterno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</si>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</sst>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 * #,##0_ ;_ * \-#,##0_ ;_ * &quot;-&quot;_ ;_ @_ "/>
    <numFmt numFmtId="165" formatCode="_-* #,##0_-;\-* #,##0_-;_-* &quot;-&quot;??_-;_-@_-"/>
    <numFmt numFmtId="166" formatCode="_ [$$-340A]* #,##0_ ;_ [$$-340A]* \-#,##0_ ;_ [$$-340A]* &quot;-&quot;??_ ;_ @_ "/>
    <numFmt numFmtId="167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Inconsolata"/>
    </font>
    <font>
      <sz val="8"/>
      <color theme="1"/>
      <name val="Calibri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E7F3FD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8" fillId="0" borderId="0"/>
  </cellStyleXfs>
  <cellXfs count="141">
    <xf numFmtId="0" fontId="0" fillId="0" borderId="0" xfId="0"/>
    <xf numFmtId="165" fontId="0" fillId="0" borderId="0" xfId="0" applyNumberFormat="1"/>
    <xf numFmtId="0" fontId="0" fillId="3" borderId="1" xfId="0" applyFill="1" applyBorder="1"/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165" fontId="0" fillId="3" borderId="1" xfId="0" applyNumberFormat="1" applyFill="1" applyBorder="1"/>
    <xf numFmtId="0" fontId="3" fillId="2" borderId="1" xfId="0" applyFont="1" applyFill="1" applyBorder="1" applyAlignment="1">
      <alignment horizontal="justify" vertical="center"/>
    </xf>
    <xf numFmtId="165" fontId="0" fillId="2" borderId="1" xfId="1" applyNumberFormat="1" applyFont="1" applyFill="1" applyBorder="1"/>
    <xf numFmtId="165" fontId="0" fillId="2" borderId="1" xfId="1" applyNumberFormat="1" applyFont="1" applyFill="1" applyBorder="1" applyAlignment="1">
      <alignment wrapText="1"/>
    </xf>
    <xf numFmtId="0" fontId="3" fillId="4" borderId="1" xfId="0" applyFont="1" applyFill="1" applyBorder="1" applyAlignment="1">
      <alignment horizontal="justify" vertical="center"/>
    </xf>
    <xf numFmtId="165" fontId="0" fillId="4" borderId="1" xfId="1" applyNumberFormat="1" applyFont="1" applyFill="1" applyBorder="1"/>
    <xf numFmtId="0" fontId="0" fillId="4" borderId="1" xfId="0" applyFill="1" applyBorder="1"/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/>
    </xf>
    <xf numFmtId="0" fontId="0" fillId="0" borderId="2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3" fillId="4" borderId="7" xfId="0" applyFont="1" applyFill="1" applyBorder="1" applyAlignment="1">
      <alignment horizontal="justify" vertical="center"/>
    </xf>
    <xf numFmtId="165" fontId="0" fillId="4" borderId="7" xfId="1" applyNumberFormat="1" applyFont="1" applyFill="1" applyBorder="1"/>
    <xf numFmtId="165" fontId="0" fillId="4" borderId="6" xfId="1" applyNumberFormat="1" applyFont="1" applyFill="1" applyBorder="1"/>
    <xf numFmtId="0" fontId="3" fillId="4" borderId="3" xfId="0" applyFont="1" applyFill="1" applyBorder="1" applyAlignment="1">
      <alignment horizontal="justify" vertical="center"/>
    </xf>
    <xf numFmtId="165" fontId="0" fillId="4" borderId="3" xfId="1" applyNumberFormat="1" applyFont="1" applyFill="1" applyBorder="1"/>
    <xf numFmtId="165" fontId="0" fillId="4" borderId="4" xfId="1" applyNumberFormat="1" applyFont="1" applyFill="1" applyBorder="1"/>
    <xf numFmtId="165" fontId="0" fillId="5" borderId="1" xfId="1" applyNumberFormat="1" applyFont="1" applyFill="1" applyBorder="1"/>
    <xf numFmtId="0" fontId="3" fillId="5" borderId="9" xfId="0" applyFont="1" applyFill="1" applyBorder="1" applyAlignment="1">
      <alignment horizontal="justify" vertical="center"/>
    </xf>
    <xf numFmtId="0" fontId="0" fillId="5" borderId="10" xfId="0" applyFill="1" applyBorder="1" applyAlignment="1">
      <alignment wrapText="1"/>
    </xf>
    <xf numFmtId="0" fontId="3" fillId="5" borderId="17" xfId="0" applyFont="1" applyFill="1" applyBorder="1" applyAlignment="1">
      <alignment horizontal="justify" vertical="center"/>
    </xf>
    <xf numFmtId="0" fontId="0" fillId="2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center" wrapText="1"/>
    </xf>
    <xf numFmtId="0" fontId="0" fillId="6" borderId="1" xfId="0" applyFill="1" applyBorder="1" applyAlignment="1">
      <alignment horizontal="left" vertical="center" wrapText="1"/>
    </xf>
    <xf numFmtId="165" fontId="0" fillId="6" borderId="1" xfId="1" applyNumberFormat="1" applyFont="1" applyFill="1" applyBorder="1"/>
    <xf numFmtId="165" fontId="0" fillId="6" borderId="1" xfId="1" applyNumberFormat="1" applyFont="1" applyFill="1" applyBorder="1" applyAlignment="1">
      <alignment wrapText="1"/>
    </xf>
    <xf numFmtId="0" fontId="0" fillId="6" borderId="1" xfId="0" applyFill="1" applyBorder="1" applyAlignment="1">
      <alignment horizontal="left" wrapText="1"/>
    </xf>
    <xf numFmtId="165" fontId="0" fillId="5" borderId="1" xfId="1" applyNumberFormat="1" applyFont="1" applyFill="1" applyBorder="1" applyAlignment="1">
      <alignment wrapText="1"/>
    </xf>
    <xf numFmtId="0" fontId="3" fillId="7" borderId="1" xfId="0" applyFont="1" applyFill="1" applyBorder="1" applyAlignment="1">
      <alignment horizontal="justify" vertical="center"/>
    </xf>
    <xf numFmtId="165" fontId="0" fillId="7" borderId="1" xfId="1" applyNumberFormat="1" applyFont="1" applyFill="1" applyBorder="1"/>
    <xf numFmtId="165" fontId="0" fillId="7" borderId="1" xfId="1" applyNumberFormat="1" applyFont="1" applyFill="1" applyBorder="1" applyAlignment="1">
      <alignment wrapText="1"/>
    </xf>
    <xf numFmtId="164" fontId="0" fillId="6" borderId="1" xfId="2" applyFont="1" applyFill="1" applyBorder="1" applyAlignment="1">
      <alignment horizontal="center" wrapText="1"/>
    </xf>
    <xf numFmtId="0" fontId="3" fillId="4" borderId="8" xfId="0" applyFont="1" applyFill="1" applyBorder="1" applyAlignment="1">
      <alignment horizontal="justify" vertic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14" fontId="0" fillId="0" borderId="0" xfId="0" applyNumberFormat="1"/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166" fontId="0" fillId="0" borderId="0" xfId="3" applyNumberFormat="1" applyFont="1"/>
    <xf numFmtId="166" fontId="0" fillId="0" borderId="0" xfId="0" applyNumberFormat="1"/>
    <xf numFmtId="0" fontId="0" fillId="0" borderId="0" xfId="0" applyAlignment="1">
      <alignment vertical="top"/>
    </xf>
    <xf numFmtId="1" fontId="0" fillId="0" borderId="0" xfId="0" applyNumberFormat="1"/>
    <xf numFmtId="0" fontId="2" fillId="0" borderId="0" xfId="0" applyFont="1"/>
    <xf numFmtId="0" fontId="7" fillId="0" borderId="18" xfId="0" applyFont="1" applyBorder="1"/>
    <xf numFmtId="0" fontId="2" fillId="0" borderId="18" xfId="0" applyFont="1" applyBorder="1"/>
    <xf numFmtId="0" fontId="8" fillId="0" borderId="18" xfId="0" applyFont="1" applyBorder="1"/>
    <xf numFmtId="0" fontId="1" fillId="0" borderId="18" xfId="0" applyFont="1" applyBorder="1"/>
    <xf numFmtId="167" fontId="1" fillId="0" borderId="0" xfId="0" applyNumberFormat="1" applyFont="1"/>
    <xf numFmtId="0" fontId="9" fillId="8" borderId="0" xfId="0" applyFont="1" applyFill="1" applyAlignment="1">
      <alignment horizontal="left"/>
    </xf>
    <xf numFmtId="0" fontId="8" fillId="9" borderId="18" xfId="0" applyFont="1" applyFill="1" applyBorder="1"/>
    <xf numFmtId="0" fontId="1" fillId="9" borderId="18" xfId="0" applyFont="1" applyFill="1" applyBorder="1"/>
    <xf numFmtId="167" fontId="1" fillId="9" borderId="0" xfId="0" applyNumberFormat="1" applyFont="1" applyFill="1"/>
    <xf numFmtId="0" fontId="1" fillId="9" borderId="0" xfId="0" applyFont="1" applyFill="1"/>
    <xf numFmtId="0" fontId="9" fillId="9" borderId="0" xfId="0" applyFont="1" applyFill="1" applyAlignment="1">
      <alignment horizontal="left"/>
    </xf>
    <xf numFmtId="0" fontId="8" fillId="10" borderId="18" xfId="0" applyFont="1" applyFill="1" applyBorder="1"/>
    <xf numFmtId="0" fontId="1" fillId="10" borderId="18" xfId="0" applyFont="1" applyFill="1" applyBorder="1"/>
    <xf numFmtId="167" fontId="1" fillId="10" borderId="0" xfId="0" applyNumberFormat="1" applyFont="1" applyFill="1"/>
    <xf numFmtId="0" fontId="1" fillId="10" borderId="0" xfId="0" applyFont="1" applyFill="1"/>
    <xf numFmtId="167" fontId="1" fillId="0" borderId="18" xfId="0" applyNumberFormat="1" applyFont="1" applyBorder="1"/>
    <xf numFmtId="0" fontId="6" fillId="0" borderId="0" xfId="4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7" xfId="0" applyBorder="1"/>
    <xf numFmtId="0" fontId="0" fillId="0" borderId="20" xfId="0" applyBorder="1" applyAlignment="1">
      <alignment horizontal="center"/>
    </xf>
    <xf numFmtId="0" fontId="0" fillId="0" borderId="0" xfId="0" applyAlignment="1">
      <alignment vertical="top" wrapText="1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1" xfId="0" applyFont="1" applyBorder="1"/>
    <xf numFmtId="0" fontId="2" fillId="0" borderId="19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/>
    <xf numFmtId="0" fontId="2" fillId="0" borderId="20" xfId="0" applyFont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11" borderId="1" xfId="0" applyFill="1" applyBorder="1" applyAlignment="1">
      <alignment wrapText="1"/>
    </xf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/>
    </xf>
    <xf numFmtId="0" fontId="0" fillId="3" borderId="11" xfId="0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wrapText="1"/>
    </xf>
    <xf numFmtId="0" fontId="0" fillId="3" borderId="13" xfId="0" applyFill="1" applyBorder="1" applyAlignment="1">
      <alignment horizontal="center" wrapText="1"/>
    </xf>
    <xf numFmtId="0" fontId="4" fillId="3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9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0" fillId="0" borderId="5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8" fillId="0" borderId="0" xfId="5"/>
    <xf numFmtId="0" fontId="8" fillId="0" borderId="0" xfId="5" applyAlignment="1">
      <alignment horizontal="left"/>
    </xf>
    <xf numFmtId="0" fontId="8" fillId="0" borderId="0" xfId="5" applyAlignment="1">
      <alignment horizontal="left"/>
    </xf>
    <xf numFmtId="0" fontId="8" fillId="0" borderId="0" xfId="5" applyAlignment="1">
      <alignment horizontal="right"/>
    </xf>
    <xf numFmtId="0" fontId="8" fillId="0" borderId="0" xfId="5" applyAlignment="1">
      <alignment horizontal="right"/>
    </xf>
    <xf numFmtId="0" fontId="10" fillId="7" borderId="18" xfId="5" applyFont="1" applyFill="1" applyBorder="1" applyAlignment="1">
      <alignment horizontal="left" vertical="center"/>
    </xf>
    <xf numFmtId="0" fontId="10" fillId="2" borderId="18" xfId="5" applyFont="1" applyFill="1" applyBorder="1" applyAlignment="1">
      <alignment horizontal="left" vertical="center"/>
    </xf>
    <xf numFmtId="0" fontId="10" fillId="12" borderId="18" xfId="5" applyFont="1" applyFill="1" applyBorder="1" applyAlignment="1">
      <alignment horizontal="left" vertical="center"/>
    </xf>
    <xf numFmtId="0" fontId="10" fillId="0" borderId="18" xfId="5" applyFont="1" applyBorder="1" applyAlignment="1">
      <alignment horizontal="left" vertical="center"/>
    </xf>
    <xf numFmtId="0" fontId="8" fillId="0" borderId="23" xfId="5" applyBorder="1" applyAlignment="1">
      <alignment horizontal="center" wrapText="1"/>
    </xf>
    <xf numFmtId="0" fontId="8" fillId="0" borderId="24" xfId="5" applyBorder="1" applyAlignment="1">
      <alignment horizontal="center" wrapText="1"/>
    </xf>
    <xf numFmtId="0" fontId="8" fillId="0" borderId="25" xfId="5" applyBorder="1" applyAlignment="1">
      <alignment horizontal="center" wrapText="1"/>
    </xf>
    <xf numFmtId="0" fontId="8" fillId="0" borderId="26" xfId="5" applyBorder="1" applyAlignment="1">
      <alignment horizontal="center" wrapText="1"/>
    </xf>
    <xf numFmtId="0" fontId="8" fillId="0" borderId="0" xfId="5" applyAlignment="1">
      <alignment horizontal="center" wrapText="1"/>
    </xf>
    <xf numFmtId="0" fontId="8" fillId="0" borderId="27" xfId="5" applyBorder="1" applyAlignment="1">
      <alignment horizontal="center" wrapText="1"/>
    </xf>
    <xf numFmtId="0" fontId="8" fillId="0" borderId="28" xfId="5" applyBorder="1" applyAlignment="1">
      <alignment horizontal="center" wrapText="1"/>
    </xf>
    <xf numFmtId="0" fontId="8" fillId="0" borderId="29" xfId="5" applyBorder="1" applyAlignment="1">
      <alignment horizontal="center" wrapText="1"/>
    </xf>
    <xf numFmtId="0" fontId="8" fillId="0" borderId="30" xfId="5" applyBorder="1" applyAlignment="1">
      <alignment horizontal="center" wrapText="1"/>
    </xf>
    <xf numFmtId="0" fontId="11" fillId="0" borderId="4" xfId="5" applyFont="1" applyBorder="1" applyAlignment="1">
      <alignment horizontal="center"/>
    </xf>
    <xf numFmtId="0" fontId="11" fillId="0" borderId="2" xfId="5" applyFont="1" applyBorder="1" applyAlignment="1">
      <alignment horizontal="center"/>
    </xf>
    <xf numFmtId="0" fontId="11" fillId="0" borderId="20" xfId="5" applyFont="1" applyBorder="1" applyAlignment="1">
      <alignment horizontal="center"/>
    </xf>
    <xf numFmtId="0" fontId="11" fillId="0" borderId="19" xfId="5" applyFont="1" applyBorder="1" applyAlignment="1">
      <alignment horizontal="center"/>
    </xf>
    <xf numFmtId="0" fontId="11" fillId="0" borderId="6" xfId="5" applyFont="1" applyBorder="1" applyAlignment="1">
      <alignment horizontal="center" vertical="center"/>
    </xf>
    <xf numFmtId="0" fontId="11" fillId="0" borderId="5" xfId="5" applyFont="1" applyBorder="1" applyAlignment="1">
      <alignment horizontal="center" vertical="center" wrapText="1"/>
    </xf>
    <xf numFmtId="0" fontId="12" fillId="13" borderId="31" xfId="5" applyFont="1" applyFill="1" applyBorder="1" applyAlignment="1">
      <alignment horizontal="left" vertical="center"/>
    </xf>
    <xf numFmtId="0" fontId="12" fillId="13" borderId="18" xfId="5" applyFont="1" applyFill="1" applyBorder="1" applyAlignment="1">
      <alignment horizontal="left" vertical="center"/>
    </xf>
  </cellXfs>
  <cellStyles count="6">
    <cellStyle name="Hipervínculo" xfId="4" builtinId="8"/>
    <cellStyle name="Millares" xfId="1" builtinId="3"/>
    <cellStyle name="Millares [0]" xfId="2" builtinId="6"/>
    <cellStyle name="Moneda" xfId="3" builtinId="4"/>
    <cellStyle name="Normal" xfId="0" builtinId="0"/>
    <cellStyle name="Normal 2" xfId="5" xr:uid="{5AAC586F-503E-40CF-BE7D-7666477D0493}"/>
  </cellStyles>
  <dxfs count="10"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33B46B-F5EC-4867-9584-0AD63C57359E}" name="Tabla2" displayName="Tabla2" ref="A2:H6" totalsRowShown="0" headerRowDxfId="9">
  <autoFilter ref="A2:H6" xr:uid="{2033B46B-F5EC-4867-9584-0AD63C57359E}"/>
  <tableColumns count="8">
    <tableColumn id="1" xr3:uid="{9C53AB24-A685-47DE-AC2C-2406873C4786}" name="nombre"/>
    <tableColumn id="2" xr3:uid="{45F9D507-7CAE-4771-903F-C9521F673900}" name="horas de trabajo 2022"/>
    <tableColumn id="3" xr3:uid="{F20310B7-8BD2-4696-A492-B590B5493813}" name="horas de trabajo 2023"/>
    <tableColumn id="4" xr3:uid="{2366EE9D-3B19-4C1E-89B1-718EC25A9DD4}" name="valor hora"/>
    <tableColumn id="5" xr3:uid="{6428D4AA-6D84-4F62-9B27-622F4F2D77B0}" name="total a pagar 2023" dataDxfId="8">
      <calculatedColumnFormula>B3*D3</calculatedColumnFormula>
    </tableColumn>
    <tableColumn id="6" xr3:uid="{7F61CF32-86ED-4CD9-9984-FC0A806B3C76}" name="total a pagar 2024" dataDxfId="7">
      <calculatedColumnFormula>C3*D3</calculatedColumnFormula>
    </tableColumn>
    <tableColumn id="7" xr3:uid="{AE293A0E-76F3-4673-B2D3-1AEEDB401F4E}" name="12,25" dataDxfId="6">
      <calculatedColumnFormula>E3+(E3*$G$2/100)</calculatedColumnFormula>
    </tableColumn>
    <tableColumn id="8" xr3:uid="{6CD2A189-1901-4FF4-A20A-D731418535A2}" name="13" dataDxfId="5">
      <calculatedColumnFormula>F3+(F3*$H$2/100)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playlist?list=PLYqOSj00zMegaJ5rWicy5RqEyVzHm-8E5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391F5-186E-4315-AEF4-88DF5A273D5D}">
  <dimension ref="A1:N219"/>
  <sheetViews>
    <sheetView showGridLines="0" tabSelected="1" topLeftCell="D1" zoomScale="90" zoomScaleNormal="90" workbookViewId="0">
      <selection activeCell="L29" sqref="L29"/>
    </sheetView>
  </sheetViews>
  <sheetFormatPr baseColWidth="10" defaultColWidth="9.1328125" defaultRowHeight="14.25" x14ac:dyDescent="0.45"/>
  <cols>
    <col min="1" max="1" width="3.73046875" style="115" bestFit="1" customWidth="1"/>
    <col min="2" max="2" width="12.796875" style="115" bestFit="1" customWidth="1"/>
    <col min="3" max="3" width="10.73046875" style="115" bestFit="1" customWidth="1"/>
    <col min="4" max="4" width="18.86328125" style="115" bestFit="1" customWidth="1"/>
    <col min="5" max="5" width="27.6640625" style="115" bestFit="1" customWidth="1"/>
    <col min="6" max="6" width="29.86328125" style="115" bestFit="1" customWidth="1"/>
    <col min="7" max="8" width="9.1328125" style="115" customWidth="1"/>
    <col min="9" max="9" width="38.73046875" style="115" bestFit="1" customWidth="1"/>
    <col min="10" max="16384" width="9.1328125" style="115"/>
  </cols>
  <sheetData>
    <row r="1" spans="1:14" ht="31.5" x14ac:dyDescent="0.45">
      <c r="A1" s="140" t="s">
        <v>1170</v>
      </c>
      <c r="B1" s="140" t="s">
        <v>1169</v>
      </c>
      <c r="C1" s="140" t="s">
        <v>1168</v>
      </c>
      <c r="D1" s="140" t="s">
        <v>103</v>
      </c>
      <c r="E1" s="140" t="s">
        <v>1167</v>
      </c>
      <c r="F1" s="140" t="s">
        <v>1166</v>
      </c>
      <c r="G1" s="140" t="s">
        <v>1165</v>
      </c>
      <c r="H1" s="139"/>
      <c r="I1" s="139" t="s">
        <v>1164</v>
      </c>
      <c r="L1" s="138" t="s">
        <v>1163</v>
      </c>
      <c r="M1" s="137" t="s">
        <v>1162</v>
      </c>
    </row>
    <row r="2" spans="1:14" x14ac:dyDescent="0.45">
      <c r="A2" s="123">
        <v>1</v>
      </c>
      <c r="B2" s="121" t="s">
        <v>1161</v>
      </c>
      <c r="C2" s="121" t="s">
        <v>1160</v>
      </c>
      <c r="D2" s="121" t="s">
        <v>1159</v>
      </c>
      <c r="E2" s="121" t="s">
        <v>1158</v>
      </c>
      <c r="F2" s="121" t="s">
        <v>1157</v>
      </c>
      <c r="G2" s="121" t="s">
        <v>1068</v>
      </c>
      <c r="H2" s="121">
        <v>1</v>
      </c>
      <c r="I2" s="121" t="s">
        <v>422</v>
      </c>
      <c r="L2" s="136">
        <v>5</v>
      </c>
      <c r="M2" s="135">
        <v>7</v>
      </c>
    </row>
    <row r="3" spans="1:14" x14ac:dyDescent="0.45">
      <c r="A3" s="123">
        <v>2</v>
      </c>
      <c r="B3" s="121" t="s">
        <v>1156</v>
      </c>
      <c r="C3" s="121" t="s">
        <v>305</v>
      </c>
      <c r="D3" s="121" t="s">
        <v>1155</v>
      </c>
      <c r="E3" s="121" t="s">
        <v>1154</v>
      </c>
      <c r="F3" s="121" t="s">
        <v>1153</v>
      </c>
      <c r="G3" s="121" t="s">
        <v>1068</v>
      </c>
      <c r="H3" s="121">
        <v>2</v>
      </c>
      <c r="I3" s="121" t="s">
        <v>416</v>
      </c>
      <c r="L3" s="136">
        <v>4</v>
      </c>
      <c r="M3" s="135">
        <v>5.8</v>
      </c>
    </row>
    <row r="4" spans="1:14" x14ac:dyDescent="0.45">
      <c r="A4" s="123">
        <v>3</v>
      </c>
      <c r="B4" s="121" t="s">
        <v>1152</v>
      </c>
      <c r="C4" s="121" t="s">
        <v>1151</v>
      </c>
      <c r="D4" s="121" t="s">
        <v>1150</v>
      </c>
      <c r="E4" s="121" t="s">
        <v>1149</v>
      </c>
      <c r="F4" s="121" t="s">
        <v>1148</v>
      </c>
      <c r="G4" s="121" t="s">
        <v>1068</v>
      </c>
      <c r="H4" s="121">
        <v>3</v>
      </c>
      <c r="I4" s="121" t="s">
        <v>411</v>
      </c>
      <c r="L4" s="136">
        <v>3</v>
      </c>
      <c r="M4" s="135">
        <v>4.5999999999999996</v>
      </c>
    </row>
    <row r="5" spans="1:14" x14ac:dyDescent="0.45">
      <c r="A5" s="123">
        <v>4</v>
      </c>
      <c r="B5" s="121" t="s">
        <v>1147</v>
      </c>
      <c r="C5" s="121" t="s">
        <v>1146</v>
      </c>
      <c r="D5" s="121" t="s">
        <v>1145</v>
      </c>
      <c r="E5" s="121" t="s">
        <v>1144</v>
      </c>
      <c r="F5" s="121" t="s">
        <v>1143</v>
      </c>
      <c r="G5" s="121" t="s">
        <v>1068</v>
      </c>
      <c r="H5" s="121">
        <v>4</v>
      </c>
      <c r="I5" s="121" t="s">
        <v>406</v>
      </c>
      <c r="L5" s="136">
        <v>2</v>
      </c>
      <c r="M5" s="135">
        <v>3.4</v>
      </c>
    </row>
    <row r="6" spans="1:14" ht="14.65" thickBot="1" x14ac:dyDescent="0.5">
      <c r="A6" s="123">
        <v>5</v>
      </c>
      <c r="B6" s="121" t="s">
        <v>1142</v>
      </c>
      <c r="C6" s="121" t="s">
        <v>283</v>
      </c>
      <c r="D6" s="121" t="s">
        <v>1141</v>
      </c>
      <c r="E6" s="121" t="s">
        <v>1140</v>
      </c>
      <c r="F6" s="121" t="s">
        <v>1139</v>
      </c>
      <c r="G6" s="121" t="s">
        <v>1068</v>
      </c>
      <c r="H6" s="121">
        <v>5</v>
      </c>
      <c r="I6" s="121" t="s">
        <v>400</v>
      </c>
      <c r="L6" s="134">
        <v>1</v>
      </c>
      <c r="M6" s="133">
        <v>2.2000000000000002</v>
      </c>
    </row>
    <row r="7" spans="1:14" x14ac:dyDescent="0.45">
      <c r="A7" s="123">
        <v>6</v>
      </c>
      <c r="B7" s="121" t="s">
        <v>502</v>
      </c>
      <c r="C7" s="121" t="s">
        <v>1138</v>
      </c>
      <c r="D7" s="121" t="s">
        <v>1137</v>
      </c>
      <c r="E7" s="121" t="s">
        <v>1136</v>
      </c>
      <c r="F7" s="121" t="s">
        <v>1135</v>
      </c>
      <c r="G7" s="121" t="s">
        <v>1068</v>
      </c>
      <c r="H7" s="121">
        <v>6</v>
      </c>
      <c r="I7" s="121" t="s">
        <v>394</v>
      </c>
    </row>
    <row r="8" spans="1:14" x14ac:dyDescent="0.45">
      <c r="A8" s="123">
        <v>7</v>
      </c>
      <c r="B8" s="121" t="s">
        <v>814</v>
      </c>
      <c r="C8" s="121" t="s">
        <v>369</v>
      </c>
      <c r="D8" s="121" t="s">
        <v>1134</v>
      </c>
      <c r="E8" s="121" t="s">
        <v>1133</v>
      </c>
      <c r="F8" s="121" t="s">
        <v>1132</v>
      </c>
      <c r="G8" s="121" t="s">
        <v>1068</v>
      </c>
      <c r="H8" s="121">
        <v>7</v>
      </c>
      <c r="I8" s="121" t="s">
        <v>388</v>
      </c>
    </row>
    <row r="9" spans="1:14" ht="14.65" thickBot="1" x14ac:dyDescent="0.5">
      <c r="A9" s="123">
        <v>8</v>
      </c>
      <c r="B9" s="121" t="s">
        <v>1131</v>
      </c>
      <c r="C9" s="121" t="s">
        <v>1130</v>
      </c>
      <c r="D9" s="121" t="s">
        <v>1129</v>
      </c>
      <c r="E9" s="121" t="s">
        <v>1128</v>
      </c>
      <c r="F9" s="121" t="s">
        <v>1127</v>
      </c>
      <c r="G9" s="121" t="s">
        <v>1068</v>
      </c>
      <c r="H9" s="121">
        <v>8</v>
      </c>
      <c r="I9" s="121" t="s">
        <v>383</v>
      </c>
    </row>
    <row r="10" spans="1:14" ht="14.25" customHeight="1" x14ac:dyDescent="0.45">
      <c r="A10" s="123">
        <v>9</v>
      </c>
      <c r="B10" s="121" t="s">
        <v>1126</v>
      </c>
      <c r="C10" s="121" t="s">
        <v>1125</v>
      </c>
      <c r="D10" s="121" t="s">
        <v>1124</v>
      </c>
      <c r="E10" s="121" t="s">
        <v>1123</v>
      </c>
      <c r="F10" s="121" t="s">
        <v>1122</v>
      </c>
      <c r="G10" s="121" t="s">
        <v>1068</v>
      </c>
      <c r="H10" s="121">
        <v>9</v>
      </c>
      <c r="I10" s="121" t="s">
        <v>377</v>
      </c>
      <c r="L10" s="132" t="s">
        <v>1121</v>
      </c>
      <c r="M10" s="131"/>
      <c r="N10" s="130"/>
    </row>
    <row r="11" spans="1:14" x14ac:dyDescent="0.45">
      <c r="A11" s="123">
        <v>10</v>
      </c>
      <c r="B11" s="121" t="s">
        <v>1120</v>
      </c>
      <c r="C11" s="121" t="s">
        <v>568</v>
      </c>
      <c r="D11" s="121" t="s">
        <v>1119</v>
      </c>
      <c r="E11" s="121" t="s">
        <v>1118</v>
      </c>
      <c r="F11" s="121" t="s">
        <v>1117</v>
      </c>
      <c r="G11" s="121" t="s">
        <v>1068</v>
      </c>
      <c r="H11" s="121">
        <v>10</v>
      </c>
      <c r="I11" s="121" t="s">
        <v>371</v>
      </c>
      <c r="L11" s="129"/>
      <c r="M11" s="128"/>
      <c r="N11" s="127"/>
    </row>
    <row r="12" spans="1:14" x14ac:dyDescent="0.45">
      <c r="A12" s="123">
        <v>11</v>
      </c>
      <c r="B12" s="121" t="s">
        <v>1116</v>
      </c>
      <c r="C12" s="121" t="s">
        <v>755</v>
      </c>
      <c r="D12" s="121" t="s">
        <v>1115</v>
      </c>
      <c r="E12" s="121" t="s">
        <v>1114</v>
      </c>
      <c r="F12" s="121" t="s">
        <v>1113</v>
      </c>
      <c r="G12" s="121" t="s">
        <v>1068</v>
      </c>
      <c r="H12" s="121">
        <v>11</v>
      </c>
      <c r="I12" s="121" t="s">
        <v>365</v>
      </c>
      <c r="L12" s="129"/>
      <c r="M12" s="128"/>
      <c r="N12" s="127"/>
    </row>
    <row r="13" spans="1:14" ht="14.65" thickBot="1" x14ac:dyDescent="0.5">
      <c r="A13" s="123">
        <v>12</v>
      </c>
      <c r="B13" s="121" t="s">
        <v>600</v>
      </c>
      <c r="C13" s="121" t="s">
        <v>755</v>
      </c>
      <c r="D13" s="121" t="s">
        <v>1112</v>
      </c>
      <c r="E13" s="121" t="s">
        <v>1111</v>
      </c>
      <c r="F13" s="121" t="s">
        <v>1110</v>
      </c>
      <c r="G13" s="121" t="s">
        <v>1068</v>
      </c>
      <c r="H13" s="121">
        <v>12</v>
      </c>
      <c r="I13" s="121" t="s">
        <v>360</v>
      </c>
      <c r="L13" s="126"/>
      <c r="M13" s="125"/>
      <c r="N13" s="124"/>
    </row>
    <row r="14" spans="1:14" x14ac:dyDescent="0.45">
      <c r="A14" s="123">
        <v>13</v>
      </c>
      <c r="B14" s="121" t="s">
        <v>1109</v>
      </c>
      <c r="C14" s="121" t="s">
        <v>1108</v>
      </c>
      <c r="D14" s="121" t="s">
        <v>1107</v>
      </c>
      <c r="E14" s="121" t="s">
        <v>1106</v>
      </c>
      <c r="F14" s="121" t="s">
        <v>1105</v>
      </c>
      <c r="G14" s="121" t="s">
        <v>1068</v>
      </c>
      <c r="H14" s="121">
        <v>13</v>
      </c>
      <c r="I14" s="121" t="s">
        <v>354</v>
      </c>
    </row>
    <row r="15" spans="1:14" x14ac:dyDescent="0.45">
      <c r="A15" s="123">
        <v>14</v>
      </c>
      <c r="B15" s="121" t="s">
        <v>1104</v>
      </c>
      <c r="C15" s="121" t="s">
        <v>369</v>
      </c>
      <c r="D15" s="121" t="s">
        <v>1103</v>
      </c>
      <c r="E15" s="121" t="s">
        <v>1102</v>
      </c>
      <c r="F15" s="121" t="s">
        <v>1101</v>
      </c>
      <c r="G15" s="121" t="s">
        <v>1068</v>
      </c>
      <c r="H15" s="121">
        <v>14</v>
      </c>
      <c r="I15" s="121" t="s">
        <v>348</v>
      </c>
    </row>
    <row r="16" spans="1:14" x14ac:dyDescent="0.45">
      <c r="A16" s="123">
        <v>15</v>
      </c>
      <c r="B16" s="121" t="s">
        <v>856</v>
      </c>
      <c r="C16" s="121" t="s">
        <v>306</v>
      </c>
      <c r="D16" s="121" t="s">
        <v>1100</v>
      </c>
      <c r="E16" s="121" t="s">
        <v>1099</v>
      </c>
      <c r="F16" s="121" t="s">
        <v>1098</v>
      </c>
      <c r="G16" s="121" t="s">
        <v>1068</v>
      </c>
      <c r="H16" s="121">
        <v>15</v>
      </c>
      <c r="I16" s="121" t="s">
        <v>342</v>
      </c>
    </row>
    <row r="17" spans="1:9" x14ac:dyDescent="0.45">
      <c r="A17" s="123">
        <v>16</v>
      </c>
      <c r="B17" s="121" t="s">
        <v>1097</v>
      </c>
      <c r="C17" s="121" t="s">
        <v>1096</v>
      </c>
      <c r="D17" s="121" t="s">
        <v>1095</v>
      </c>
      <c r="E17" s="121" t="s">
        <v>1094</v>
      </c>
      <c r="F17" s="121" t="s">
        <v>1093</v>
      </c>
      <c r="G17" s="121" t="s">
        <v>1068</v>
      </c>
      <c r="H17" s="121">
        <v>16</v>
      </c>
      <c r="I17" s="121" t="s">
        <v>336</v>
      </c>
    </row>
    <row r="18" spans="1:9" x14ac:dyDescent="0.45">
      <c r="A18" s="123">
        <v>17</v>
      </c>
      <c r="B18" s="121" t="s">
        <v>623</v>
      </c>
      <c r="C18" s="121" t="s">
        <v>661</v>
      </c>
      <c r="D18" s="121" t="s">
        <v>1092</v>
      </c>
      <c r="E18" s="121" t="s">
        <v>1091</v>
      </c>
      <c r="F18" s="121" t="s">
        <v>1090</v>
      </c>
      <c r="G18" s="121" t="s">
        <v>1068</v>
      </c>
      <c r="H18" s="121">
        <v>17</v>
      </c>
      <c r="I18" s="121" t="s">
        <v>330</v>
      </c>
    </row>
    <row r="19" spans="1:9" x14ac:dyDescent="0.45">
      <c r="A19" s="123">
        <v>18</v>
      </c>
      <c r="B19" s="121" t="s">
        <v>1089</v>
      </c>
      <c r="C19" s="121" t="s">
        <v>340</v>
      </c>
      <c r="D19" s="121" t="s">
        <v>1088</v>
      </c>
      <c r="E19" s="121" t="s">
        <v>1087</v>
      </c>
      <c r="F19" s="121" t="s">
        <v>1086</v>
      </c>
      <c r="G19" s="121" t="s">
        <v>1068</v>
      </c>
      <c r="H19" s="121">
        <v>18</v>
      </c>
      <c r="I19" s="121" t="s">
        <v>324</v>
      </c>
    </row>
    <row r="20" spans="1:9" x14ac:dyDescent="0.45">
      <c r="A20" s="123">
        <v>19</v>
      </c>
      <c r="B20" s="121" t="s">
        <v>334</v>
      </c>
      <c r="C20" s="121" t="s">
        <v>1085</v>
      </c>
      <c r="D20" s="121" t="s">
        <v>1084</v>
      </c>
      <c r="E20" s="121" t="s">
        <v>1083</v>
      </c>
      <c r="F20" s="121" t="s">
        <v>1082</v>
      </c>
      <c r="G20" s="121" t="s">
        <v>1068</v>
      </c>
      <c r="H20" s="121">
        <v>19</v>
      </c>
      <c r="I20" s="121" t="s">
        <v>318</v>
      </c>
    </row>
    <row r="21" spans="1:9" x14ac:dyDescent="0.45">
      <c r="A21" s="123">
        <v>20</v>
      </c>
      <c r="B21" s="121" t="s">
        <v>1081</v>
      </c>
      <c r="C21" s="121" t="s">
        <v>606</v>
      </c>
      <c r="D21" s="121" t="s">
        <v>1080</v>
      </c>
      <c r="E21" s="121" t="s">
        <v>1079</v>
      </c>
      <c r="F21" s="121" t="s">
        <v>1078</v>
      </c>
      <c r="G21" s="121" t="s">
        <v>1068</v>
      </c>
      <c r="H21" s="121">
        <v>20</v>
      </c>
      <c r="I21" s="121" t="s">
        <v>312</v>
      </c>
    </row>
    <row r="22" spans="1:9" x14ac:dyDescent="0.45">
      <c r="A22" s="123">
        <v>21</v>
      </c>
      <c r="B22" s="121" t="s">
        <v>909</v>
      </c>
      <c r="C22" s="121" t="s">
        <v>1077</v>
      </c>
      <c r="D22" s="121" t="s">
        <v>1076</v>
      </c>
      <c r="E22" s="121" t="s">
        <v>1075</v>
      </c>
      <c r="F22" s="121" t="s">
        <v>1074</v>
      </c>
      <c r="G22" s="121" t="s">
        <v>1068</v>
      </c>
      <c r="H22" s="121">
        <v>21</v>
      </c>
      <c r="I22" s="121" t="s">
        <v>307</v>
      </c>
    </row>
    <row r="23" spans="1:9" x14ac:dyDescent="0.45">
      <c r="A23" s="123">
        <v>22</v>
      </c>
      <c r="B23" s="121" t="s">
        <v>1073</v>
      </c>
      <c r="C23" s="121" t="s">
        <v>1072</v>
      </c>
      <c r="D23" s="121" t="s">
        <v>1071</v>
      </c>
      <c r="E23" s="121" t="s">
        <v>1070</v>
      </c>
      <c r="F23" s="121" t="s">
        <v>1069</v>
      </c>
      <c r="G23" s="121" t="s">
        <v>1068</v>
      </c>
      <c r="H23" s="121">
        <v>22</v>
      </c>
      <c r="I23" s="121" t="s">
        <v>301</v>
      </c>
    </row>
    <row r="24" spans="1:9" x14ac:dyDescent="0.45">
      <c r="A24" s="123">
        <v>23</v>
      </c>
      <c r="B24" s="121" t="s">
        <v>460</v>
      </c>
      <c r="C24" s="121" t="s">
        <v>1067</v>
      </c>
      <c r="D24" s="121" t="s">
        <v>1066</v>
      </c>
      <c r="E24" s="121" t="s">
        <v>1065</v>
      </c>
      <c r="F24" s="121" t="s">
        <v>1064</v>
      </c>
      <c r="G24" s="121">
        <v>2020</v>
      </c>
      <c r="H24" s="121">
        <v>23</v>
      </c>
      <c r="I24" s="121" t="s">
        <v>295</v>
      </c>
    </row>
    <row r="25" spans="1:9" x14ac:dyDescent="0.45">
      <c r="A25" s="123">
        <v>24</v>
      </c>
      <c r="B25" s="121" t="s">
        <v>1063</v>
      </c>
      <c r="C25" s="121" t="s">
        <v>1062</v>
      </c>
      <c r="D25" s="121" t="s">
        <v>1061</v>
      </c>
      <c r="E25" s="121" t="s">
        <v>1060</v>
      </c>
      <c r="F25" s="121" t="s">
        <v>1059</v>
      </c>
      <c r="G25" s="121">
        <v>2020</v>
      </c>
      <c r="H25" s="121">
        <v>24</v>
      </c>
      <c r="I25" s="121" t="s">
        <v>290</v>
      </c>
    </row>
    <row r="26" spans="1:9" x14ac:dyDescent="0.45">
      <c r="A26" s="123">
        <v>25</v>
      </c>
      <c r="B26" s="121" t="s">
        <v>1058</v>
      </c>
      <c r="C26" s="121" t="s">
        <v>305</v>
      </c>
      <c r="D26" s="121" t="s">
        <v>1057</v>
      </c>
      <c r="E26" s="121" t="s">
        <v>1056</v>
      </c>
      <c r="F26" s="121" t="s">
        <v>1055</v>
      </c>
      <c r="G26" s="121">
        <v>2020</v>
      </c>
      <c r="H26" s="121">
        <v>25</v>
      </c>
      <c r="I26" s="121" t="s">
        <v>284</v>
      </c>
    </row>
    <row r="27" spans="1:9" x14ac:dyDescent="0.45">
      <c r="A27" s="123">
        <v>26</v>
      </c>
      <c r="B27" s="121" t="s">
        <v>316</v>
      </c>
      <c r="C27" s="121" t="s">
        <v>1054</v>
      </c>
      <c r="D27" s="121" t="s">
        <v>1053</v>
      </c>
      <c r="E27" s="121" t="s">
        <v>1052</v>
      </c>
      <c r="F27" s="121" t="s">
        <v>1051</v>
      </c>
      <c r="G27" s="121">
        <v>2020</v>
      </c>
      <c r="H27" s="121">
        <v>26</v>
      </c>
      <c r="I27" s="121" t="s">
        <v>279</v>
      </c>
    </row>
    <row r="28" spans="1:9" x14ac:dyDescent="0.45">
      <c r="A28" s="123">
        <v>27</v>
      </c>
      <c r="B28" s="121" t="s">
        <v>316</v>
      </c>
      <c r="C28" s="121" t="s">
        <v>705</v>
      </c>
      <c r="D28" s="121" t="s">
        <v>1050</v>
      </c>
      <c r="E28" s="121" t="s">
        <v>1049</v>
      </c>
      <c r="F28" s="121" t="s">
        <v>1048</v>
      </c>
      <c r="G28" s="121">
        <v>2020</v>
      </c>
      <c r="H28" s="121">
        <v>27</v>
      </c>
      <c r="I28" s="121" t="s">
        <v>273</v>
      </c>
    </row>
    <row r="29" spans="1:9" x14ac:dyDescent="0.45">
      <c r="A29" s="123">
        <v>28</v>
      </c>
      <c r="B29" s="121" t="s">
        <v>1047</v>
      </c>
      <c r="C29" s="121" t="s">
        <v>479</v>
      </c>
      <c r="D29" s="121" t="s">
        <v>1046</v>
      </c>
      <c r="E29" s="121" t="s">
        <v>1045</v>
      </c>
      <c r="F29" s="121" t="s">
        <v>1044</v>
      </c>
      <c r="G29" s="121">
        <v>2020</v>
      </c>
      <c r="H29" s="121">
        <v>28</v>
      </c>
      <c r="I29" s="121" t="s">
        <v>267</v>
      </c>
    </row>
    <row r="30" spans="1:9" x14ac:dyDescent="0.45">
      <c r="A30" s="123">
        <v>29</v>
      </c>
      <c r="B30" s="121" t="s">
        <v>1043</v>
      </c>
      <c r="C30" s="121" t="s">
        <v>1042</v>
      </c>
      <c r="D30" s="121" t="s">
        <v>609</v>
      </c>
      <c r="E30" s="121" t="s">
        <v>1041</v>
      </c>
      <c r="F30" s="121" t="s">
        <v>1040</v>
      </c>
      <c r="G30" s="121">
        <v>2020</v>
      </c>
      <c r="H30" s="121">
        <v>29</v>
      </c>
      <c r="I30" s="121" t="s">
        <v>261</v>
      </c>
    </row>
    <row r="31" spans="1:9" x14ac:dyDescent="0.45">
      <c r="A31" s="123">
        <v>30</v>
      </c>
      <c r="B31" s="121" t="s">
        <v>1039</v>
      </c>
      <c r="C31" s="121" t="s">
        <v>1038</v>
      </c>
      <c r="D31" s="121" t="s">
        <v>1037</v>
      </c>
      <c r="E31" s="121" t="s">
        <v>1036</v>
      </c>
      <c r="F31" s="121" t="s">
        <v>1035</v>
      </c>
      <c r="G31" s="121">
        <v>2020</v>
      </c>
      <c r="H31" s="121">
        <v>30</v>
      </c>
      <c r="I31" s="121" t="s">
        <v>255</v>
      </c>
    </row>
    <row r="32" spans="1:9" x14ac:dyDescent="0.45">
      <c r="A32" s="123">
        <v>31</v>
      </c>
      <c r="B32" s="121" t="s">
        <v>1034</v>
      </c>
      <c r="C32" s="121" t="s">
        <v>1033</v>
      </c>
      <c r="D32" s="121" t="s">
        <v>1032</v>
      </c>
      <c r="E32" s="121" t="s">
        <v>1031</v>
      </c>
      <c r="F32" s="121" t="s">
        <v>1030</v>
      </c>
      <c r="G32" s="121">
        <v>2020</v>
      </c>
      <c r="H32" s="121">
        <v>31</v>
      </c>
      <c r="I32" s="121" t="s">
        <v>249</v>
      </c>
    </row>
    <row r="33" spans="1:9" x14ac:dyDescent="0.45">
      <c r="A33" s="123">
        <v>32</v>
      </c>
      <c r="B33" s="121" t="s">
        <v>1029</v>
      </c>
      <c r="C33" s="121" t="s">
        <v>1028</v>
      </c>
      <c r="D33" s="121" t="s">
        <v>1027</v>
      </c>
      <c r="E33" s="121" t="s">
        <v>1026</v>
      </c>
      <c r="F33" s="121" t="s">
        <v>1025</v>
      </c>
      <c r="G33" s="121">
        <v>2020</v>
      </c>
      <c r="H33" s="121">
        <v>32</v>
      </c>
      <c r="I33" s="121" t="s">
        <v>243</v>
      </c>
    </row>
    <row r="34" spans="1:9" x14ac:dyDescent="0.45">
      <c r="A34" s="123">
        <v>33</v>
      </c>
      <c r="B34" s="121" t="s">
        <v>1024</v>
      </c>
      <c r="C34" s="121" t="s">
        <v>241</v>
      </c>
      <c r="D34" s="121" t="s">
        <v>1023</v>
      </c>
      <c r="E34" s="121" t="s">
        <v>1022</v>
      </c>
      <c r="F34" s="121" t="s">
        <v>1021</v>
      </c>
      <c r="G34" s="121">
        <v>2020</v>
      </c>
      <c r="H34" s="121">
        <v>33</v>
      </c>
      <c r="I34" s="121" t="s">
        <v>237</v>
      </c>
    </row>
    <row r="35" spans="1:9" x14ac:dyDescent="0.45">
      <c r="A35" s="123">
        <v>34</v>
      </c>
      <c r="B35" s="121" t="s">
        <v>1020</v>
      </c>
      <c r="C35" s="121" t="s">
        <v>1019</v>
      </c>
      <c r="D35" s="121" t="s">
        <v>1018</v>
      </c>
      <c r="E35" s="121" t="s">
        <v>1017</v>
      </c>
      <c r="F35" s="121" t="s">
        <v>1016</v>
      </c>
      <c r="G35" s="121">
        <v>2020</v>
      </c>
      <c r="H35" s="121">
        <v>34</v>
      </c>
      <c r="I35" s="121" t="s">
        <v>231</v>
      </c>
    </row>
    <row r="36" spans="1:9" x14ac:dyDescent="0.45">
      <c r="A36" s="123">
        <v>35</v>
      </c>
      <c r="B36" s="121" t="s">
        <v>1015</v>
      </c>
      <c r="C36" s="121" t="s">
        <v>596</v>
      </c>
      <c r="D36" s="121" t="s">
        <v>1014</v>
      </c>
      <c r="E36" s="121" t="s">
        <v>1013</v>
      </c>
      <c r="F36" s="121" t="s">
        <v>1012</v>
      </c>
      <c r="G36" s="121">
        <v>2020</v>
      </c>
      <c r="H36" s="121">
        <v>35</v>
      </c>
      <c r="I36" s="121" t="s">
        <v>428</v>
      </c>
    </row>
    <row r="37" spans="1:9" x14ac:dyDescent="0.45">
      <c r="A37" s="120">
        <v>36</v>
      </c>
      <c r="B37" s="120" t="s">
        <v>1011</v>
      </c>
      <c r="C37" s="120" t="s">
        <v>1010</v>
      </c>
      <c r="D37" s="120" t="s">
        <v>1009</v>
      </c>
      <c r="E37" s="120" t="s">
        <v>1008</v>
      </c>
      <c r="F37" s="120" t="s">
        <v>1007</v>
      </c>
      <c r="G37" s="120">
        <v>2020</v>
      </c>
      <c r="H37" s="120">
        <v>1</v>
      </c>
      <c r="I37" s="120" t="s">
        <v>422</v>
      </c>
    </row>
    <row r="38" spans="1:9" x14ac:dyDescent="0.45">
      <c r="A38" s="120">
        <v>37</v>
      </c>
      <c r="B38" s="120" t="s">
        <v>1006</v>
      </c>
      <c r="C38" s="120" t="s">
        <v>1005</v>
      </c>
      <c r="D38" s="120" t="s">
        <v>1004</v>
      </c>
      <c r="E38" s="120" t="s">
        <v>1003</v>
      </c>
      <c r="F38" s="120" t="s">
        <v>1002</v>
      </c>
      <c r="G38" s="120">
        <v>2020</v>
      </c>
      <c r="H38" s="120">
        <v>2</v>
      </c>
      <c r="I38" s="120" t="s">
        <v>416</v>
      </c>
    </row>
    <row r="39" spans="1:9" x14ac:dyDescent="0.45">
      <c r="A39" s="120">
        <v>38</v>
      </c>
      <c r="B39" s="120" t="s">
        <v>1001</v>
      </c>
      <c r="C39" s="120" t="s">
        <v>294</v>
      </c>
      <c r="D39" s="120" t="s">
        <v>1000</v>
      </c>
      <c r="E39" s="120" t="s">
        <v>999</v>
      </c>
      <c r="F39" s="120" t="s">
        <v>998</v>
      </c>
      <c r="G39" s="120">
        <v>2020</v>
      </c>
      <c r="H39" s="120">
        <v>3</v>
      </c>
      <c r="I39" s="120" t="s">
        <v>411</v>
      </c>
    </row>
    <row r="40" spans="1:9" x14ac:dyDescent="0.45">
      <c r="A40" s="120">
        <v>39</v>
      </c>
      <c r="B40" s="120" t="s">
        <v>265</v>
      </c>
      <c r="C40" s="120" t="s">
        <v>299</v>
      </c>
      <c r="D40" s="120" t="s">
        <v>997</v>
      </c>
      <c r="E40" s="120" t="s">
        <v>996</v>
      </c>
      <c r="F40" s="120" t="s">
        <v>995</v>
      </c>
      <c r="G40" s="120">
        <v>2020</v>
      </c>
      <c r="H40" s="120">
        <v>4</v>
      </c>
      <c r="I40" s="120" t="s">
        <v>406</v>
      </c>
    </row>
    <row r="41" spans="1:9" x14ac:dyDescent="0.45">
      <c r="A41" s="120">
        <v>40</v>
      </c>
      <c r="B41" s="120" t="s">
        <v>265</v>
      </c>
      <c r="C41" s="120" t="s">
        <v>994</v>
      </c>
      <c r="D41" s="120" t="s">
        <v>993</v>
      </c>
      <c r="E41" s="120" t="s">
        <v>992</v>
      </c>
      <c r="F41" s="120" t="s">
        <v>991</v>
      </c>
      <c r="G41" s="120">
        <v>2020</v>
      </c>
      <c r="H41" s="120">
        <v>5</v>
      </c>
      <c r="I41" s="120" t="s">
        <v>400</v>
      </c>
    </row>
    <row r="42" spans="1:9" x14ac:dyDescent="0.45">
      <c r="A42" s="120">
        <v>41</v>
      </c>
      <c r="B42" s="120" t="s">
        <v>265</v>
      </c>
      <c r="C42" s="120" t="s">
        <v>335</v>
      </c>
      <c r="D42" s="120" t="s">
        <v>990</v>
      </c>
      <c r="E42" s="120" t="s">
        <v>989</v>
      </c>
      <c r="F42" s="120" t="s">
        <v>988</v>
      </c>
      <c r="G42" s="120">
        <v>2020</v>
      </c>
      <c r="H42" s="120">
        <v>6</v>
      </c>
      <c r="I42" s="120" t="s">
        <v>394</v>
      </c>
    </row>
    <row r="43" spans="1:9" x14ac:dyDescent="0.45">
      <c r="A43" s="120">
        <v>42</v>
      </c>
      <c r="B43" s="120" t="s">
        <v>405</v>
      </c>
      <c r="C43" s="120" t="s">
        <v>987</v>
      </c>
      <c r="D43" s="120" t="s">
        <v>986</v>
      </c>
      <c r="E43" s="120" t="s">
        <v>985</v>
      </c>
      <c r="F43" s="120" t="s">
        <v>984</v>
      </c>
      <c r="G43" s="120">
        <v>2020</v>
      </c>
      <c r="H43" s="120">
        <v>7</v>
      </c>
      <c r="I43" s="120" t="s">
        <v>388</v>
      </c>
    </row>
    <row r="44" spans="1:9" x14ac:dyDescent="0.45">
      <c r="A44" s="120">
        <v>43</v>
      </c>
      <c r="B44" s="120" t="s">
        <v>983</v>
      </c>
      <c r="C44" s="120" t="s">
        <v>982</v>
      </c>
      <c r="D44" s="120" t="s">
        <v>981</v>
      </c>
      <c r="E44" s="120" t="s">
        <v>980</v>
      </c>
      <c r="F44" s="120" t="s">
        <v>979</v>
      </c>
      <c r="G44" s="120">
        <v>2020</v>
      </c>
      <c r="H44" s="120">
        <v>8</v>
      </c>
      <c r="I44" s="120" t="s">
        <v>383</v>
      </c>
    </row>
    <row r="45" spans="1:9" x14ac:dyDescent="0.45">
      <c r="A45" s="120">
        <v>44</v>
      </c>
      <c r="B45" s="120" t="s">
        <v>335</v>
      </c>
      <c r="C45" s="120" t="s">
        <v>502</v>
      </c>
      <c r="D45" s="120" t="s">
        <v>978</v>
      </c>
      <c r="E45" s="120" t="s">
        <v>977</v>
      </c>
      <c r="F45" s="120" t="s">
        <v>976</v>
      </c>
      <c r="G45" s="120">
        <v>2020</v>
      </c>
      <c r="H45" s="120">
        <v>9</v>
      </c>
      <c r="I45" s="120" t="s">
        <v>377</v>
      </c>
    </row>
    <row r="46" spans="1:9" x14ac:dyDescent="0.45">
      <c r="A46" s="120">
        <v>45</v>
      </c>
      <c r="B46" s="120" t="s">
        <v>975</v>
      </c>
      <c r="C46" s="120" t="s">
        <v>974</v>
      </c>
      <c r="D46" s="120" t="s">
        <v>973</v>
      </c>
      <c r="E46" s="120" t="s">
        <v>972</v>
      </c>
      <c r="F46" s="120" t="s">
        <v>971</v>
      </c>
      <c r="G46" s="120">
        <v>2020</v>
      </c>
      <c r="H46" s="120">
        <v>10</v>
      </c>
      <c r="I46" s="120" t="s">
        <v>371</v>
      </c>
    </row>
    <row r="47" spans="1:9" x14ac:dyDescent="0.45">
      <c r="A47" s="120">
        <v>46</v>
      </c>
      <c r="B47" s="120" t="s">
        <v>334</v>
      </c>
      <c r="C47" s="120" t="s">
        <v>970</v>
      </c>
      <c r="D47" s="120" t="s">
        <v>969</v>
      </c>
      <c r="E47" s="120" t="s">
        <v>968</v>
      </c>
      <c r="F47" s="120" t="s">
        <v>967</v>
      </c>
      <c r="G47" s="120">
        <v>2020</v>
      </c>
      <c r="H47" s="120">
        <v>11</v>
      </c>
      <c r="I47" s="120" t="s">
        <v>365</v>
      </c>
    </row>
    <row r="48" spans="1:9" x14ac:dyDescent="0.45">
      <c r="A48" s="120">
        <v>47</v>
      </c>
      <c r="B48" s="120" t="s">
        <v>444</v>
      </c>
      <c r="C48" s="120" t="s">
        <v>966</v>
      </c>
      <c r="D48" s="120" t="s">
        <v>965</v>
      </c>
      <c r="E48" s="120" t="s">
        <v>964</v>
      </c>
      <c r="F48" s="120" t="s">
        <v>963</v>
      </c>
      <c r="G48" s="120">
        <v>2020</v>
      </c>
      <c r="H48" s="120">
        <v>12</v>
      </c>
      <c r="I48" s="120" t="s">
        <v>360</v>
      </c>
    </row>
    <row r="49" spans="1:9" x14ac:dyDescent="0.45">
      <c r="A49" s="120">
        <v>48</v>
      </c>
      <c r="B49" s="120" t="s">
        <v>962</v>
      </c>
      <c r="C49" s="120" t="s">
        <v>961</v>
      </c>
      <c r="D49" s="120" t="s">
        <v>960</v>
      </c>
      <c r="E49" s="120" t="s">
        <v>959</v>
      </c>
      <c r="F49" s="120" t="s">
        <v>958</v>
      </c>
      <c r="G49" s="120">
        <v>2020</v>
      </c>
      <c r="H49" s="120">
        <v>13</v>
      </c>
      <c r="I49" s="120" t="s">
        <v>354</v>
      </c>
    </row>
    <row r="50" spans="1:9" x14ac:dyDescent="0.45">
      <c r="A50" s="120">
        <v>49</v>
      </c>
      <c r="B50" s="120" t="s">
        <v>957</v>
      </c>
      <c r="C50" s="120" t="s">
        <v>306</v>
      </c>
      <c r="D50" s="120" t="s">
        <v>956</v>
      </c>
      <c r="E50" s="120" t="s">
        <v>955</v>
      </c>
      <c r="F50" s="120" t="s">
        <v>954</v>
      </c>
      <c r="G50" s="120">
        <v>2020</v>
      </c>
      <c r="H50" s="120">
        <v>14</v>
      </c>
      <c r="I50" s="120" t="s">
        <v>348</v>
      </c>
    </row>
    <row r="51" spans="1:9" x14ac:dyDescent="0.45">
      <c r="A51" s="120">
        <v>50</v>
      </c>
      <c r="B51" s="120" t="s">
        <v>953</v>
      </c>
      <c r="C51" s="120" t="s">
        <v>952</v>
      </c>
      <c r="D51" s="120" t="s">
        <v>951</v>
      </c>
      <c r="E51" s="120" t="s">
        <v>950</v>
      </c>
      <c r="F51" s="120" t="s">
        <v>949</v>
      </c>
      <c r="G51" s="120">
        <v>2020</v>
      </c>
      <c r="H51" s="120">
        <v>15</v>
      </c>
      <c r="I51" s="120" t="s">
        <v>342</v>
      </c>
    </row>
    <row r="52" spans="1:9" x14ac:dyDescent="0.45">
      <c r="A52" s="120">
        <v>51</v>
      </c>
      <c r="B52" s="120" t="s">
        <v>948</v>
      </c>
      <c r="C52" s="120" t="s">
        <v>947</v>
      </c>
      <c r="D52" s="120" t="s">
        <v>946</v>
      </c>
      <c r="E52" s="120" t="s">
        <v>945</v>
      </c>
      <c r="F52" s="120" t="s">
        <v>944</v>
      </c>
      <c r="G52" s="120">
        <v>2020</v>
      </c>
      <c r="H52" s="120">
        <v>16</v>
      </c>
      <c r="I52" s="120" t="s">
        <v>336</v>
      </c>
    </row>
    <row r="53" spans="1:9" x14ac:dyDescent="0.45">
      <c r="A53" s="120">
        <v>52</v>
      </c>
      <c r="B53" s="120" t="s">
        <v>943</v>
      </c>
      <c r="C53" s="120" t="s">
        <v>942</v>
      </c>
      <c r="D53" s="120" t="s">
        <v>941</v>
      </c>
      <c r="E53" s="120" t="s">
        <v>940</v>
      </c>
      <c r="F53" s="120" t="s">
        <v>939</v>
      </c>
      <c r="G53" s="120">
        <v>2020</v>
      </c>
      <c r="H53" s="120">
        <v>17</v>
      </c>
      <c r="I53" s="120" t="s">
        <v>330</v>
      </c>
    </row>
    <row r="54" spans="1:9" x14ac:dyDescent="0.45">
      <c r="A54" s="120">
        <v>53</v>
      </c>
      <c r="B54" s="120" t="s">
        <v>938</v>
      </c>
      <c r="C54" s="120" t="s">
        <v>937</v>
      </c>
      <c r="D54" s="120" t="s">
        <v>936</v>
      </c>
      <c r="E54" s="120" t="s">
        <v>935</v>
      </c>
      <c r="F54" s="120" t="s">
        <v>934</v>
      </c>
      <c r="G54" s="120">
        <v>2020</v>
      </c>
      <c r="H54" s="120">
        <v>18</v>
      </c>
      <c r="I54" s="120" t="s">
        <v>324</v>
      </c>
    </row>
    <row r="55" spans="1:9" x14ac:dyDescent="0.45">
      <c r="A55" s="120">
        <v>54</v>
      </c>
      <c r="B55" s="120" t="s">
        <v>933</v>
      </c>
      <c r="C55" s="120" t="s">
        <v>932</v>
      </c>
      <c r="D55" s="120" t="s">
        <v>339</v>
      </c>
      <c r="E55" s="120" t="s">
        <v>931</v>
      </c>
      <c r="F55" s="120" t="s">
        <v>930</v>
      </c>
      <c r="G55" s="120">
        <v>2020</v>
      </c>
      <c r="H55" s="120">
        <v>19</v>
      </c>
      <c r="I55" s="120" t="s">
        <v>318</v>
      </c>
    </row>
    <row r="56" spans="1:9" x14ac:dyDescent="0.45">
      <c r="A56" s="120">
        <v>55</v>
      </c>
      <c r="B56" s="120" t="s">
        <v>705</v>
      </c>
      <c r="C56" s="120" t="s">
        <v>294</v>
      </c>
      <c r="D56" s="120" t="s">
        <v>929</v>
      </c>
      <c r="E56" s="120" t="s">
        <v>928</v>
      </c>
      <c r="F56" s="120" t="s">
        <v>927</v>
      </c>
      <c r="G56" s="120">
        <v>2020</v>
      </c>
      <c r="H56" s="120">
        <v>20</v>
      </c>
      <c r="I56" s="120" t="s">
        <v>312</v>
      </c>
    </row>
    <row r="57" spans="1:9" x14ac:dyDescent="0.45">
      <c r="A57" s="120">
        <v>56</v>
      </c>
      <c r="B57" s="120" t="s">
        <v>260</v>
      </c>
      <c r="C57" s="120" t="s">
        <v>299</v>
      </c>
      <c r="D57" s="120" t="s">
        <v>926</v>
      </c>
      <c r="E57" s="120" t="s">
        <v>925</v>
      </c>
      <c r="F57" s="120" t="s">
        <v>924</v>
      </c>
      <c r="G57" s="120">
        <v>2020</v>
      </c>
      <c r="H57" s="120">
        <v>21</v>
      </c>
      <c r="I57" s="120" t="s">
        <v>307</v>
      </c>
    </row>
    <row r="58" spans="1:9" x14ac:dyDescent="0.45">
      <c r="A58" s="120">
        <v>57</v>
      </c>
      <c r="B58" s="120" t="s">
        <v>260</v>
      </c>
      <c r="C58" s="120" t="s">
        <v>278</v>
      </c>
      <c r="D58" s="120" t="s">
        <v>923</v>
      </c>
      <c r="E58" s="120" t="s">
        <v>922</v>
      </c>
      <c r="F58" s="120" t="s">
        <v>921</v>
      </c>
      <c r="G58" s="120">
        <v>2020</v>
      </c>
      <c r="H58" s="120">
        <v>22</v>
      </c>
      <c r="I58" s="120" t="s">
        <v>301</v>
      </c>
    </row>
    <row r="59" spans="1:9" x14ac:dyDescent="0.45">
      <c r="A59" s="120">
        <v>58</v>
      </c>
      <c r="B59" s="120" t="s">
        <v>920</v>
      </c>
      <c r="C59" s="120" t="s">
        <v>919</v>
      </c>
      <c r="D59" s="120" t="s">
        <v>918</v>
      </c>
      <c r="E59" s="120" t="s">
        <v>917</v>
      </c>
      <c r="F59" s="120" t="s">
        <v>916</v>
      </c>
      <c r="G59" s="120">
        <v>2020</v>
      </c>
      <c r="H59" s="120">
        <v>23</v>
      </c>
      <c r="I59" s="120" t="s">
        <v>295</v>
      </c>
    </row>
    <row r="60" spans="1:9" x14ac:dyDescent="0.45">
      <c r="A60" s="120">
        <v>59</v>
      </c>
      <c r="B60" s="120" t="s">
        <v>915</v>
      </c>
      <c r="C60" s="120" t="s">
        <v>914</v>
      </c>
      <c r="D60" s="120" t="s">
        <v>913</v>
      </c>
      <c r="E60" s="120" t="s">
        <v>912</v>
      </c>
      <c r="F60" s="120" t="s">
        <v>911</v>
      </c>
      <c r="G60" s="120">
        <v>2021</v>
      </c>
      <c r="H60" s="120">
        <v>24</v>
      </c>
      <c r="I60" s="120" t="s">
        <v>290</v>
      </c>
    </row>
    <row r="61" spans="1:9" x14ac:dyDescent="0.45">
      <c r="A61" s="120">
        <v>60</v>
      </c>
      <c r="B61" s="120" t="s">
        <v>910</v>
      </c>
      <c r="C61" s="120" t="s">
        <v>909</v>
      </c>
      <c r="D61" s="120" t="s">
        <v>908</v>
      </c>
      <c r="E61" s="120" t="s">
        <v>907</v>
      </c>
      <c r="F61" s="120" t="s">
        <v>906</v>
      </c>
      <c r="G61" s="120">
        <v>2021</v>
      </c>
      <c r="H61" s="120">
        <v>25</v>
      </c>
      <c r="I61" s="120" t="s">
        <v>284</v>
      </c>
    </row>
    <row r="62" spans="1:9" x14ac:dyDescent="0.45">
      <c r="A62" s="120">
        <v>61</v>
      </c>
      <c r="B62" s="120" t="s">
        <v>518</v>
      </c>
      <c r="C62" s="120" t="s">
        <v>444</v>
      </c>
      <c r="D62" s="120" t="s">
        <v>905</v>
      </c>
      <c r="E62" s="120" t="s">
        <v>904</v>
      </c>
      <c r="F62" s="120" t="s">
        <v>903</v>
      </c>
      <c r="G62" s="120">
        <v>2021</v>
      </c>
      <c r="H62" s="120">
        <v>26</v>
      </c>
      <c r="I62" s="120" t="s">
        <v>279</v>
      </c>
    </row>
    <row r="63" spans="1:9" x14ac:dyDescent="0.45">
      <c r="A63" s="120">
        <v>62</v>
      </c>
      <c r="B63" s="120" t="s">
        <v>754</v>
      </c>
      <c r="C63" s="120" t="s">
        <v>259</v>
      </c>
      <c r="D63" s="120" t="s">
        <v>902</v>
      </c>
      <c r="E63" s="120" t="s">
        <v>901</v>
      </c>
      <c r="F63" s="120" t="s">
        <v>900</v>
      </c>
      <c r="G63" s="120">
        <v>2021</v>
      </c>
      <c r="H63" s="120">
        <v>27</v>
      </c>
      <c r="I63" s="120" t="s">
        <v>273</v>
      </c>
    </row>
    <row r="64" spans="1:9" x14ac:dyDescent="0.45">
      <c r="A64" s="120">
        <v>63</v>
      </c>
      <c r="B64" s="120" t="s">
        <v>899</v>
      </c>
      <c r="C64" s="120" t="s">
        <v>898</v>
      </c>
      <c r="D64" s="120" t="s">
        <v>897</v>
      </c>
      <c r="E64" s="120" t="s">
        <v>896</v>
      </c>
      <c r="F64" s="120" t="s">
        <v>895</v>
      </c>
      <c r="G64" s="120">
        <v>2021</v>
      </c>
      <c r="H64" s="120">
        <v>28</v>
      </c>
      <c r="I64" s="120" t="s">
        <v>267</v>
      </c>
    </row>
    <row r="65" spans="1:9" x14ac:dyDescent="0.45">
      <c r="A65" s="120">
        <v>64</v>
      </c>
      <c r="B65" s="120" t="s">
        <v>415</v>
      </c>
      <c r="C65" s="120" t="s">
        <v>306</v>
      </c>
      <c r="D65" s="120" t="s">
        <v>894</v>
      </c>
      <c r="E65" s="120" t="s">
        <v>893</v>
      </c>
      <c r="F65" s="120" t="s">
        <v>892</v>
      </c>
      <c r="G65" s="120">
        <v>2021</v>
      </c>
      <c r="H65" s="120">
        <v>29</v>
      </c>
      <c r="I65" s="120" t="s">
        <v>261</v>
      </c>
    </row>
    <row r="66" spans="1:9" x14ac:dyDescent="0.45">
      <c r="A66" s="120">
        <v>65</v>
      </c>
      <c r="B66" s="120" t="s">
        <v>891</v>
      </c>
      <c r="C66" s="120" t="s">
        <v>890</v>
      </c>
      <c r="D66" s="120" t="s">
        <v>889</v>
      </c>
      <c r="E66" s="120" t="s">
        <v>888</v>
      </c>
      <c r="F66" s="120" t="s">
        <v>887</v>
      </c>
      <c r="G66" s="120">
        <v>2021</v>
      </c>
      <c r="H66" s="120">
        <v>30</v>
      </c>
      <c r="I66" s="120" t="s">
        <v>255</v>
      </c>
    </row>
    <row r="67" spans="1:9" x14ac:dyDescent="0.45">
      <c r="A67" s="120">
        <v>66</v>
      </c>
      <c r="B67" s="120" t="s">
        <v>461</v>
      </c>
      <c r="C67" s="120" t="s">
        <v>623</v>
      </c>
      <c r="D67" s="120" t="s">
        <v>886</v>
      </c>
      <c r="E67" s="120" t="s">
        <v>885</v>
      </c>
      <c r="F67" s="120" t="s">
        <v>884</v>
      </c>
      <c r="G67" s="120">
        <v>2021</v>
      </c>
      <c r="H67" s="120">
        <v>31</v>
      </c>
      <c r="I67" s="120" t="s">
        <v>249</v>
      </c>
    </row>
    <row r="68" spans="1:9" x14ac:dyDescent="0.45">
      <c r="A68" s="120">
        <v>67</v>
      </c>
      <c r="B68" s="120" t="s">
        <v>883</v>
      </c>
      <c r="C68" s="120" t="s">
        <v>882</v>
      </c>
      <c r="D68" s="120" t="s">
        <v>881</v>
      </c>
      <c r="E68" s="120" t="s">
        <v>880</v>
      </c>
      <c r="F68" s="120" t="s">
        <v>879</v>
      </c>
      <c r="G68" s="120">
        <v>2021</v>
      </c>
      <c r="H68" s="120">
        <v>32</v>
      </c>
      <c r="I68" s="120" t="s">
        <v>243</v>
      </c>
    </row>
    <row r="69" spans="1:9" x14ac:dyDescent="0.45">
      <c r="A69" s="120">
        <v>68</v>
      </c>
      <c r="B69" s="120" t="s">
        <v>358</v>
      </c>
      <c r="C69" s="120" t="s">
        <v>359</v>
      </c>
      <c r="D69" s="120" t="s">
        <v>878</v>
      </c>
      <c r="E69" s="120" t="s">
        <v>877</v>
      </c>
      <c r="F69" s="120" t="s">
        <v>876</v>
      </c>
      <c r="G69" s="120">
        <v>2021</v>
      </c>
      <c r="H69" s="120">
        <v>33</v>
      </c>
      <c r="I69" s="120" t="s">
        <v>237</v>
      </c>
    </row>
    <row r="70" spans="1:9" x14ac:dyDescent="0.45">
      <c r="A70" s="120">
        <v>69</v>
      </c>
      <c r="B70" s="120" t="s">
        <v>299</v>
      </c>
      <c r="C70" s="120" t="s">
        <v>347</v>
      </c>
      <c r="D70" s="120" t="s">
        <v>875</v>
      </c>
      <c r="E70" s="120" t="s">
        <v>874</v>
      </c>
      <c r="F70" s="120" t="s">
        <v>873</v>
      </c>
      <c r="G70" s="120">
        <v>2021</v>
      </c>
      <c r="H70" s="120">
        <v>34</v>
      </c>
      <c r="I70" s="120" t="s">
        <v>231</v>
      </c>
    </row>
    <row r="71" spans="1:9" x14ac:dyDescent="0.45">
      <c r="A71" s="120">
        <v>70</v>
      </c>
      <c r="B71" s="120" t="s">
        <v>872</v>
      </c>
      <c r="C71" s="120" t="s">
        <v>871</v>
      </c>
      <c r="D71" s="120" t="s">
        <v>870</v>
      </c>
      <c r="E71" s="120" t="s">
        <v>869</v>
      </c>
      <c r="F71" s="120" t="s">
        <v>868</v>
      </c>
      <c r="G71" s="120">
        <v>2021</v>
      </c>
      <c r="H71" s="120">
        <v>35</v>
      </c>
      <c r="I71" s="120" t="s">
        <v>428</v>
      </c>
    </row>
    <row r="72" spans="1:9" x14ac:dyDescent="0.45">
      <c r="A72" s="121">
        <v>71</v>
      </c>
      <c r="B72" s="121" t="s">
        <v>867</v>
      </c>
      <c r="C72" s="121" t="s">
        <v>271</v>
      </c>
      <c r="D72" s="121" t="s">
        <v>730</v>
      </c>
      <c r="E72" s="121" t="s">
        <v>866</v>
      </c>
      <c r="F72" s="121" t="s">
        <v>865</v>
      </c>
      <c r="G72" s="121">
        <v>2021</v>
      </c>
      <c r="H72" s="121">
        <v>1</v>
      </c>
      <c r="I72" s="121" t="s">
        <v>422</v>
      </c>
    </row>
    <row r="73" spans="1:9" x14ac:dyDescent="0.45">
      <c r="A73" s="121">
        <v>72</v>
      </c>
      <c r="B73" s="121" t="s">
        <v>783</v>
      </c>
      <c r="C73" s="121" t="s">
        <v>864</v>
      </c>
      <c r="D73" s="121" t="s">
        <v>863</v>
      </c>
      <c r="E73" s="121" t="s">
        <v>862</v>
      </c>
      <c r="F73" s="121" t="s">
        <v>861</v>
      </c>
      <c r="G73" s="121">
        <v>2021</v>
      </c>
      <c r="H73" s="121">
        <v>2</v>
      </c>
      <c r="I73" s="121" t="s">
        <v>416</v>
      </c>
    </row>
    <row r="74" spans="1:9" x14ac:dyDescent="0.45">
      <c r="A74" s="121">
        <v>73</v>
      </c>
      <c r="B74" s="121" t="s">
        <v>247</v>
      </c>
      <c r="C74" s="121" t="s">
        <v>860</v>
      </c>
      <c r="D74" s="121" t="s">
        <v>859</v>
      </c>
      <c r="E74" s="121" t="s">
        <v>858</v>
      </c>
      <c r="F74" s="121" t="s">
        <v>857</v>
      </c>
      <c r="G74" s="121">
        <v>2021</v>
      </c>
      <c r="H74" s="121">
        <v>3</v>
      </c>
      <c r="I74" s="121" t="s">
        <v>411</v>
      </c>
    </row>
    <row r="75" spans="1:9" x14ac:dyDescent="0.45">
      <c r="A75" s="121">
        <v>74</v>
      </c>
      <c r="B75" s="121" t="s">
        <v>283</v>
      </c>
      <c r="C75" s="121" t="s">
        <v>856</v>
      </c>
      <c r="D75" s="121" t="s">
        <v>855</v>
      </c>
      <c r="E75" s="121" t="s">
        <v>854</v>
      </c>
      <c r="F75" s="121" t="s">
        <v>853</v>
      </c>
      <c r="G75" s="121">
        <v>2021</v>
      </c>
      <c r="H75" s="121">
        <v>4</v>
      </c>
      <c r="I75" s="121" t="s">
        <v>406</v>
      </c>
    </row>
    <row r="76" spans="1:9" x14ac:dyDescent="0.45">
      <c r="A76" s="121">
        <v>75</v>
      </c>
      <c r="B76" s="121" t="s">
        <v>283</v>
      </c>
      <c r="C76" s="121" t="s">
        <v>346</v>
      </c>
      <c r="D76" s="121" t="s">
        <v>852</v>
      </c>
      <c r="E76" s="121" t="s">
        <v>851</v>
      </c>
      <c r="F76" s="121" t="s">
        <v>850</v>
      </c>
      <c r="G76" s="121">
        <v>2021</v>
      </c>
      <c r="H76" s="121">
        <v>5</v>
      </c>
      <c r="I76" s="121" t="s">
        <v>400</v>
      </c>
    </row>
    <row r="77" spans="1:9" x14ac:dyDescent="0.45">
      <c r="A77" s="121">
        <v>76</v>
      </c>
      <c r="B77" s="121" t="s">
        <v>849</v>
      </c>
      <c r="C77" s="121" t="s">
        <v>322</v>
      </c>
      <c r="D77" s="121" t="s">
        <v>848</v>
      </c>
      <c r="E77" s="121" t="s">
        <v>847</v>
      </c>
      <c r="F77" s="121" t="s">
        <v>846</v>
      </c>
      <c r="G77" s="121">
        <v>2021</v>
      </c>
      <c r="H77" s="121">
        <v>6</v>
      </c>
      <c r="I77" s="121" t="s">
        <v>394</v>
      </c>
    </row>
    <row r="78" spans="1:9" x14ac:dyDescent="0.45">
      <c r="A78" s="121">
        <v>77</v>
      </c>
      <c r="B78" s="121" t="s">
        <v>845</v>
      </c>
      <c r="C78" s="121" t="s">
        <v>493</v>
      </c>
      <c r="D78" s="121" t="s">
        <v>844</v>
      </c>
      <c r="E78" s="121" t="s">
        <v>843</v>
      </c>
      <c r="F78" s="121" t="s">
        <v>842</v>
      </c>
      <c r="G78" s="121">
        <v>2021</v>
      </c>
      <c r="H78" s="121">
        <v>7</v>
      </c>
      <c r="I78" s="121" t="s">
        <v>388</v>
      </c>
    </row>
    <row r="79" spans="1:9" x14ac:dyDescent="0.45">
      <c r="A79" s="122">
        <v>78</v>
      </c>
      <c r="B79" s="122" t="s">
        <v>841</v>
      </c>
      <c r="C79" s="122" t="s">
        <v>840</v>
      </c>
      <c r="D79" s="122" t="s">
        <v>839</v>
      </c>
      <c r="E79" s="122" t="s">
        <v>838</v>
      </c>
      <c r="F79" s="122" t="s">
        <v>837</v>
      </c>
      <c r="G79" s="122">
        <v>2022</v>
      </c>
      <c r="H79" s="122">
        <v>8</v>
      </c>
      <c r="I79" s="122" t="s">
        <v>383</v>
      </c>
    </row>
    <row r="80" spans="1:9" x14ac:dyDescent="0.45">
      <c r="A80" s="122">
        <v>79</v>
      </c>
      <c r="B80" s="122" t="s">
        <v>687</v>
      </c>
      <c r="C80" s="122" t="s">
        <v>836</v>
      </c>
      <c r="D80" s="122" t="s">
        <v>835</v>
      </c>
      <c r="E80" s="122" t="s">
        <v>834</v>
      </c>
      <c r="F80" s="122" t="s">
        <v>833</v>
      </c>
      <c r="G80" s="122">
        <v>2022</v>
      </c>
      <c r="H80" s="122">
        <v>9</v>
      </c>
      <c r="I80" s="122" t="s">
        <v>377</v>
      </c>
    </row>
    <row r="81" spans="1:9" x14ac:dyDescent="0.45">
      <c r="A81" s="122">
        <v>80</v>
      </c>
      <c r="B81" s="122" t="s">
        <v>832</v>
      </c>
      <c r="C81" s="122" t="s">
        <v>359</v>
      </c>
      <c r="D81" s="122" t="s">
        <v>831</v>
      </c>
      <c r="E81" s="122" t="s">
        <v>830</v>
      </c>
      <c r="F81" s="122" t="s">
        <v>829</v>
      </c>
      <c r="G81" s="122">
        <v>2022</v>
      </c>
      <c r="H81" s="122">
        <v>10</v>
      </c>
      <c r="I81" s="122" t="s">
        <v>371</v>
      </c>
    </row>
    <row r="82" spans="1:9" x14ac:dyDescent="0.45">
      <c r="A82" s="122">
        <v>81</v>
      </c>
      <c r="B82" s="122" t="s">
        <v>828</v>
      </c>
      <c r="C82" s="122" t="s">
        <v>827</v>
      </c>
      <c r="D82" s="122" t="s">
        <v>826</v>
      </c>
      <c r="E82" s="122" t="s">
        <v>825</v>
      </c>
      <c r="F82" s="122" t="s">
        <v>824</v>
      </c>
      <c r="G82" s="122">
        <v>2022</v>
      </c>
      <c r="H82" s="122">
        <v>11</v>
      </c>
      <c r="I82" s="122" t="s">
        <v>365</v>
      </c>
    </row>
    <row r="83" spans="1:9" x14ac:dyDescent="0.45">
      <c r="A83" s="122">
        <v>82</v>
      </c>
      <c r="B83" s="122" t="s">
        <v>823</v>
      </c>
      <c r="C83" s="122" t="s">
        <v>822</v>
      </c>
      <c r="D83" s="122" t="s">
        <v>821</v>
      </c>
      <c r="E83" s="122" t="s">
        <v>820</v>
      </c>
      <c r="F83" s="122" t="s">
        <v>819</v>
      </c>
      <c r="G83" s="122">
        <v>2022</v>
      </c>
      <c r="H83" s="122">
        <v>12</v>
      </c>
      <c r="I83" s="122" t="s">
        <v>360</v>
      </c>
    </row>
    <row r="84" spans="1:9" x14ac:dyDescent="0.45">
      <c r="A84" s="122">
        <v>83</v>
      </c>
      <c r="B84" s="122" t="s">
        <v>818</v>
      </c>
      <c r="C84" s="122" t="s">
        <v>317</v>
      </c>
      <c r="D84" s="122" t="s">
        <v>817</v>
      </c>
      <c r="E84" s="122" t="s">
        <v>816</v>
      </c>
      <c r="F84" s="122" t="s">
        <v>815</v>
      </c>
      <c r="G84" s="122">
        <v>2022</v>
      </c>
      <c r="H84" s="122">
        <v>13</v>
      </c>
      <c r="I84" s="122" t="s">
        <v>354</v>
      </c>
    </row>
    <row r="85" spans="1:9" x14ac:dyDescent="0.45">
      <c r="A85" s="122">
        <v>84</v>
      </c>
      <c r="B85" s="122" t="s">
        <v>814</v>
      </c>
      <c r="C85" s="122" t="s">
        <v>813</v>
      </c>
      <c r="D85" s="122" t="s">
        <v>812</v>
      </c>
      <c r="E85" s="122" t="s">
        <v>811</v>
      </c>
      <c r="F85" s="122" t="s">
        <v>810</v>
      </c>
      <c r="G85" s="122">
        <v>2022</v>
      </c>
      <c r="H85" s="122">
        <v>14</v>
      </c>
      <c r="I85" s="122" t="s">
        <v>348</v>
      </c>
    </row>
    <row r="86" spans="1:9" x14ac:dyDescent="0.45">
      <c r="A86" s="122">
        <v>85</v>
      </c>
      <c r="B86" s="122" t="s">
        <v>809</v>
      </c>
      <c r="C86" s="122" t="s">
        <v>606</v>
      </c>
      <c r="D86" s="122" t="s">
        <v>808</v>
      </c>
      <c r="E86" s="122" t="s">
        <v>807</v>
      </c>
      <c r="F86" s="122" t="s">
        <v>806</v>
      </c>
      <c r="G86" s="122">
        <v>2022</v>
      </c>
      <c r="H86" s="122">
        <v>15</v>
      </c>
      <c r="I86" s="122" t="s">
        <v>342</v>
      </c>
    </row>
    <row r="87" spans="1:9" x14ac:dyDescent="0.45">
      <c r="A87" s="122">
        <v>86</v>
      </c>
      <c r="B87" s="122" t="s">
        <v>322</v>
      </c>
      <c r="C87" s="122" t="s">
        <v>805</v>
      </c>
      <c r="D87" s="122" t="s">
        <v>804</v>
      </c>
      <c r="E87" s="122" t="s">
        <v>803</v>
      </c>
      <c r="F87" s="122" t="s">
        <v>802</v>
      </c>
      <c r="G87" s="122">
        <v>2022</v>
      </c>
      <c r="H87" s="122">
        <v>16</v>
      </c>
      <c r="I87" s="122" t="s">
        <v>336</v>
      </c>
    </row>
    <row r="88" spans="1:9" x14ac:dyDescent="0.45">
      <c r="A88" s="122">
        <v>87</v>
      </c>
      <c r="B88" s="122" t="s">
        <v>801</v>
      </c>
      <c r="C88" s="122" t="s">
        <v>800</v>
      </c>
      <c r="D88" s="122" t="s">
        <v>799</v>
      </c>
      <c r="E88" s="122" t="s">
        <v>798</v>
      </c>
      <c r="F88" s="122" t="s">
        <v>797</v>
      </c>
      <c r="G88" s="122">
        <v>2022</v>
      </c>
      <c r="H88" s="122">
        <v>17</v>
      </c>
      <c r="I88" s="122" t="s">
        <v>330</v>
      </c>
    </row>
    <row r="89" spans="1:9" x14ac:dyDescent="0.45">
      <c r="A89" s="122">
        <v>88</v>
      </c>
      <c r="B89" s="122" t="s">
        <v>311</v>
      </c>
      <c r="C89" s="122" t="s">
        <v>346</v>
      </c>
      <c r="D89" s="122" t="s">
        <v>796</v>
      </c>
      <c r="E89" s="122" t="s">
        <v>795</v>
      </c>
      <c r="F89" s="122" t="s">
        <v>794</v>
      </c>
      <c r="G89" s="122">
        <v>2022</v>
      </c>
      <c r="H89" s="122">
        <v>18</v>
      </c>
      <c r="I89" s="122" t="s">
        <v>324</v>
      </c>
    </row>
    <row r="90" spans="1:9" x14ac:dyDescent="0.45">
      <c r="A90" s="122">
        <v>89</v>
      </c>
      <c r="B90" s="122" t="s">
        <v>793</v>
      </c>
      <c r="C90" s="122" t="s">
        <v>792</v>
      </c>
      <c r="D90" s="122" t="s">
        <v>791</v>
      </c>
      <c r="E90" s="122" t="s">
        <v>790</v>
      </c>
      <c r="F90" s="122" t="s">
        <v>789</v>
      </c>
      <c r="G90" s="122">
        <v>2022</v>
      </c>
      <c r="H90" s="122">
        <v>19</v>
      </c>
      <c r="I90" s="122" t="s">
        <v>318</v>
      </c>
    </row>
    <row r="91" spans="1:9" x14ac:dyDescent="0.45">
      <c r="A91" s="122">
        <v>90</v>
      </c>
      <c r="B91" s="122" t="s">
        <v>788</v>
      </c>
      <c r="C91" s="122" t="s">
        <v>787</v>
      </c>
      <c r="D91" s="122" t="s">
        <v>560</v>
      </c>
      <c r="E91" s="122" t="s">
        <v>786</v>
      </c>
      <c r="F91" s="122" t="s">
        <v>785</v>
      </c>
      <c r="G91" s="122">
        <v>2022</v>
      </c>
      <c r="H91" s="122">
        <v>20</v>
      </c>
      <c r="I91" s="122" t="s">
        <v>312</v>
      </c>
    </row>
    <row r="92" spans="1:9" x14ac:dyDescent="0.45">
      <c r="A92" s="122">
        <v>91</v>
      </c>
      <c r="B92" s="122" t="s">
        <v>784</v>
      </c>
      <c r="C92" s="122" t="s">
        <v>783</v>
      </c>
      <c r="D92" s="122" t="s">
        <v>782</v>
      </c>
      <c r="E92" s="122" t="s">
        <v>781</v>
      </c>
      <c r="F92" s="122" t="s">
        <v>780</v>
      </c>
      <c r="G92" s="122">
        <v>2022</v>
      </c>
      <c r="H92" s="122">
        <v>21</v>
      </c>
      <c r="I92" s="122" t="s">
        <v>307</v>
      </c>
    </row>
    <row r="93" spans="1:9" x14ac:dyDescent="0.45">
      <c r="A93" s="122">
        <v>92</v>
      </c>
      <c r="B93" s="122" t="s">
        <v>475</v>
      </c>
      <c r="C93" s="122" t="s">
        <v>241</v>
      </c>
      <c r="D93" s="122" t="s">
        <v>779</v>
      </c>
      <c r="E93" s="122" t="s">
        <v>778</v>
      </c>
      <c r="F93" s="122" t="s">
        <v>777</v>
      </c>
      <c r="G93" s="122">
        <v>2022</v>
      </c>
      <c r="H93" s="122">
        <v>22</v>
      </c>
      <c r="I93" s="122" t="s">
        <v>301</v>
      </c>
    </row>
    <row r="94" spans="1:9" x14ac:dyDescent="0.45">
      <c r="A94" s="122">
        <v>93</v>
      </c>
      <c r="B94" s="122" t="s">
        <v>776</v>
      </c>
      <c r="C94" s="122" t="s">
        <v>775</v>
      </c>
      <c r="D94" s="122" t="s">
        <v>774</v>
      </c>
      <c r="E94" s="122" t="s">
        <v>773</v>
      </c>
      <c r="F94" s="122" t="s">
        <v>772</v>
      </c>
      <c r="G94" s="122">
        <v>2022</v>
      </c>
      <c r="H94" s="122">
        <v>23</v>
      </c>
      <c r="I94" s="122" t="s">
        <v>295</v>
      </c>
    </row>
    <row r="95" spans="1:9" x14ac:dyDescent="0.45">
      <c r="A95" s="122">
        <v>94</v>
      </c>
      <c r="B95" s="122" t="s">
        <v>265</v>
      </c>
      <c r="C95" s="122" t="s">
        <v>305</v>
      </c>
      <c r="D95" s="122" t="s">
        <v>771</v>
      </c>
      <c r="E95" s="122" t="s">
        <v>770</v>
      </c>
      <c r="F95" s="122" t="s">
        <v>769</v>
      </c>
      <c r="G95" s="122">
        <v>2022</v>
      </c>
      <c r="H95" s="122">
        <v>24</v>
      </c>
      <c r="I95" s="122" t="s">
        <v>290</v>
      </c>
    </row>
    <row r="96" spans="1:9" x14ac:dyDescent="0.45">
      <c r="A96" s="122">
        <v>95</v>
      </c>
      <c r="B96" s="122" t="s">
        <v>299</v>
      </c>
      <c r="C96" s="122" t="s">
        <v>657</v>
      </c>
      <c r="D96" s="122" t="s">
        <v>768</v>
      </c>
      <c r="E96" s="122" t="s">
        <v>767</v>
      </c>
      <c r="F96" s="122" t="s">
        <v>766</v>
      </c>
      <c r="G96" s="122">
        <v>2022</v>
      </c>
      <c r="H96" s="122">
        <v>25</v>
      </c>
      <c r="I96" s="122" t="s">
        <v>284</v>
      </c>
    </row>
    <row r="97" spans="1:9" x14ac:dyDescent="0.45">
      <c r="A97" s="122">
        <v>96</v>
      </c>
      <c r="B97" s="122" t="s">
        <v>299</v>
      </c>
      <c r="C97" s="122" t="s">
        <v>364</v>
      </c>
      <c r="D97" s="122" t="s">
        <v>765</v>
      </c>
      <c r="E97" s="122" t="s">
        <v>764</v>
      </c>
      <c r="F97" s="122" t="s">
        <v>763</v>
      </c>
      <c r="G97" s="122">
        <v>2022</v>
      </c>
      <c r="H97" s="122">
        <v>26</v>
      </c>
      <c r="I97" s="122" t="s">
        <v>279</v>
      </c>
    </row>
    <row r="98" spans="1:9" x14ac:dyDescent="0.45">
      <c r="A98" s="122">
        <v>97</v>
      </c>
      <c r="B98" s="122" t="s">
        <v>399</v>
      </c>
      <c r="C98" s="122" t="s">
        <v>762</v>
      </c>
      <c r="D98" s="122" t="s">
        <v>761</v>
      </c>
      <c r="E98" s="122" t="s">
        <v>760</v>
      </c>
      <c r="F98" s="122" t="s">
        <v>759</v>
      </c>
      <c r="G98" s="122">
        <v>2022</v>
      </c>
      <c r="H98" s="122">
        <v>27</v>
      </c>
      <c r="I98" s="122" t="s">
        <v>273</v>
      </c>
    </row>
    <row r="99" spans="1:9" x14ac:dyDescent="0.45">
      <c r="A99" s="122">
        <v>98</v>
      </c>
      <c r="B99" s="122" t="s">
        <v>501</v>
      </c>
      <c r="C99" s="122" t="s">
        <v>399</v>
      </c>
      <c r="D99" s="122" t="s">
        <v>758</v>
      </c>
      <c r="E99" s="122" t="s">
        <v>757</v>
      </c>
      <c r="F99" s="122" t="s">
        <v>756</v>
      </c>
      <c r="G99" s="122">
        <v>2022</v>
      </c>
      <c r="H99" s="122">
        <v>28</v>
      </c>
      <c r="I99" s="122" t="s">
        <v>267</v>
      </c>
    </row>
    <row r="100" spans="1:9" x14ac:dyDescent="0.45">
      <c r="A100" s="122">
        <v>99</v>
      </c>
      <c r="B100" s="122" t="s">
        <v>755</v>
      </c>
      <c r="C100" s="122" t="s">
        <v>754</v>
      </c>
      <c r="D100" s="122" t="s">
        <v>753</v>
      </c>
      <c r="E100" s="122" t="s">
        <v>752</v>
      </c>
      <c r="F100" s="122" t="s">
        <v>751</v>
      </c>
      <c r="G100" s="122">
        <v>2022</v>
      </c>
      <c r="H100" s="122">
        <v>29</v>
      </c>
      <c r="I100" s="122" t="s">
        <v>261</v>
      </c>
    </row>
    <row r="101" spans="1:9" x14ac:dyDescent="0.45">
      <c r="A101" s="122">
        <v>100</v>
      </c>
      <c r="B101" s="122" t="s">
        <v>750</v>
      </c>
      <c r="C101" s="122" t="s">
        <v>749</v>
      </c>
      <c r="D101" s="122" t="s">
        <v>748</v>
      </c>
      <c r="E101" s="122" t="s">
        <v>747</v>
      </c>
      <c r="F101" s="122" t="s">
        <v>746</v>
      </c>
      <c r="G101" s="122">
        <v>2022</v>
      </c>
      <c r="H101" s="122">
        <v>30</v>
      </c>
      <c r="I101" s="122" t="s">
        <v>255</v>
      </c>
    </row>
    <row r="102" spans="1:9" x14ac:dyDescent="0.45">
      <c r="A102" s="122">
        <v>101</v>
      </c>
      <c r="B102" s="122" t="s">
        <v>745</v>
      </c>
      <c r="C102" s="122" t="s">
        <v>744</v>
      </c>
      <c r="D102" s="122" t="s">
        <v>743</v>
      </c>
      <c r="E102" s="122" t="s">
        <v>742</v>
      </c>
      <c r="F102" s="122" t="s">
        <v>741</v>
      </c>
      <c r="G102" s="122">
        <v>2022</v>
      </c>
      <c r="H102" s="122">
        <v>31</v>
      </c>
      <c r="I102" s="122" t="s">
        <v>249</v>
      </c>
    </row>
    <row r="103" spans="1:9" x14ac:dyDescent="0.45">
      <c r="A103" s="122">
        <v>102</v>
      </c>
      <c r="B103" s="122" t="s">
        <v>740</v>
      </c>
      <c r="C103" s="122" t="s">
        <v>657</v>
      </c>
      <c r="D103" s="122" t="s">
        <v>739</v>
      </c>
      <c r="E103" s="122" t="s">
        <v>738</v>
      </c>
      <c r="F103" s="122" t="s">
        <v>737</v>
      </c>
      <c r="G103" s="122">
        <v>2022</v>
      </c>
      <c r="H103" s="122">
        <v>32</v>
      </c>
      <c r="I103" s="122" t="s">
        <v>243</v>
      </c>
    </row>
    <row r="104" spans="1:9" x14ac:dyDescent="0.45">
      <c r="A104" s="122">
        <v>103</v>
      </c>
      <c r="B104" s="122" t="s">
        <v>736</v>
      </c>
      <c r="C104" s="122" t="s">
        <v>480</v>
      </c>
      <c r="D104" s="122" t="s">
        <v>735</v>
      </c>
      <c r="E104" s="122" t="s">
        <v>734</v>
      </c>
      <c r="F104" s="122" t="s">
        <v>733</v>
      </c>
      <c r="G104" s="122">
        <v>2022</v>
      </c>
      <c r="H104" s="122">
        <v>33</v>
      </c>
      <c r="I104" s="122" t="s">
        <v>237</v>
      </c>
    </row>
    <row r="105" spans="1:9" x14ac:dyDescent="0.45">
      <c r="A105" s="122">
        <v>104</v>
      </c>
      <c r="B105" s="122" t="s">
        <v>732</v>
      </c>
      <c r="C105" s="122" t="s">
        <v>731</v>
      </c>
      <c r="D105" s="122" t="s">
        <v>730</v>
      </c>
      <c r="E105" s="122" t="s">
        <v>729</v>
      </c>
      <c r="F105" s="122" t="s">
        <v>728</v>
      </c>
      <c r="G105" s="122">
        <v>2022</v>
      </c>
      <c r="H105" s="122">
        <v>34</v>
      </c>
      <c r="I105" s="122" t="s">
        <v>231</v>
      </c>
    </row>
    <row r="106" spans="1:9" x14ac:dyDescent="0.45">
      <c r="A106" s="122">
        <v>105</v>
      </c>
      <c r="B106" s="122" t="s">
        <v>353</v>
      </c>
      <c r="C106" s="122" t="s">
        <v>451</v>
      </c>
      <c r="D106" s="122" t="s">
        <v>727</v>
      </c>
      <c r="E106" s="122" t="s">
        <v>726</v>
      </c>
      <c r="F106" s="122" t="s">
        <v>725</v>
      </c>
      <c r="G106" s="122">
        <v>2022</v>
      </c>
      <c r="H106" s="122">
        <v>35</v>
      </c>
      <c r="I106" s="122" t="s">
        <v>428</v>
      </c>
    </row>
    <row r="107" spans="1:9" x14ac:dyDescent="0.45">
      <c r="A107" s="122">
        <v>106</v>
      </c>
      <c r="B107" s="122" t="s">
        <v>724</v>
      </c>
      <c r="C107" s="122" t="s">
        <v>723</v>
      </c>
      <c r="D107" s="122" t="s">
        <v>722</v>
      </c>
      <c r="E107" s="122" t="s">
        <v>721</v>
      </c>
      <c r="F107" s="122" t="s">
        <v>720</v>
      </c>
      <c r="G107" s="122">
        <v>2022</v>
      </c>
      <c r="H107" s="122">
        <v>1</v>
      </c>
      <c r="I107" s="122" t="s">
        <v>422</v>
      </c>
    </row>
    <row r="108" spans="1:9" x14ac:dyDescent="0.45">
      <c r="A108" s="122">
        <v>107</v>
      </c>
      <c r="B108" s="122" t="s">
        <v>719</v>
      </c>
      <c r="C108" s="122" t="s">
        <v>718</v>
      </c>
      <c r="D108" s="122" t="s">
        <v>717</v>
      </c>
      <c r="E108" s="122" t="s">
        <v>716</v>
      </c>
      <c r="F108" s="122" t="s">
        <v>715</v>
      </c>
      <c r="G108" s="122">
        <v>2022</v>
      </c>
      <c r="H108" s="122">
        <v>2</v>
      </c>
      <c r="I108" s="122" t="s">
        <v>416</v>
      </c>
    </row>
    <row r="109" spans="1:9" x14ac:dyDescent="0.45">
      <c r="A109" s="122">
        <v>108</v>
      </c>
      <c r="B109" s="122" t="s">
        <v>346</v>
      </c>
      <c r="C109" s="122" t="s">
        <v>322</v>
      </c>
      <c r="D109" s="122" t="s">
        <v>714</v>
      </c>
      <c r="E109" s="122" t="s">
        <v>713</v>
      </c>
      <c r="F109" s="122" t="s">
        <v>712</v>
      </c>
      <c r="G109" s="122">
        <v>2022</v>
      </c>
      <c r="H109" s="122">
        <v>3</v>
      </c>
      <c r="I109" s="122" t="s">
        <v>411</v>
      </c>
    </row>
    <row r="110" spans="1:9" x14ac:dyDescent="0.45">
      <c r="A110" s="122">
        <v>109</v>
      </c>
      <c r="B110" s="122" t="s">
        <v>444</v>
      </c>
      <c r="C110" s="122" t="s">
        <v>346</v>
      </c>
      <c r="D110" s="122" t="s">
        <v>711</v>
      </c>
      <c r="E110" s="122" t="s">
        <v>710</v>
      </c>
      <c r="F110" s="122" t="s">
        <v>709</v>
      </c>
      <c r="G110" s="122">
        <v>2022</v>
      </c>
      <c r="H110" s="122">
        <v>4</v>
      </c>
      <c r="I110" s="122" t="s">
        <v>406</v>
      </c>
    </row>
    <row r="111" spans="1:9" x14ac:dyDescent="0.45">
      <c r="A111" s="122">
        <v>110</v>
      </c>
      <c r="B111" s="122" t="s">
        <v>277</v>
      </c>
      <c r="C111" s="122" t="s">
        <v>460</v>
      </c>
      <c r="D111" s="122" t="s">
        <v>708</v>
      </c>
      <c r="E111" s="122" t="s">
        <v>707</v>
      </c>
      <c r="F111" s="122" t="s">
        <v>706</v>
      </c>
      <c r="G111" s="122">
        <v>2022</v>
      </c>
      <c r="H111" s="122">
        <v>5</v>
      </c>
      <c r="I111" s="122" t="s">
        <v>400</v>
      </c>
    </row>
    <row r="112" spans="1:9" x14ac:dyDescent="0.45">
      <c r="A112" s="122">
        <v>111</v>
      </c>
      <c r="B112" s="122" t="s">
        <v>300</v>
      </c>
      <c r="C112" s="122" t="s">
        <v>705</v>
      </c>
      <c r="D112" s="122" t="s">
        <v>704</v>
      </c>
      <c r="E112" s="122" t="s">
        <v>703</v>
      </c>
      <c r="F112" s="122" t="s">
        <v>702</v>
      </c>
      <c r="G112" s="122">
        <v>2022</v>
      </c>
      <c r="H112" s="122">
        <v>6</v>
      </c>
      <c r="I112" s="122" t="s">
        <v>394</v>
      </c>
    </row>
    <row r="113" spans="1:9" x14ac:dyDescent="0.45">
      <c r="A113" s="122">
        <v>112</v>
      </c>
      <c r="B113" s="122" t="s">
        <v>701</v>
      </c>
      <c r="C113" s="122" t="s">
        <v>421</v>
      </c>
      <c r="D113" s="122" t="s">
        <v>700</v>
      </c>
      <c r="E113" s="122" t="s">
        <v>699</v>
      </c>
      <c r="F113" s="122" t="s">
        <v>698</v>
      </c>
      <c r="G113" s="122">
        <v>2022</v>
      </c>
      <c r="H113" s="122">
        <v>7</v>
      </c>
      <c r="I113" s="122" t="s">
        <v>388</v>
      </c>
    </row>
    <row r="114" spans="1:9" x14ac:dyDescent="0.45">
      <c r="A114" s="122">
        <v>113</v>
      </c>
      <c r="B114" s="122" t="s">
        <v>697</v>
      </c>
      <c r="C114" s="122" t="s">
        <v>696</v>
      </c>
      <c r="D114" s="122" t="s">
        <v>604</v>
      </c>
      <c r="E114" s="122" t="s">
        <v>695</v>
      </c>
      <c r="F114" s="122" t="s">
        <v>694</v>
      </c>
      <c r="G114" s="122">
        <v>2022</v>
      </c>
      <c r="H114" s="122">
        <v>8</v>
      </c>
      <c r="I114" s="122" t="s">
        <v>383</v>
      </c>
    </row>
    <row r="115" spans="1:9" x14ac:dyDescent="0.45">
      <c r="A115" s="122">
        <v>114</v>
      </c>
      <c r="B115" s="122" t="s">
        <v>693</v>
      </c>
      <c r="C115" s="122" t="s">
        <v>692</v>
      </c>
      <c r="D115" s="122" t="s">
        <v>691</v>
      </c>
      <c r="E115" s="122" t="s">
        <v>690</v>
      </c>
      <c r="F115" s="122" t="s">
        <v>689</v>
      </c>
      <c r="G115" s="122">
        <v>2022</v>
      </c>
      <c r="H115" s="122">
        <v>9</v>
      </c>
      <c r="I115" s="122" t="s">
        <v>377</v>
      </c>
    </row>
    <row r="116" spans="1:9" x14ac:dyDescent="0.45">
      <c r="A116" s="122">
        <v>115</v>
      </c>
      <c r="B116" s="122" t="s">
        <v>688</v>
      </c>
      <c r="C116" s="122" t="s">
        <v>687</v>
      </c>
      <c r="D116" s="122" t="s">
        <v>686</v>
      </c>
      <c r="E116" s="122" t="s">
        <v>685</v>
      </c>
      <c r="F116" s="122" t="s">
        <v>684</v>
      </c>
      <c r="G116" s="122">
        <v>2022</v>
      </c>
      <c r="H116" s="122">
        <v>10</v>
      </c>
      <c r="I116" s="122" t="s">
        <v>371</v>
      </c>
    </row>
    <row r="117" spans="1:9" x14ac:dyDescent="0.45">
      <c r="A117" s="120">
        <v>116</v>
      </c>
      <c r="B117" s="120" t="s">
        <v>683</v>
      </c>
      <c r="C117" s="120" t="s">
        <v>340</v>
      </c>
      <c r="D117" s="120" t="s">
        <v>656</v>
      </c>
      <c r="E117" s="120" t="s">
        <v>682</v>
      </c>
      <c r="F117" s="120" t="s">
        <v>681</v>
      </c>
      <c r="G117" s="120">
        <v>2023</v>
      </c>
      <c r="H117" s="120">
        <v>11</v>
      </c>
      <c r="I117" s="120" t="s">
        <v>365</v>
      </c>
    </row>
    <row r="118" spans="1:9" x14ac:dyDescent="0.45">
      <c r="A118" s="120">
        <v>117</v>
      </c>
      <c r="B118" s="120" t="s">
        <v>316</v>
      </c>
      <c r="C118" s="120" t="s">
        <v>680</v>
      </c>
      <c r="D118" s="120" t="s">
        <v>679</v>
      </c>
      <c r="E118" s="120" t="s">
        <v>678</v>
      </c>
      <c r="F118" s="120" t="s">
        <v>677</v>
      </c>
      <c r="G118" s="120">
        <v>2023</v>
      </c>
      <c r="H118" s="120">
        <v>12</v>
      </c>
      <c r="I118" s="120" t="s">
        <v>360</v>
      </c>
    </row>
    <row r="119" spans="1:9" x14ac:dyDescent="0.45">
      <c r="A119" s="120">
        <v>118</v>
      </c>
      <c r="B119" s="120" t="s">
        <v>676</v>
      </c>
      <c r="C119" s="120" t="s">
        <v>675</v>
      </c>
      <c r="D119" s="120" t="s">
        <v>674</v>
      </c>
      <c r="E119" s="120" t="s">
        <v>673</v>
      </c>
      <c r="F119" s="120" t="s">
        <v>672</v>
      </c>
      <c r="G119" s="120">
        <v>2023</v>
      </c>
      <c r="H119" s="120">
        <v>13</v>
      </c>
      <c r="I119" s="120" t="s">
        <v>354</v>
      </c>
    </row>
    <row r="120" spans="1:9" x14ac:dyDescent="0.45">
      <c r="A120" s="120">
        <v>119</v>
      </c>
      <c r="B120" s="120" t="s">
        <v>671</v>
      </c>
      <c r="C120" s="120" t="s">
        <v>305</v>
      </c>
      <c r="D120" s="120" t="s">
        <v>670</v>
      </c>
      <c r="E120" s="120" t="s">
        <v>669</v>
      </c>
      <c r="F120" s="120" t="s">
        <v>668</v>
      </c>
      <c r="G120" s="120">
        <v>2023</v>
      </c>
      <c r="H120" s="120">
        <v>14</v>
      </c>
      <c r="I120" s="120" t="s">
        <v>348</v>
      </c>
    </row>
    <row r="121" spans="1:9" x14ac:dyDescent="0.45">
      <c r="A121" s="120">
        <v>120</v>
      </c>
      <c r="B121" s="120" t="s">
        <v>667</v>
      </c>
      <c r="C121" s="120" t="s">
        <v>666</v>
      </c>
      <c r="D121" s="120" t="s">
        <v>665</v>
      </c>
      <c r="E121" s="120" t="s">
        <v>664</v>
      </c>
      <c r="F121" s="120" t="s">
        <v>663</v>
      </c>
      <c r="G121" s="120">
        <v>2023</v>
      </c>
      <c r="H121" s="120">
        <v>15</v>
      </c>
      <c r="I121" s="120" t="s">
        <v>342</v>
      </c>
    </row>
    <row r="122" spans="1:9" x14ac:dyDescent="0.45">
      <c r="A122" s="120">
        <v>121</v>
      </c>
      <c r="B122" s="120" t="s">
        <v>662</v>
      </c>
      <c r="C122" s="120" t="s">
        <v>661</v>
      </c>
      <c r="D122" s="120" t="s">
        <v>660</v>
      </c>
      <c r="E122" s="120" t="s">
        <v>659</v>
      </c>
      <c r="F122" s="120" t="s">
        <v>658</v>
      </c>
      <c r="G122" s="120">
        <v>2023</v>
      </c>
      <c r="H122" s="120">
        <v>16</v>
      </c>
      <c r="I122" s="120" t="s">
        <v>336</v>
      </c>
    </row>
    <row r="123" spans="1:9" x14ac:dyDescent="0.45">
      <c r="A123" s="120">
        <v>122</v>
      </c>
      <c r="B123" s="120" t="s">
        <v>657</v>
      </c>
      <c r="C123" s="120" t="s">
        <v>305</v>
      </c>
      <c r="D123" s="120" t="s">
        <v>656</v>
      </c>
      <c r="E123" s="120" t="s">
        <v>655</v>
      </c>
      <c r="F123" s="120" t="s">
        <v>654</v>
      </c>
      <c r="G123" s="120">
        <v>2023</v>
      </c>
      <c r="H123" s="120">
        <v>17</v>
      </c>
      <c r="I123" s="120" t="s">
        <v>330</v>
      </c>
    </row>
    <row r="124" spans="1:9" x14ac:dyDescent="0.45">
      <c r="A124" s="120">
        <v>123</v>
      </c>
      <c r="B124" s="120" t="s">
        <v>653</v>
      </c>
      <c r="C124" s="120" t="s">
        <v>299</v>
      </c>
      <c r="D124" s="120" t="s">
        <v>652</v>
      </c>
      <c r="E124" s="120" t="s">
        <v>651</v>
      </c>
      <c r="F124" s="120" t="s">
        <v>650</v>
      </c>
      <c r="G124" s="120">
        <v>2023</v>
      </c>
      <c r="H124" s="120">
        <v>18</v>
      </c>
      <c r="I124" s="120" t="s">
        <v>324</v>
      </c>
    </row>
    <row r="125" spans="1:9" x14ac:dyDescent="0.45">
      <c r="A125" s="120">
        <v>124</v>
      </c>
      <c r="B125" s="120" t="s">
        <v>649</v>
      </c>
      <c r="C125" s="120" t="s">
        <v>648</v>
      </c>
      <c r="D125" s="120" t="s">
        <v>647</v>
      </c>
      <c r="E125" s="120" t="s">
        <v>646</v>
      </c>
      <c r="F125" s="120" t="s">
        <v>645</v>
      </c>
      <c r="G125" s="120">
        <v>2023</v>
      </c>
      <c r="H125" s="120">
        <v>19</v>
      </c>
      <c r="I125" s="120" t="s">
        <v>318</v>
      </c>
    </row>
    <row r="126" spans="1:9" x14ac:dyDescent="0.45">
      <c r="A126" s="120">
        <v>125</v>
      </c>
      <c r="B126" s="120" t="s">
        <v>644</v>
      </c>
      <c r="C126" s="120" t="s">
        <v>369</v>
      </c>
      <c r="D126" s="120" t="s">
        <v>643</v>
      </c>
      <c r="E126" s="120" t="s">
        <v>642</v>
      </c>
      <c r="F126" s="120" t="s">
        <v>641</v>
      </c>
      <c r="G126" s="120">
        <v>2023</v>
      </c>
      <c r="H126" s="120">
        <v>20</v>
      </c>
      <c r="I126" s="120" t="s">
        <v>312</v>
      </c>
    </row>
    <row r="127" spans="1:9" x14ac:dyDescent="0.45">
      <c r="A127" s="120">
        <v>126</v>
      </c>
      <c r="B127" s="120" t="s">
        <v>437</v>
      </c>
      <c r="C127" s="120" t="s">
        <v>640</v>
      </c>
      <c r="D127" s="120" t="s">
        <v>639</v>
      </c>
      <c r="E127" s="120" t="s">
        <v>638</v>
      </c>
      <c r="F127" s="120" t="s">
        <v>637</v>
      </c>
      <c r="G127" s="120">
        <v>2023</v>
      </c>
      <c r="H127" s="120">
        <v>21</v>
      </c>
      <c r="I127" s="120" t="s">
        <v>307</v>
      </c>
    </row>
    <row r="128" spans="1:9" x14ac:dyDescent="0.45">
      <c r="A128" s="120">
        <v>127</v>
      </c>
      <c r="B128" s="120" t="s">
        <v>636</v>
      </c>
      <c r="C128" s="120" t="s">
        <v>635</v>
      </c>
      <c r="D128" s="120" t="s">
        <v>634</v>
      </c>
      <c r="E128" s="120" t="s">
        <v>633</v>
      </c>
      <c r="F128" s="120" t="s">
        <v>632</v>
      </c>
      <c r="G128" s="120">
        <v>2023</v>
      </c>
      <c r="H128" s="120">
        <v>22</v>
      </c>
      <c r="I128" s="120" t="s">
        <v>301</v>
      </c>
    </row>
    <row r="129" spans="1:9" x14ac:dyDescent="0.45">
      <c r="A129" s="120">
        <v>128</v>
      </c>
      <c r="B129" s="120" t="s">
        <v>299</v>
      </c>
      <c r="C129" s="120" t="s">
        <v>260</v>
      </c>
      <c r="D129" s="120" t="s">
        <v>631</v>
      </c>
      <c r="E129" s="120" t="s">
        <v>630</v>
      </c>
      <c r="F129" s="120" t="s">
        <v>629</v>
      </c>
      <c r="G129" s="120">
        <v>2023</v>
      </c>
      <c r="H129" s="120">
        <v>23</v>
      </c>
      <c r="I129" s="120" t="s">
        <v>295</v>
      </c>
    </row>
    <row r="130" spans="1:9" x14ac:dyDescent="0.45">
      <c r="A130" s="120">
        <v>129</v>
      </c>
      <c r="B130" s="120" t="s">
        <v>628</v>
      </c>
      <c r="C130" s="120" t="s">
        <v>283</v>
      </c>
      <c r="D130" s="120" t="s">
        <v>627</v>
      </c>
      <c r="E130" s="120" t="s">
        <v>626</v>
      </c>
      <c r="F130" s="120" t="s">
        <v>625</v>
      </c>
      <c r="G130" s="120">
        <v>2023</v>
      </c>
      <c r="H130" s="120">
        <v>24</v>
      </c>
      <c r="I130" s="120" t="s">
        <v>290</v>
      </c>
    </row>
    <row r="131" spans="1:9" x14ac:dyDescent="0.45">
      <c r="A131" s="120">
        <v>130</v>
      </c>
      <c r="B131" s="120" t="s">
        <v>624</v>
      </c>
      <c r="C131" s="120" t="s">
        <v>623</v>
      </c>
      <c r="D131" s="120" t="s">
        <v>622</v>
      </c>
      <c r="E131" s="120" t="s">
        <v>621</v>
      </c>
      <c r="F131" s="120" t="s">
        <v>620</v>
      </c>
      <c r="G131" s="120">
        <v>2023</v>
      </c>
      <c r="H131" s="120">
        <v>25</v>
      </c>
      <c r="I131" s="120" t="s">
        <v>284</v>
      </c>
    </row>
    <row r="132" spans="1:9" x14ac:dyDescent="0.45">
      <c r="A132" s="120">
        <v>131</v>
      </c>
      <c r="B132" s="120" t="s">
        <v>619</v>
      </c>
      <c r="C132" s="120" t="s">
        <v>618</v>
      </c>
      <c r="D132" s="120" t="s">
        <v>617</v>
      </c>
      <c r="E132" s="120" t="s">
        <v>616</v>
      </c>
      <c r="F132" s="120" t="s">
        <v>615</v>
      </c>
      <c r="G132" s="120">
        <v>2023</v>
      </c>
      <c r="H132" s="120">
        <v>26</v>
      </c>
      <c r="I132" s="120" t="s">
        <v>279</v>
      </c>
    </row>
    <row r="133" spans="1:9" x14ac:dyDescent="0.45">
      <c r="A133" s="120">
        <v>132</v>
      </c>
      <c r="B133" s="120" t="s">
        <v>614</v>
      </c>
      <c r="C133" s="120" t="s">
        <v>614</v>
      </c>
      <c r="D133" s="120" t="s">
        <v>613</v>
      </c>
      <c r="E133" s="120" t="s">
        <v>612</v>
      </c>
      <c r="F133" s="120" t="s">
        <v>611</v>
      </c>
      <c r="G133" s="120">
        <v>2023</v>
      </c>
      <c r="H133" s="120">
        <v>27</v>
      </c>
      <c r="I133" s="120" t="s">
        <v>273</v>
      </c>
    </row>
    <row r="134" spans="1:9" x14ac:dyDescent="0.45">
      <c r="A134" s="120">
        <v>133</v>
      </c>
      <c r="B134" s="120" t="s">
        <v>610</v>
      </c>
      <c r="C134" s="120" t="s">
        <v>537</v>
      </c>
      <c r="D134" s="120" t="s">
        <v>609</v>
      </c>
      <c r="E134" s="120" t="s">
        <v>608</v>
      </c>
      <c r="F134" s="120" t="s">
        <v>607</v>
      </c>
      <c r="G134" s="120">
        <v>2023</v>
      </c>
      <c r="H134" s="120">
        <v>28</v>
      </c>
      <c r="I134" s="120" t="s">
        <v>267</v>
      </c>
    </row>
    <row r="135" spans="1:9" x14ac:dyDescent="0.45">
      <c r="A135" s="120">
        <v>134</v>
      </c>
      <c r="B135" s="120" t="s">
        <v>606</v>
      </c>
      <c r="C135" s="120" t="s">
        <v>605</v>
      </c>
      <c r="D135" s="120" t="s">
        <v>604</v>
      </c>
      <c r="E135" s="120" t="s">
        <v>603</v>
      </c>
      <c r="F135" s="120" t="s">
        <v>602</v>
      </c>
      <c r="G135" s="120">
        <v>2023</v>
      </c>
      <c r="H135" s="120">
        <v>29</v>
      </c>
      <c r="I135" s="120" t="s">
        <v>261</v>
      </c>
    </row>
    <row r="136" spans="1:9" x14ac:dyDescent="0.45">
      <c r="A136" s="120">
        <v>135</v>
      </c>
      <c r="B136" s="120" t="s">
        <v>601</v>
      </c>
      <c r="C136" s="120" t="s">
        <v>600</v>
      </c>
      <c r="D136" s="120" t="s">
        <v>599</v>
      </c>
      <c r="E136" s="120" t="s">
        <v>598</v>
      </c>
      <c r="F136" s="120" t="s">
        <v>597</v>
      </c>
      <c r="G136" s="120">
        <v>2023</v>
      </c>
      <c r="H136" s="120">
        <v>30</v>
      </c>
      <c r="I136" s="120" t="s">
        <v>255</v>
      </c>
    </row>
    <row r="137" spans="1:9" x14ac:dyDescent="0.45">
      <c r="A137" s="120">
        <v>136</v>
      </c>
      <c r="B137" s="120" t="s">
        <v>474</v>
      </c>
      <c r="C137" s="120" t="s">
        <v>596</v>
      </c>
      <c r="D137" s="120" t="s">
        <v>595</v>
      </c>
      <c r="E137" s="120" t="s">
        <v>594</v>
      </c>
      <c r="F137" s="120" t="s">
        <v>593</v>
      </c>
      <c r="G137" s="120">
        <v>2023</v>
      </c>
      <c r="H137" s="120">
        <v>31</v>
      </c>
      <c r="I137" s="120" t="s">
        <v>249</v>
      </c>
    </row>
    <row r="138" spans="1:9" x14ac:dyDescent="0.45">
      <c r="A138" s="120">
        <v>137</v>
      </c>
      <c r="B138" s="120" t="s">
        <v>592</v>
      </c>
      <c r="C138" s="120" t="s">
        <v>591</v>
      </c>
      <c r="D138" s="120" t="s">
        <v>590</v>
      </c>
      <c r="E138" s="120" t="s">
        <v>589</v>
      </c>
      <c r="F138" s="120" t="s">
        <v>588</v>
      </c>
      <c r="G138" s="120">
        <v>2023</v>
      </c>
      <c r="H138" s="120">
        <v>32</v>
      </c>
      <c r="I138" s="120" t="s">
        <v>243</v>
      </c>
    </row>
    <row r="139" spans="1:9" x14ac:dyDescent="0.45">
      <c r="A139" s="120">
        <v>138</v>
      </c>
      <c r="B139" s="120" t="s">
        <v>579</v>
      </c>
      <c r="C139" s="120" t="s">
        <v>587</v>
      </c>
      <c r="D139" s="120" t="s">
        <v>586</v>
      </c>
      <c r="E139" s="120" t="s">
        <v>585</v>
      </c>
      <c r="F139" s="120" t="s">
        <v>584</v>
      </c>
      <c r="G139" s="120">
        <v>2023</v>
      </c>
      <c r="H139" s="120">
        <v>33</v>
      </c>
      <c r="I139" s="120" t="s">
        <v>237</v>
      </c>
    </row>
    <row r="140" spans="1:9" x14ac:dyDescent="0.45">
      <c r="A140" s="120">
        <v>139</v>
      </c>
      <c r="B140" s="120" t="s">
        <v>305</v>
      </c>
      <c r="C140" s="120" t="s">
        <v>583</v>
      </c>
      <c r="D140" s="120" t="s">
        <v>582</v>
      </c>
      <c r="E140" s="120" t="s">
        <v>581</v>
      </c>
      <c r="F140" s="120" t="s">
        <v>580</v>
      </c>
      <c r="G140" s="120">
        <v>2023</v>
      </c>
      <c r="H140" s="120">
        <v>34</v>
      </c>
      <c r="I140" s="120" t="s">
        <v>231</v>
      </c>
    </row>
    <row r="141" spans="1:9" x14ac:dyDescent="0.45">
      <c r="A141" s="120">
        <v>140</v>
      </c>
      <c r="B141" s="120" t="s">
        <v>305</v>
      </c>
      <c r="C141" s="120" t="s">
        <v>579</v>
      </c>
      <c r="D141" s="120" t="s">
        <v>578</v>
      </c>
      <c r="E141" s="120" t="s">
        <v>577</v>
      </c>
      <c r="F141" s="120" t="s">
        <v>576</v>
      </c>
      <c r="G141" s="120">
        <v>2023</v>
      </c>
      <c r="H141" s="120">
        <v>35</v>
      </c>
      <c r="I141" s="120" t="s">
        <v>428</v>
      </c>
    </row>
    <row r="142" spans="1:9" x14ac:dyDescent="0.45">
      <c r="A142" s="121">
        <v>141</v>
      </c>
      <c r="B142" s="121" t="s">
        <v>305</v>
      </c>
      <c r="C142" s="121" t="s">
        <v>575</v>
      </c>
      <c r="D142" s="121" t="s">
        <v>574</v>
      </c>
      <c r="E142" s="121" t="s">
        <v>573</v>
      </c>
      <c r="F142" s="121" t="s">
        <v>572</v>
      </c>
      <c r="G142" s="121">
        <v>2023</v>
      </c>
      <c r="H142" s="121">
        <v>1</v>
      </c>
      <c r="I142" s="121" t="s">
        <v>422</v>
      </c>
    </row>
    <row r="143" spans="1:9" x14ac:dyDescent="0.45">
      <c r="A143" s="121">
        <v>142</v>
      </c>
      <c r="B143" s="121" t="s">
        <v>369</v>
      </c>
      <c r="C143" s="121" t="s">
        <v>335</v>
      </c>
      <c r="D143" s="121" t="s">
        <v>571</v>
      </c>
      <c r="E143" s="121" t="s">
        <v>570</v>
      </c>
      <c r="F143" s="121" t="s">
        <v>569</v>
      </c>
      <c r="G143" s="121">
        <v>2023</v>
      </c>
      <c r="H143" s="121">
        <v>2</v>
      </c>
      <c r="I143" s="121" t="s">
        <v>416</v>
      </c>
    </row>
    <row r="144" spans="1:9" x14ac:dyDescent="0.45">
      <c r="A144" s="121">
        <v>143</v>
      </c>
      <c r="B144" s="121" t="s">
        <v>513</v>
      </c>
      <c r="C144" s="121" t="s">
        <v>568</v>
      </c>
      <c r="D144" s="121" t="s">
        <v>567</v>
      </c>
      <c r="E144" s="121" t="s">
        <v>566</v>
      </c>
      <c r="F144" s="121" t="s">
        <v>565</v>
      </c>
      <c r="G144" s="121">
        <v>2023</v>
      </c>
      <c r="H144" s="121">
        <v>3</v>
      </c>
      <c r="I144" s="121" t="s">
        <v>411</v>
      </c>
    </row>
    <row r="145" spans="1:9" x14ac:dyDescent="0.45">
      <c r="A145" s="121">
        <v>144</v>
      </c>
      <c r="B145" s="121" t="s">
        <v>564</v>
      </c>
      <c r="C145" s="121" t="s">
        <v>541</v>
      </c>
      <c r="D145" s="121" t="s">
        <v>563</v>
      </c>
      <c r="E145" s="121" t="s">
        <v>562</v>
      </c>
      <c r="F145" s="121" t="s">
        <v>561</v>
      </c>
      <c r="G145" s="121">
        <v>2023</v>
      </c>
      <c r="H145" s="121">
        <v>4</v>
      </c>
      <c r="I145" s="121" t="s">
        <v>406</v>
      </c>
    </row>
    <row r="146" spans="1:9" x14ac:dyDescent="0.45">
      <c r="A146" s="121">
        <v>145</v>
      </c>
      <c r="B146" s="121" t="s">
        <v>259</v>
      </c>
      <c r="C146" s="121" t="s">
        <v>460</v>
      </c>
      <c r="D146" s="121" t="s">
        <v>560</v>
      </c>
      <c r="E146" s="121" t="s">
        <v>559</v>
      </c>
      <c r="F146" s="121" t="s">
        <v>558</v>
      </c>
      <c r="G146" s="121">
        <v>2023</v>
      </c>
      <c r="H146" s="121">
        <v>5</v>
      </c>
      <c r="I146" s="121" t="s">
        <v>400</v>
      </c>
    </row>
    <row r="147" spans="1:9" x14ac:dyDescent="0.45">
      <c r="A147" s="121">
        <v>146</v>
      </c>
      <c r="B147" s="121" t="s">
        <v>259</v>
      </c>
      <c r="C147" s="121" t="s">
        <v>557</v>
      </c>
      <c r="D147" s="121" t="s">
        <v>556</v>
      </c>
      <c r="E147" s="121" t="s">
        <v>555</v>
      </c>
      <c r="F147" s="121" t="s">
        <v>554</v>
      </c>
      <c r="G147" s="121">
        <v>2023</v>
      </c>
      <c r="H147" s="121">
        <v>6</v>
      </c>
      <c r="I147" s="121" t="s">
        <v>394</v>
      </c>
    </row>
    <row r="148" spans="1:9" x14ac:dyDescent="0.45">
      <c r="A148" s="121">
        <v>147</v>
      </c>
      <c r="B148" s="121" t="s">
        <v>553</v>
      </c>
      <c r="C148" s="121" t="s">
        <v>553</v>
      </c>
      <c r="D148" s="121" t="s">
        <v>552</v>
      </c>
      <c r="E148" s="121" t="s">
        <v>551</v>
      </c>
      <c r="F148" s="121" t="s">
        <v>550</v>
      </c>
      <c r="G148" s="121">
        <v>2023</v>
      </c>
      <c r="H148" s="121">
        <v>7</v>
      </c>
      <c r="I148" s="121" t="s">
        <v>388</v>
      </c>
    </row>
    <row r="149" spans="1:9" x14ac:dyDescent="0.45">
      <c r="A149" s="121">
        <v>148</v>
      </c>
      <c r="B149" s="121" t="s">
        <v>277</v>
      </c>
      <c r="C149" s="121" t="s">
        <v>465</v>
      </c>
      <c r="D149" s="121" t="s">
        <v>549</v>
      </c>
      <c r="E149" s="121" t="s">
        <v>548</v>
      </c>
      <c r="F149" s="121" t="s">
        <v>547</v>
      </c>
      <c r="G149" s="121">
        <v>2023</v>
      </c>
      <c r="H149" s="121">
        <v>8</v>
      </c>
      <c r="I149" s="121" t="s">
        <v>383</v>
      </c>
    </row>
    <row r="150" spans="1:9" x14ac:dyDescent="0.45">
      <c r="A150" s="121">
        <v>149</v>
      </c>
      <c r="B150" s="121" t="s">
        <v>546</v>
      </c>
      <c r="C150" s="121" t="s">
        <v>545</v>
      </c>
      <c r="D150" s="121" t="s">
        <v>544</v>
      </c>
      <c r="E150" s="121" t="s">
        <v>543</v>
      </c>
      <c r="F150" s="121" t="s">
        <v>542</v>
      </c>
      <c r="G150" s="121">
        <v>2023</v>
      </c>
      <c r="H150" s="121">
        <v>9</v>
      </c>
      <c r="I150" s="121" t="s">
        <v>377</v>
      </c>
    </row>
    <row r="151" spans="1:9" x14ac:dyDescent="0.45">
      <c r="A151" s="121">
        <v>150</v>
      </c>
      <c r="B151" s="121" t="s">
        <v>541</v>
      </c>
      <c r="C151" s="121" t="s">
        <v>322</v>
      </c>
      <c r="D151" s="121" t="s">
        <v>540</v>
      </c>
      <c r="E151" s="121" t="s">
        <v>539</v>
      </c>
      <c r="F151" s="121" t="s">
        <v>538</v>
      </c>
      <c r="G151" s="121">
        <v>2023</v>
      </c>
      <c r="H151" s="121">
        <v>10</v>
      </c>
      <c r="I151" s="121" t="s">
        <v>371</v>
      </c>
    </row>
    <row r="152" spans="1:9" x14ac:dyDescent="0.45">
      <c r="A152" s="121">
        <v>151</v>
      </c>
      <c r="B152" s="121" t="s">
        <v>537</v>
      </c>
      <c r="C152" s="121" t="s">
        <v>536</v>
      </c>
      <c r="D152" s="121" t="s">
        <v>535</v>
      </c>
      <c r="E152" s="121" t="s">
        <v>534</v>
      </c>
      <c r="F152" s="121" t="s">
        <v>533</v>
      </c>
      <c r="G152" s="121">
        <v>2023</v>
      </c>
      <c r="H152" s="121">
        <v>11</v>
      </c>
      <c r="I152" s="121" t="s">
        <v>365</v>
      </c>
    </row>
    <row r="153" spans="1:9" x14ac:dyDescent="0.45">
      <c r="A153" s="121">
        <v>152</v>
      </c>
      <c r="B153" s="121" t="s">
        <v>532</v>
      </c>
      <c r="C153" s="121" t="s">
        <v>531</v>
      </c>
      <c r="D153" s="121" t="s">
        <v>530</v>
      </c>
      <c r="E153" s="121" t="s">
        <v>529</v>
      </c>
      <c r="F153" s="121" t="s">
        <v>528</v>
      </c>
      <c r="G153" s="121">
        <v>2023</v>
      </c>
      <c r="H153" s="121">
        <v>12</v>
      </c>
      <c r="I153" s="121" t="s">
        <v>360</v>
      </c>
    </row>
    <row r="154" spans="1:9" x14ac:dyDescent="0.45">
      <c r="A154" s="121">
        <v>153</v>
      </c>
      <c r="B154" s="121" t="s">
        <v>527</v>
      </c>
      <c r="C154" s="121" t="s">
        <v>359</v>
      </c>
      <c r="D154" s="121" t="s">
        <v>526</v>
      </c>
      <c r="E154" s="121" t="s">
        <v>525</v>
      </c>
      <c r="F154" s="121" t="s">
        <v>524</v>
      </c>
      <c r="G154" s="121">
        <v>2024</v>
      </c>
      <c r="H154" s="121">
        <v>13</v>
      </c>
      <c r="I154" s="121" t="s">
        <v>354</v>
      </c>
    </row>
    <row r="155" spans="1:9" x14ac:dyDescent="0.45">
      <c r="A155" s="121">
        <v>154</v>
      </c>
      <c r="B155" s="121" t="s">
        <v>523</v>
      </c>
      <c r="C155" s="121" t="s">
        <v>522</v>
      </c>
      <c r="D155" s="121" t="s">
        <v>521</v>
      </c>
      <c r="E155" s="121" t="s">
        <v>520</v>
      </c>
      <c r="F155" s="121" t="s">
        <v>519</v>
      </c>
      <c r="G155" s="121">
        <v>2024</v>
      </c>
      <c r="H155" s="121">
        <v>14</v>
      </c>
      <c r="I155" s="121" t="s">
        <v>348</v>
      </c>
    </row>
    <row r="156" spans="1:9" x14ac:dyDescent="0.45">
      <c r="A156" s="121">
        <v>155</v>
      </c>
      <c r="B156" s="121" t="s">
        <v>518</v>
      </c>
      <c r="C156" s="121" t="s">
        <v>329</v>
      </c>
      <c r="D156" s="121" t="s">
        <v>517</v>
      </c>
      <c r="E156" s="121" t="s">
        <v>516</v>
      </c>
      <c r="F156" s="121" t="s">
        <v>515</v>
      </c>
      <c r="G156" s="121">
        <v>2024</v>
      </c>
      <c r="H156" s="121">
        <v>15</v>
      </c>
      <c r="I156" s="121" t="s">
        <v>342</v>
      </c>
    </row>
    <row r="157" spans="1:9" x14ac:dyDescent="0.45">
      <c r="A157" s="121">
        <v>156</v>
      </c>
      <c r="B157" s="121" t="s">
        <v>514</v>
      </c>
      <c r="C157" s="121" t="s">
        <v>513</v>
      </c>
      <c r="D157" s="121" t="s">
        <v>512</v>
      </c>
      <c r="E157" s="121" t="s">
        <v>511</v>
      </c>
      <c r="F157" s="121" t="s">
        <v>510</v>
      </c>
      <c r="G157" s="121">
        <v>2024</v>
      </c>
      <c r="H157" s="121">
        <v>16</v>
      </c>
      <c r="I157" s="121" t="s">
        <v>336</v>
      </c>
    </row>
    <row r="158" spans="1:9" x14ac:dyDescent="0.45">
      <c r="A158" s="121">
        <v>157</v>
      </c>
      <c r="B158" s="121" t="s">
        <v>509</v>
      </c>
      <c r="C158" s="121" t="s">
        <v>299</v>
      </c>
      <c r="D158" s="121" t="s">
        <v>508</v>
      </c>
      <c r="E158" s="121" t="s">
        <v>507</v>
      </c>
      <c r="F158" s="121" t="s">
        <v>506</v>
      </c>
      <c r="G158" s="121">
        <v>2024</v>
      </c>
      <c r="H158" s="121">
        <v>17</v>
      </c>
      <c r="I158" s="121" t="s">
        <v>330</v>
      </c>
    </row>
    <row r="159" spans="1:9" x14ac:dyDescent="0.45">
      <c r="A159" s="121">
        <v>158</v>
      </c>
      <c r="B159" s="121" t="s">
        <v>502</v>
      </c>
      <c r="C159" s="121" t="s">
        <v>460</v>
      </c>
      <c r="D159" s="121" t="s">
        <v>505</v>
      </c>
      <c r="E159" s="121" t="s">
        <v>504</v>
      </c>
      <c r="F159" s="121" t="s">
        <v>503</v>
      </c>
      <c r="G159" s="121">
        <v>2024</v>
      </c>
      <c r="H159" s="121">
        <v>18</v>
      </c>
      <c r="I159" s="121" t="s">
        <v>324</v>
      </c>
    </row>
    <row r="160" spans="1:9" x14ac:dyDescent="0.45">
      <c r="A160" s="121">
        <v>159</v>
      </c>
      <c r="B160" s="121" t="s">
        <v>502</v>
      </c>
      <c r="C160" s="121" t="s">
        <v>501</v>
      </c>
      <c r="D160" s="121" t="s">
        <v>500</v>
      </c>
      <c r="E160" s="121" t="s">
        <v>499</v>
      </c>
      <c r="F160" s="121" t="s">
        <v>498</v>
      </c>
      <c r="G160" s="121">
        <v>2024</v>
      </c>
      <c r="H160" s="121">
        <v>19</v>
      </c>
      <c r="I160" s="121" t="s">
        <v>318</v>
      </c>
    </row>
    <row r="161" spans="1:9" x14ac:dyDescent="0.45">
      <c r="A161" s="121">
        <v>160</v>
      </c>
      <c r="B161" s="121" t="s">
        <v>497</v>
      </c>
      <c r="C161" s="121" t="s">
        <v>493</v>
      </c>
      <c r="D161" s="121" t="s">
        <v>496</v>
      </c>
      <c r="E161" s="121" t="s">
        <v>495</v>
      </c>
      <c r="F161" s="121" t="s">
        <v>494</v>
      </c>
      <c r="G161" s="121">
        <v>2024</v>
      </c>
      <c r="H161" s="121">
        <v>20</v>
      </c>
      <c r="I161" s="121" t="s">
        <v>312</v>
      </c>
    </row>
    <row r="162" spans="1:9" x14ac:dyDescent="0.45">
      <c r="A162" s="121">
        <v>161</v>
      </c>
      <c r="B162" s="121" t="s">
        <v>322</v>
      </c>
      <c r="C162" s="121" t="s">
        <v>493</v>
      </c>
      <c r="D162" s="121" t="s">
        <v>492</v>
      </c>
      <c r="E162" s="121" t="s">
        <v>491</v>
      </c>
      <c r="F162" s="121" t="s">
        <v>490</v>
      </c>
      <c r="G162" s="121">
        <v>2024</v>
      </c>
      <c r="H162" s="121">
        <v>21</v>
      </c>
      <c r="I162" s="121" t="s">
        <v>307</v>
      </c>
    </row>
    <row r="163" spans="1:9" x14ac:dyDescent="0.45">
      <c r="A163" s="121">
        <v>162</v>
      </c>
      <c r="B163" s="121" t="s">
        <v>322</v>
      </c>
      <c r="C163" s="121" t="s">
        <v>489</v>
      </c>
      <c r="D163" s="121" t="s">
        <v>488</v>
      </c>
      <c r="E163" s="121" t="s">
        <v>487</v>
      </c>
      <c r="F163" s="121" t="s">
        <v>486</v>
      </c>
      <c r="G163" s="121">
        <v>2024</v>
      </c>
      <c r="H163" s="121">
        <v>22</v>
      </c>
      <c r="I163" s="121" t="s">
        <v>301</v>
      </c>
    </row>
    <row r="164" spans="1:9" x14ac:dyDescent="0.45">
      <c r="A164" s="121">
        <v>163</v>
      </c>
      <c r="B164" s="121" t="s">
        <v>485</v>
      </c>
      <c r="C164" s="121" t="s">
        <v>484</v>
      </c>
      <c r="D164" s="121" t="s">
        <v>483</v>
      </c>
      <c r="E164" s="121" t="s">
        <v>482</v>
      </c>
      <c r="F164" s="121" t="s">
        <v>481</v>
      </c>
      <c r="G164" s="121">
        <v>2024</v>
      </c>
      <c r="H164" s="121">
        <v>23</v>
      </c>
      <c r="I164" s="121" t="s">
        <v>295</v>
      </c>
    </row>
    <row r="165" spans="1:9" x14ac:dyDescent="0.45">
      <c r="A165" s="121">
        <v>164</v>
      </c>
      <c r="B165" s="121" t="s">
        <v>480</v>
      </c>
      <c r="C165" s="121" t="s">
        <v>479</v>
      </c>
      <c r="D165" s="121" t="s">
        <v>478</v>
      </c>
      <c r="E165" s="121" t="s">
        <v>477</v>
      </c>
      <c r="F165" s="121" t="s">
        <v>476</v>
      </c>
      <c r="G165" s="121">
        <v>2024</v>
      </c>
      <c r="H165" s="121">
        <v>24</v>
      </c>
      <c r="I165" s="121" t="s">
        <v>290</v>
      </c>
    </row>
    <row r="166" spans="1:9" x14ac:dyDescent="0.45">
      <c r="A166" s="121">
        <v>165</v>
      </c>
      <c r="B166" s="121" t="s">
        <v>475</v>
      </c>
      <c r="C166" s="121" t="s">
        <v>474</v>
      </c>
      <c r="D166" s="121" t="s">
        <v>473</v>
      </c>
      <c r="E166" s="121" t="s">
        <v>472</v>
      </c>
      <c r="F166" s="121" t="s">
        <v>471</v>
      </c>
      <c r="G166" s="121">
        <v>2024</v>
      </c>
      <c r="H166" s="121">
        <v>25</v>
      </c>
      <c r="I166" s="121" t="s">
        <v>284</v>
      </c>
    </row>
    <row r="167" spans="1:9" x14ac:dyDescent="0.45">
      <c r="A167" s="121">
        <v>166</v>
      </c>
      <c r="B167" s="121" t="s">
        <v>271</v>
      </c>
      <c r="C167" s="121" t="s">
        <v>470</v>
      </c>
      <c r="D167" s="121" t="s">
        <v>469</v>
      </c>
      <c r="E167" s="121" t="s">
        <v>468</v>
      </c>
      <c r="F167" s="121" t="s">
        <v>467</v>
      </c>
      <c r="G167" s="121">
        <v>2024</v>
      </c>
      <c r="H167" s="121">
        <v>26</v>
      </c>
      <c r="I167" s="121" t="s">
        <v>279</v>
      </c>
    </row>
    <row r="168" spans="1:9" x14ac:dyDescent="0.45">
      <c r="A168" s="121">
        <v>167</v>
      </c>
      <c r="B168" s="121" t="s">
        <v>466</v>
      </c>
      <c r="C168" s="121" t="s">
        <v>465</v>
      </c>
      <c r="D168" s="121" t="s">
        <v>464</v>
      </c>
      <c r="E168" s="121" t="s">
        <v>463</v>
      </c>
      <c r="F168" s="121" t="s">
        <v>462</v>
      </c>
      <c r="G168" s="121">
        <v>2024</v>
      </c>
      <c r="H168" s="121">
        <v>27</v>
      </c>
      <c r="I168" s="121" t="s">
        <v>273</v>
      </c>
    </row>
    <row r="169" spans="1:9" x14ac:dyDescent="0.45">
      <c r="A169" s="121">
        <v>168</v>
      </c>
      <c r="B169" s="121" t="s">
        <v>461</v>
      </c>
      <c r="C169" s="121" t="s">
        <v>460</v>
      </c>
      <c r="D169" s="121" t="s">
        <v>459</v>
      </c>
      <c r="E169" s="121" t="s">
        <v>458</v>
      </c>
      <c r="F169" s="121" t="s">
        <v>457</v>
      </c>
      <c r="G169" s="121">
        <v>2024</v>
      </c>
      <c r="H169" s="121">
        <v>28</v>
      </c>
      <c r="I169" s="121" t="s">
        <v>267</v>
      </c>
    </row>
    <row r="170" spans="1:9" x14ac:dyDescent="0.45">
      <c r="A170" s="121">
        <v>169</v>
      </c>
      <c r="B170" s="121" t="s">
        <v>456</v>
      </c>
      <c r="C170" s="121" t="s">
        <v>455</v>
      </c>
      <c r="D170" s="121" t="s">
        <v>454</v>
      </c>
      <c r="E170" s="121" t="s">
        <v>453</v>
      </c>
      <c r="F170" s="121" t="s">
        <v>452</v>
      </c>
      <c r="G170" s="121">
        <v>2024</v>
      </c>
      <c r="H170" s="121">
        <v>29</v>
      </c>
      <c r="I170" s="121" t="s">
        <v>261</v>
      </c>
    </row>
    <row r="171" spans="1:9" x14ac:dyDescent="0.45">
      <c r="A171" s="121">
        <v>170</v>
      </c>
      <c r="B171" s="121" t="s">
        <v>451</v>
      </c>
      <c r="C171" s="121" t="s">
        <v>306</v>
      </c>
      <c r="D171" s="121" t="s">
        <v>450</v>
      </c>
      <c r="E171" s="121" t="s">
        <v>449</v>
      </c>
      <c r="F171" s="121" t="s">
        <v>448</v>
      </c>
      <c r="G171" s="121">
        <v>2024</v>
      </c>
      <c r="H171" s="121">
        <v>30</v>
      </c>
      <c r="I171" s="121" t="s">
        <v>255</v>
      </c>
    </row>
    <row r="172" spans="1:9" x14ac:dyDescent="0.45">
      <c r="A172" s="121">
        <v>171</v>
      </c>
      <c r="B172" s="121" t="s">
        <v>265</v>
      </c>
      <c r="C172" s="121" t="s">
        <v>316</v>
      </c>
      <c r="D172" s="121" t="s">
        <v>447</v>
      </c>
      <c r="E172" s="121" t="s">
        <v>446</v>
      </c>
      <c r="F172" s="121" t="s">
        <v>445</v>
      </c>
      <c r="G172" s="121">
        <v>2024</v>
      </c>
      <c r="H172" s="121">
        <v>31</v>
      </c>
      <c r="I172" s="121" t="s">
        <v>249</v>
      </c>
    </row>
    <row r="173" spans="1:9" x14ac:dyDescent="0.45">
      <c r="A173" s="121">
        <v>172</v>
      </c>
      <c r="B173" s="121" t="s">
        <v>265</v>
      </c>
      <c r="C173" s="121" t="s">
        <v>444</v>
      </c>
      <c r="D173" s="121" t="s">
        <v>443</v>
      </c>
      <c r="E173" s="121" t="s">
        <v>442</v>
      </c>
      <c r="F173" s="121" t="s">
        <v>441</v>
      </c>
      <c r="G173" s="121">
        <v>2024</v>
      </c>
      <c r="H173" s="121">
        <v>32</v>
      </c>
      <c r="I173" s="121" t="s">
        <v>243</v>
      </c>
    </row>
    <row r="174" spans="1:9" x14ac:dyDescent="0.45">
      <c r="A174" s="121">
        <v>173</v>
      </c>
      <c r="B174" s="121" t="s">
        <v>265</v>
      </c>
      <c r="C174" s="121" t="s">
        <v>306</v>
      </c>
      <c r="D174" s="121" t="s">
        <v>440</v>
      </c>
      <c r="E174" s="121" t="s">
        <v>439</v>
      </c>
      <c r="F174" s="121" t="s">
        <v>438</v>
      </c>
      <c r="G174" s="121">
        <v>2024</v>
      </c>
      <c r="H174" s="121">
        <v>33</v>
      </c>
      <c r="I174" s="121" t="s">
        <v>237</v>
      </c>
    </row>
    <row r="175" spans="1:9" x14ac:dyDescent="0.45">
      <c r="A175" s="121">
        <v>174</v>
      </c>
      <c r="B175" s="121" t="s">
        <v>437</v>
      </c>
      <c r="C175" s="121" t="s">
        <v>370</v>
      </c>
      <c r="D175" s="121" t="s">
        <v>436</v>
      </c>
      <c r="E175" s="121" t="s">
        <v>435</v>
      </c>
      <c r="F175" s="121" t="s">
        <v>434</v>
      </c>
      <c r="G175" s="121">
        <v>2024</v>
      </c>
      <c r="H175" s="121">
        <v>34</v>
      </c>
      <c r="I175" s="121" t="s">
        <v>231</v>
      </c>
    </row>
    <row r="176" spans="1:9" x14ac:dyDescent="0.45">
      <c r="A176" s="121">
        <v>175</v>
      </c>
      <c r="B176" s="121" t="s">
        <v>433</v>
      </c>
      <c r="C176" s="121" t="s">
        <v>432</v>
      </c>
      <c r="D176" s="121" t="s">
        <v>431</v>
      </c>
      <c r="E176" s="121" t="s">
        <v>430</v>
      </c>
      <c r="F176" s="121" t="s">
        <v>429</v>
      </c>
      <c r="G176" s="121">
        <v>2024</v>
      </c>
      <c r="H176" s="121">
        <v>35</v>
      </c>
      <c r="I176" s="121" t="s">
        <v>428</v>
      </c>
    </row>
    <row r="177" spans="1:9" x14ac:dyDescent="0.45">
      <c r="A177" s="120">
        <v>176</v>
      </c>
      <c r="B177" s="120" t="s">
        <v>427</v>
      </c>
      <c r="C177" s="120" t="s">
        <v>426</v>
      </c>
      <c r="D177" s="120" t="s">
        <v>425</v>
      </c>
      <c r="E177" s="120" t="s">
        <v>424</v>
      </c>
      <c r="F177" s="120" t="s">
        <v>423</v>
      </c>
      <c r="G177" s="120">
        <v>2024</v>
      </c>
      <c r="H177" s="120">
        <v>1</v>
      </c>
      <c r="I177" s="120" t="s">
        <v>422</v>
      </c>
    </row>
    <row r="178" spans="1:9" x14ac:dyDescent="0.45">
      <c r="A178" s="120">
        <v>177</v>
      </c>
      <c r="B178" s="120" t="s">
        <v>421</v>
      </c>
      <c r="C178" s="120" t="s">
        <v>420</v>
      </c>
      <c r="D178" s="120" t="s">
        <v>419</v>
      </c>
      <c r="E178" s="120" t="s">
        <v>418</v>
      </c>
      <c r="F178" s="120" t="s">
        <v>417</v>
      </c>
      <c r="G178" s="120">
        <v>2024</v>
      </c>
      <c r="H178" s="120">
        <v>2</v>
      </c>
      <c r="I178" s="120" t="s">
        <v>416</v>
      </c>
    </row>
    <row r="179" spans="1:9" x14ac:dyDescent="0.45">
      <c r="A179" s="120">
        <v>178</v>
      </c>
      <c r="B179" s="120" t="s">
        <v>299</v>
      </c>
      <c r="C179" s="120" t="s">
        <v>415</v>
      </c>
      <c r="D179" s="120" t="s">
        <v>414</v>
      </c>
      <c r="E179" s="120" t="s">
        <v>413</v>
      </c>
      <c r="F179" s="120" t="s">
        <v>412</v>
      </c>
      <c r="G179" s="120">
        <v>2024</v>
      </c>
      <c r="H179" s="120">
        <v>3</v>
      </c>
      <c r="I179" s="120" t="s">
        <v>411</v>
      </c>
    </row>
    <row r="180" spans="1:9" x14ac:dyDescent="0.45">
      <c r="A180" s="120">
        <v>179</v>
      </c>
      <c r="B180" s="120" t="s">
        <v>299</v>
      </c>
      <c r="C180" s="120" t="s">
        <v>410</v>
      </c>
      <c r="D180" s="120" t="s">
        <v>409</v>
      </c>
      <c r="E180" s="120" t="s">
        <v>408</v>
      </c>
      <c r="F180" s="120" t="s">
        <v>407</v>
      </c>
      <c r="G180" s="120">
        <v>2024</v>
      </c>
      <c r="H180" s="120">
        <v>4</v>
      </c>
      <c r="I180" s="120" t="s">
        <v>406</v>
      </c>
    </row>
    <row r="181" spans="1:9" x14ac:dyDescent="0.45">
      <c r="A181" s="120">
        <v>180</v>
      </c>
      <c r="B181" s="120" t="s">
        <v>405</v>
      </c>
      <c r="C181" s="120" t="s">
        <v>404</v>
      </c>
      <c r="D181" s="120" t="s">
        <v>403</v>
      </c>
      <c r="E181" s="120" t="s">
        <v>402</v>
      </c>
      <c r="F181" s="120" t="s">
        <v>401</v>
      </c>
      <c r="G181" s="120">
        <v>2024</v>
      </c>
      <c r="H181" s="120">
        <v>5</v>
      </c>
      <c r="I181" s="120" t="s">
        <v>400</v>
      </c>
    </row>
    <row r="182" spans="1:9" x14ac:dyDescent="0.45">
      <c r="A182" s="120">
        <v>181</v>
      </c>
      <c r="B182" s="120" t="s">
        <v>399</v>
      </c>
      <c r="C182" s="120" t="s">
        <v>398</v>
      </c>
      <c r="D182" s="120" t="s">
        <v>397</v>
      </c>
      <c r="E182" s="120" t="s">
        <v>396</v>
      </c>
      <c r="F182" s="120" t="s">
        <v>395</v>
      </c>
      <c r="G182" s="120">
        <v>2024</v>
      </c>
      <c r="H182" s="120">
        <v>6</v>
      </c>
      <c r="I182" s="120" t="s">
        <v>394</v>
      </c>
    </row>
    <row r="183" spans="1:9" x14ac:dyDescent="0.45">
      <c r="A183" s="120">
        <v>182</v>
      </c>
      <c r="B183" s="120" t="s">
        <v>393</v>
      </c>
      <c r="C183" s="120" t="s">
        <v>392</v>
      </c>
      <c r="D183" s="120" t="s">
        <v>391</v>
      </c>
      <c r="E183" s="120" t="s">
        <v>390</v>
      </c>
      <c r="F183" s="120" t="s">
        <v>389</v>
      </c>
      <c r="G183" s="120">
        <v>2024</v>
      </c>
      <c r="H183" s="120">
        <v>7</v>
      </c>
      <c r="I183" s="120" t="s">
        <v>388</v>
      </c>
    </row>
    <row r="184" spans="1:9" x14ac:dyDescent="0.45">
      <c r="A184" s="120">
        <v>183</v>
      </c>
      <c r="B184" s="120" t="s">
        <v>387</v>
      </c>
      <c r="C184" s="120" t="s">
        <v>306</v>
      </c>
      <c r="D184" s="120" t="s">
        <v>386</v>
      </c>
      <c r="E184" s="120" t="s">
        <v>385</v>
      </c>
      <c r="F184" s="120" t="s">
        <v>384</v>
      </c>
      <c r="G184" s="120">
        <v>2024</v>
      </c>
      <c r="H184" s="120">
        <v>8</v>
      </c>
      <c r="I184" s="120" t="s">
        <v>383</v>
      </c>
    </row>
    <row r="185" spans="1:9" x14ac:dyDescent="0.45">
      <c r="A185" s="120">
        <v>184</v>
      </c>
      <c r="B185" s="120" t="s">
        <v>382</v>
      </c>
      <c r="C185" s="120" t="s">
        <v>381</v>
      </c>
      <c r="D185" s="120" t="s">
        <v>380</v>
      </c>
      <c r="E185" s="120" t="s">
        <v>379</v>
      </c>
      <c r="F185" s="120" t="s">
        <v>378</v>
      </c>
      <c r="G185" s="120">
        <v>2024</v>
      </c>
      <c r="H185" s="120">
        <v>9</v>
      </c>
      <c r="I185" s="120" t="s">
        <v>377</v>
      </c>
    </row>
    <row r="186" spans="1:9" x14ac:dyDescent="0.45">
      <c r="A186" s="120">
        <v>185</v>
      </c>
      <c r="B186" s="120" t="s">
        <v>376</v>
      </c>
      <c r="C186" s="120" t="s">
        <v>375</v>
      </c>
      <c r="D186" s="120" t="s">
        <v>374</v>
      </c>
      <c r="E186" s="120" t="s">
        <v>373</v>
      </c>
      <c r="F186" s="120" t="s">
        <v>372</v>
      </c>
      <c r="G186" s="120">
        <v>2024</v>
      </c>
      <c r="H186" s="120">
        <v>10</v>
      </c>
      <c r="I186" s="120" t="s">
        <v>371</v>
      </c>
    </row>
    <row r="187" spans="1:9" x14ac:dyDescent="0.45">
      <c r="A187" s="120">
        <v>186</v>
      </c>
      <c r="B187" s="120" t="s">
        <v>370</v>
      </c>
      <c r="C187" s="120" t="s">
        <v>369</v>
      </c>
      <c r="D187" s="120" t="s">
        <v>368</v>
      </c>
      <c r="E187" s="120" t="s">
        <v>367</v>
      </c>
      <c r="F187" s="120" t="s">
        <v>366</v>
      </c>
      <c r="G187" s="120">
        <v>2024</v>
      </c>
      <c r="H187" s="120">
        <v>11</v>
      </c>
      <c r="I187" s="120" t="s">
        <v>365</v>
      </c>
    </row>
    <row r="188" spans="1:9" x14ac:dyDescent="0.45">
      <c r="A188" s="120">
        <v>187</v>
      </c>
      <c r="B188" s="120" t="s">
        <v>364</v>
      </c>
      <c r="C188" s="120" t="s">
        <v>317</v>
      </c>
      <c r="D188" s="120" t="s">
        <v>363</v>
      </c>
      <c r="E188" s="120" t="s">
        <v>362</v>
      </c>
      <c r="F188" s="120" t="s">
        <v>361</v>
      </c>
      <c r="G188" s="120">
        <v>2024</v>
      </c>
      <c r="H188" s="120">
        <v>12</v>
      </c>
      <c r="I188" s="120" t="s">
        <v>360</v>
      </c>
    </row>
    <row r="189" spans="1:9" x14ac:dyDescent="0.45">
      <c r="A189" s="120">
        <v>188</v>
      </c>
      <c r="B189" s="120" t="s">
        <v>359</v>
      </c>
      <c r="C189" s="120" t="s">
        <v>358</v>
      </c>
      <c r="D189" s="120" t="s">
        <v>357</v>
      </c>
      <c r="E189" s="120" t="s">
        <v>356</v>
      </c>
      <c r="F189" s="120" t="s">
        <v>355</v>
      </c>
      <c r="G189" s="120">
        <v>2024</v>
      </c>
      <c r="H189" s="120">
        <v>13</v>
      </c>
      <c r="I189" s="120" t="s">
        <v>354</v>
      </c>
    </row>
    <row r="190" spans="1:9" x14ac:dyDescent="0.45">
      <c r="A190" s="120">
        <v>189</v>
      </c>
      <c r="B190" s="120" t="s">
        <v>353</v>
      </c>
      <c r="C190" s="120" t="s">
        <v>352</v>
      </c>
      <c r="D190" s="120" t="s">
        <v>351</v>
      </c>
      <c r="E190" s="120" t="s">
        <v>350</v>
      </c>
      <c r="F190" s="120" t="s">
        <v>349</v>
      </c>
      <c r="G190" s="120">
        <v>2024</v>
      </c>
      <c r="H190" s="120">
        <v>14</v>
      </c>
      <c r="I190" s="120" t="s">
        <v>348</v>
      </c>
    </row>
    <row r="191" spans="1:9" x14ac:dyDescent="0.45">
      <c r="A191" s="120">
        <v>190</v>
      </c>
      <c r="B191" s="120" t="s">
        <v>347</v>
      </c>
      <c r="C191" s="120" t="s">
        <v>346</v>
      </c>
      <c r="D191" s="120" t="s">
        <v>345</v>
      </c>
      <c r="E191" s="120" t="s">
        <v>344</v>
      </c>
      <c r="F191" s="120" t="s">
        <v>343</v>
      </c>
      <c r="G191" s="120">
        <v>2024</v>
      </c>
      <c r="H191" s="120">
        <v>15</v>
      </c>
      <c r="I191" s="120" t="s">
        <v>342</v>
      </c>
    </row>
    <row r="192" spans="1:9" x14ac:dyDescent="0.45">
      <c r="A192" s="120">
        <v>191</v>
      </c>
      <c r="B192" s="120" t="s">
        <v>341</v>
      </c>
      <c r="C192" s="120" t="s">
        <v>340</v>
      </c>
      <c r="D192" s="120" t="s">
        <v>339</v>
      </c>
      <c r="E192" s="120" t="s">
        <v>338</v>
      </c>
      <c r="F192" s="120" t="s">
        <v>337</v>
      </c>
      <c r="G192" s="120">
        <v>2024</v>
      </c>
      <c r="H192" s="120">
        <v>16</v>
      </c>
      <c r="I192" s="120" t="s">
        <v>336</v>
      </c>
    </row>
    <row r="193" spans="1:9" x14ac:dyDescent="0.45">
      <c r="A193" s="120">
        <v>192</v>
      </c>
      <c r="B193" s="120" t="s">
        <v>335</v>
      </c>
      <c r="C193" s="120" t="s">
        <v>334</v>
      </c>
      <c r="D193" s="120" t="s">
        <v>333</v>
      </c>
      <c r="E193" s="120" t="s">
        <v>332</v>
      </c>
      <c r="F193" s="120" t="s">
        <v>331</v>
      </c>
      <c r="G193" s="120">
        <v>2024</v>
      </c>
      <c r="H193" s="120">
        <v>17</v>
      </c>
      <c r="I193" s="120" t="s">
        <v>330</v>
      </c>
    </row>
    <row r="194" spans="1:9" x14ac:dyDescent="0.45">
      <c r="A194" s="120">
        <v>193</v>
      </c>
      <c r="B194" s="120" t="s">
        <v>329</v>
      </c>
      <c r="C194" s="120" t="s">
        <v>328</v>
      </c>
      <c r="D194" s="120" t="s">
        <v>327</v>
      </c>
      <c r="E194" s="120" t="s">
        <v>326</v>
      </c>
      <c r="F194" s="120" t="s">
        <v>325</v>
      </c>
      <c r="G194" s="120">
        <v>2024</v>
      </c>
      <c r="H194" s="120">
        <v>18</v>
      </c>
      <c r="I194" s="120" t="s">
        <v>324</v>
      </c>
    </row>
    <row r="195" spans="1:9" x14ac:dyDescent="0.45">
      <c r="A195" s="120">
        <v>194</v>
      </c>
      <c r="B195" s="120" t="s">
        <v>323</v>
      </c>
      <c r="C195" s="120" t="s">
        <v>322</v>
      </c>
      <c r="D195" s="120" t="s">
        <v>321</v>
      </c>
      <c r="E195" s="120" t="s">
        <v>320</v>
      </c>
      <c r="F195" s="120" t="s">
        <v>319</v>
      </c>
      <c r="G195" s="120">
        <v>2024</v>
      </c>
      <c r="H195" s="120">
        <v>19</v>
      </c>
      <c r="I195" s="120" t="s">
        <v>318</v>
      </c>
    </row>
    <row r="196" spans="1:9" x14ac:dyDescent="0.45">
      <c r="A196" s="120">
        <v>195</v>
      </c>
      <c r="B196" s="120" t="s">
        <v>317</v>
      </c>
      <c r="C196" s="120" t="s">
        <v>316</v>
      </c>
      <c r="D196" s="120" t="s">
        <v>315</v>
      </c>
      <c r="E196" s="120" t="s">
        <v>314</v>
      </c>
      <c r="F196" s="120" t="s">
        <v>313</v>
      </c>
      <c r="G196" s="120">
        <v>2024</v>
      </c>
      <c r="H196" s="120">
        <v>20</v>
      </c>
      <c r="I196" s="120" t="s">
        <v>312</v>
      </c>
    </row>
    <row r="197" spans="1:9" x14ac:dyDescent="0.45">
      <c r="A197" s="120">
        <v>196</v>
      </c>
      <c r="B197" s="120" t="s">
        <v>306</v>
      </c>
      <c r="C197" s="120" t="s">
        <v>311</v>
      </c>
      <c r="D197" s="120" t="s">
        <v>310</v>
      </c>
      <c r="E197" s="120" t="s">
        <v>309</v>
      </c>
      <c r="F197" s="120" t="s">
        <v>308</v>
      </c>
      <c r="G197" s="120">
        <v>2024</v>
      </c>
      <c r="H197" s="120">
        <v>21</v>
      </c>
      <c r="I197" s="120" t="s">
        <v>307</v>
      </c>
    </row>
    <row r="198" spans="1:9" x14ac:dyDescent="0.45">
      <c r="A198" s="120">
        <v>197</v>
      </c>
      <c r="B198" s="120" t="s">
        <v>306</v>
      </c>
      <c r="C198" s="120" t="s">
        <v>305</v>
      </c>
      <c r="D198" s="120" t="s">
        <v>304</v>
      </c>
      <c r="E198" s="120" t="s">
        <v>303</v>
      </c>
      <c r="F198" s="120" t="s">
        <v>302</v>
      </c>
      <c r="G198" s="120">
        <v>2024</v>
      </c>
      <c r="H198" s="120">
        <v>22</v>
      </c>
      <c r="I198" s="120" t="s">
        <v>301</v>
      </c>
    </row>
    <row r="199" spans="1:9" x14ac:dyDescent="0.45">
      <c r="A199" s="120">
        <v>198</v>
      </c>
      <c r="B199" s="120" t="s">
        <v>300</v>
      </c>
      <c r="C199" s="120" t="s">
        <v>299</v>
      </c>
      <c r="D199" s="120" t="s">
        <v>298</v>
      </c>
      <c r="E199" s="120" t="s">
        <v>297</v>
      </c>
      <c r="F199" s="120" t="s">
        <v>296</v>
      </c>
      <c r="G199" s="120">
        <v>2024</v>
      </c>
      <c r="H199" s="120">
        <v>23</v>
      </c>
      <c r="I199" s="120" t="s">
        <v>295</v>
      </c>
    </row>
    <row r="200" spans="1:9" x14ac:dyDescent="0.45">
      <c r="A200" s="120">
        <v>199</v>
      </c>
      <c r="B200" s="120" t="s">
        <v>294</v>
      </c>
      <c r="C200" s="120" t="s">
        <v>271</v>
      </c>
      <c r="D200" s="120" t="s">
        <v>293</v>
      </c>
      <c r="E200" s="120" t="s">
        <v>292</v>
      </c>
      <c r="F200" s="120" t="s">
        <v>291</v>
      </c>
      <c r="G200" s="120">
        <v>2024</v>
      </c>
      <c r="H200" s="120">
        <v>24</v>
      </c>
      <c r="I200" s="120" t="s">
        <v>290</v>
      </c>
    </row>
    <row r="201" spans="1:9" x14ac:dyDescent="0.45">
      <c r="A201" s="120">
        <v>200</v>
      </c>
      <c r="B201" s="120" t="s">
        <v>289</v>
      </c>
      <c r="C201" s="120" t="s">
        <v>288</v>
      </c>
      <c r="D201" s="120" t="s">
        <v>287</v>
      </c>
      <c r="E201" s="120" t="s">
        <v>286</v>
      </c>
      <c r="F201" s="120" t="s">
        <v>285</v>
      </c>
      <c r="G201" s="120">
        <v>2024</v>
      </c>
      <c r="H201" s="120">
        <v>25</v>
      </c>
      <c r="I201" s="120" t="s">
        <v>284</v>
      </c>
    </row>
    <row r="202" spans="1:9" x14ac:dyDescent="0.45">
      <c r="A202" s="120">
        <v>201</v>
      </c>
      <c r="B202" s="120" t="s">
        <v>283</v>
      </c>
      <c r="C202" s="120" t="s">
        <v>283</v>
      </c>
      <c r="D202" s="120" t="s">
        <v>282</v>
      </c>
      <c r="E202" s="120" t="s">
        <v>281</v>
      </c>
      <c r="F202" s="120" t="s">
        <v>280</v>
      </c>
      <c r="G202" s="120">
        <v>2024</v>
      </c>
      <c r="H202" s="120">
        <v>26</v>
      </c>
      <c r="I202" s="120" t="s">
        <v>279</v>
      </c>
    </row>
    <row r="203" spans="1:9" x14ac:dyDescent="0.45">
      <c r="A203" s="120">
        <v>202</v>
      </c>
      <c r="B203" s="120" t="s">
        <v>278</v>
      </c>
      <c r="C203" s="120" t="s">
        <v>277</v>
      </c>
      <c r="D203" s="120" t="s">
        <v>276</v>
      </c>
      <c r="E203" s="120" t="s">
        <v>275</v>
      </c>
      <c r="F203" s="120" t="s">
        <v>274</v>
      </c>
      <c r="G203" s="120">
        <v>2024</v>
      </c>
      <c r="H203" s="120">
        <v>27</v>
      </c>
      <c r="I203" s="120" t="s">
        <v>273</v>
      </c>
    </row>
    <row r="204" spans="1:9" x14ac:dyDescent="0.45">
      <c r="A204" s="120">
        <v>203</v>
      </c>
      <c r="B204" s="120" t="s">
        <v>272</v>
      </c>
      <c r="C204" s="120" t="s">
        <v>271</v>
      </c>
      <c r="D204" s="120" t="s">
        <v>270</v>
      </c>
      <c r="E204" s="120" t="s">
        <v>269</v>
      </c>
      <c r="F204" s="120" t="s">
        <v>268</v>
      </c>
      <c r="G204" s="120">
        <v>2024</v>
      </c>
      <c r="H204" s="120">
        <v>28</v>
      </c>
      <c r="I204" s="120" t="s">
        <v>267</v>
      </c>
    </row>
    <row r="205" spans="1:9" x14ac:dyDescent="0.45">
      <c r="A205" s="120">
        <v>204</v>
      </c>
      <c r="B205" s="120" t="s">
        <v>266</v>
      </c>
      <c r="C205" s="120" t="s">
        <v>265</v>
      </c>
      <c r="D205" s="120" t="s">
        <v>264</v>
      </c>
      <c r="E205" s="120" t="s">
        <v>263</v>
      </c>
      <c r="F205" s="120" t="s">
        <v>262</v>
      </c>
      <c r="G205" s="120">
        <v>2024</v>
      </c>
      <c r="H205" s="120">
        <v>29</v>
      </c>
      <c r="I205" s="120" t="s">
        <v>261</v>
      </c>
    </row>
    <row r="206" spans="1:9" x14ac:dyDescent="0.45">
      <c r="A206" s="120">
        <v>205</v>
      </c>
      <c r="B206" s="120" t="s">
        <v>260</v>
      </c>
      <c r="C206" s="120" t="s">
        <v>259</v>
      </c>
      <c r="D206" s="120" t="s">
        <v>258</v>
      </c>
      <c r="E206" s="120" t="s">
        <v>257</v>
      </c>
      <c r="F206" s="120" t="s">
        <v>256</v>
      </c>
      <c r="G206" s="120">
        <v>2024</v>
      </c>
      <c r="H206" s="120">
        <v>30</v>
      </c>
      <c r="I206" s="120" t="s">
        <v>255</v>
      </c>
    </row>
    <row r="207" spans="1:9" x14ac:dyDescent="0.45">
      <c r="A207" s="120">
        <v>206</v>
      </c>
      <c r="B207" s="120" t="s">
        <v>254</v>
      </c>
      <c r="C207" s="120" t="s">
        <v>253</v>
      </c>
      <c r="D207" s="120" t="s">
        <v>252</v>
      </c>
      <c r="E207" s="120" t="s">
        <v>251</v>
      </c>
      <c r="F207" s="120" t="s">
        <v>250</v>
      </c>
      <c r="G207" s="120">
        <v>2024</v>
      </c>
      <c r="H207" s="120">
        <v>31</v>
      </c>
      <c r="I207" s="120" t="s">
        <v>249</v>
      </c>
    </row>
    <row r="208" spans="1:9" x14ac:dyDescent="0.45">
      <c r="A208" s="120">
        <v>207</v>
      </c>
      <c r="B208" s="120" t="s">
        <v>248</v>
      </c>
      <c r="C208" s="120" t="s">
        <v>247</v>
      </c>
      <c r="D208" s="120" t="s">
        <v>246</v>
      </c>
      <c r="E208" s="120" t="s">
        <v>245</v>
      </c>
      <c r="F208" s="120" t="s">
        <v>244</v>
      </c>
      <c r="G208" s="120">
        <v>2024</v>
      </c>
      <c r="H208" s="120">
        <v>32</v>
      </c>
      <c r="I208" s="120" t="s">
        <v>243</v>
      </c>
    </row>
    <row r="209" spans="1:9" x14ac:dyDescent="0.45">
      <c r="A209" s="120">
        <v>208</v>
      </c>
      <c r="B209" s="120" t="s">
        <v>242</v>
      </c>
      <c r="C209" s="120" t="s">
        <v>241</v>
      </c>
      <c r="D209" s="120" t="s">
        <v>240</v>
      </c>
      <c r="E209" s="120" t="s">
        <v>239</v>
      </c>
      <c r="F209" s="120" t="s">
        <v>238</v>
      </c>
      <c r="G209" s="120">
        <v>2024</v>
      </c>
      <c r="H209" s="120">
        <v>33</v>
      </c>
      <c r="I209" s="120" t="s">
        <v>237</v>
      </c>
    </row>
    <row r="210" spans="1:9" x14ac:dyDescent="0.45">
      <c r="A210" s="120">
        <v>209</v>
      </c>
      <c r="B210" s="120" t="s">
        <v>236</v>
      </c>
      <c r="C210" s="120" t="s">
        <v>235</v>
      </c>
      <c r="D210" s="120" t="s">
        <v>234</v>
      </c>
      <c r="E210" s="120" t="s">
        <v>233</v>
      </c>
      <c r="F210" s="120" t="s">
        <v>232</v>
      </c>
      <c r="G210" s="120">
        <v>2024</v>
      </c>
      <c r="H210" s="120">
        <v>34</v>
      </c>
      <c r="I210" s="120" t="s">
        <v>231</v>
      </c>
    </row>
    <row r="211" spans="1:9" x14ac:dyDescent="0.45">
      <c r="B211" s="117"/>
      <c r="C211" s="117"/>
      <c r="D211" s="117"/>
      <c r="E211" s="117"/>
      <c r="F211" s="117"/>
      <c r="G211" s="117"/>
      <c r="H211" s="116"/>
    </row>
    <row r="212" spans="1:9" x14ac:dyDescent="0.45">
      <c r="B212" s="117"/>
      <c r="C212" s="117"/>
      <c r="D212" s="117"/>
      <c r="E212" s="117"/>
      <c r="F212" s="117"/>
      <c r="G212" s="117"/>
      <c r="H212" s="116"/>
    </row>
    <row r="213" spans="1:9" x14ac:dyDescent="0.45">
      <c r="B213" s="117"/>
      <c r="C213" s="117"/>
      <c r="D213" s="117"/>
      <c r="E213" s="117"/>
      <c r="F213" s="117"/>
      <c r="G213" s="117"/>
      <c r="H213" s="116"/>
    </row>
    <row r="214" spans="1:9" x14ac:dyDescent="0.45">
      <c r="B214" s="117"/>
      <c r="C214" s="117"/>
      <c r="D214" s="117"/>
      <c r="E214" s="117"/>
      <c r="F214" s="117"/>
      <c r="G214" s="117"/>
      <c r="H214" s="116"/>
    </row>
    <row r="215" spans="1:9" x14ac:dyDescent="0.45">
      <c r="B215" s="117"/>
      <c r="C215" s="117"/>
      <c r="D215" s="117"/>
      <c r="E215" s="117"/>
      <c r="F215" s="117"/>
      <c r="G215" s="117"/>
      <c r="H215" s="116"/>
    </row>
    <row r="216" spans="1:9" x14ac:dyDescent="0.45">
      <c r="B216" s="117"/>
      <c r="C216" s="117"/>
      <c r="D216" s="117"/>
      <c r="E216" s="117"/>
      <c r="F216" s="117"/>
      <c r="G216" s="117"/>
      <c r="H216" s="116"/>
    </row>
    <row r="217" spans="1:9" x14ac:dyDescent="0.45">
      <c r="B217" s="117"/>
      <c r="C217" s="117"/>
      <c r="D217" s="117"/>
      <c r="E217" s="117"/>
      <c r="F217" s="117"/>
      <c r="G217" s="117"/>
      <c r="H217" s="116"/>
    </row>
    <row r="218" spans="1:9" x14ac:dyDescent="0.45">
      <c r="B218" s="119"/>
      <c r="C218" s="119"/>
      <c r="D218" s="119"/>
      <c r="E218" s="119"/>
      <c r="F218" s="119"/>
      <c r="G218" s="119"/>
      <c r="H218" s="118"/>
    </row>
    <row r="219" spans="1:9" x14ac:dyDescent="0.45">
      <c r="B219" s="117"/>
      <c r="C219" s="117"/>
      <c r="D219" s="117"/>
      <c r="E219" s="117"/>
      <c r="F219" s="117"/>
      <c r="G219" s="117"/>
      <c r="H219" s="116"/>
    </row>
  </sheetData>
  <autoFilter ref="A1:I210" xr:uid="{00000000-0001-0000-0000-000000000000}"/>
  <mergeCells count="10">
    <mergeCell ref="L10:N13"/>
    <mergeCell ref="B211:G211"/>
    <mergeCell ref="B217:G217"/>
    <mergeCell ref="B218:G218"/>
    <mergeCell ref="B219:G219"/>
    <mergeCell ref="B212:G212"/>
    <mergeCell ref="B213:G213"/>
    <mergeCell ref="B214:G214"/>
    <mergeCell ref="B215:G215"/>
    <mergeCell ref="B216:G216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F0790-E2A1-4088-9013-D5C1F73C5E55}">
  <dimension ref="A1:I34"/>
  <sheetViews>
    <sheetView workbookViewId="0">
      <selection activeCell="I22" sqref="I22"/>
    </sheetView>
  </sheetViews>
  <sheetFormatPr baseColWidth="10" defaultRowHeight="14.25" x14ac:dyDescent="0.45"/>
  <cols>
    <col min="4" max="4" width="12.06640625" customWidth="1"/>
    <col min="9" max="9" width="13.796875" bestFit="1" customWidth="1"/>
    <col min="11" max="12" width="13.53125" customWidth="1"/>
  </cols>
  <sheetData>
    <row r="1" spans="1:9" x14ac:dyDescent="0.45">
      <c r="A1" t="s">
        <v>58</v>
      </c>
      <c r="C1" t="s">
        <v>57</v>
      </c>
    </row>
    <row r="2" spans="1:9" x14ac:dyDescent="0.45">
      <c r="C2" t="s">
        <v>59</v>
      </c>
    </row>
    <row r="3" spans="1:9" x14ac:dyDescent="0.45">
      <c r="C3" t="s">
        <v>60</v>
      </c>
    </row>
    <row r="4" spans="1:9" x14ac:dyDescent="0.45">
      <c r="C4" t="s">
        <v>91</v>
      </c>
    </row>
    <row r="5" spans="1:9" x14ac:dyDescent="0.45">
      <c r="A5" t="s">
        <v>56</v>
      </c>
    </row>
    <row r="6" spans="1:9" ht="57" x14ac:dyDescent="0.45">
      <c r="A6" s="43" t="s">
        <v>50</v>
      </c>
      <c r="B6" s="44" t="s">
        <v>51</v>
      </c>
      <c r="C6" s="44" t="s">
        <v>52</v>
      </c>
      <c r="D6" s="44" t="s">
        <v>53</v>
      </c>
      <c r="E6" s="44" t="s">
        <v>45</v>
      </c>
      <c r="F6" s="44" t="s">
        <v>46</v>
      </c>
      <c r="G6" s="44" t="s">
        <v>61</v>
      </c>
      <c r="H6" s="85" t="s">
        <v>73</v>
      </c>
      <c r="I6" s="85"/>
    </row>
    <row r="7" spans="1:9" ht="28.5" customHeight="1" x14ac:dyDescent="0.45">
      <c r="B7">
        <v>1</v>
      </c>
      <c r="C7">
        <v>1</v>
      </c>
      <c r="D7" t="s">
        <v>54</v>
      </c>
      <c r="E7">
        <v>1</v>
      </c>
      <c r="F7" t="s">
        <v>47</v>
      </c>
      <c r="G7" s="40">
        <v>44949</v>
      </c>
      <c r="H7" s="86" t="s">
        <v>62</v>
      </c>
      <c r="I7" s="86"/>
    </row>
    <row r="8" spans="1:9" x14ac:dyDescent="0.45">
      <c r="B8">
        <v>2</v>
      </c>
      <c r="E8">
        <v>2</v>
      </c>
      <c r="F8" t="s">
        <v>48</v>
      </c>
      <c r="G8" s="40">
        <v>44950</v>
      </c>
      <c r="H8" t="s">
        <v>63</v>
      </c>
      <c r="I8">
        <v>3</v>
      </c>
    </row>
    <row r="9" spans="1:9" x14ac:dyDescent="0.45">
      <c r="B9">
        <v>3</v>
      </c>
      <c r="C9">
        <v>2</v>
      </c>
      <c r="D9" t="s">
        <v>55</v>
      </c>
      <c r="F9" t="s">
        <v>49</v>
      </c>
      <c r="G9" s="40">
        <v>44951</v>
      </c>
      <c r="H9" t="s">
        <v>64</v>
      </c>
      <c r="I9">
        <v>4</v>
      </c>
    </row>
    <row r="10" spans="1:9" x14ac:dyDescent="0.45">
      <c r="H10" t="s">
        <v>65</v>
      </c>
      <c r="I10">
        <v>5</v>
      </c>
    </row>
    <row r="11" spans="1:9" x14ac:dyDescent="0.45">
      <c r="C11">
        <v>3</v>
      </c>
      <c r="H11" t="s">
        <v>66</v>
      </c>
      <c r="I11">
        <v>6</v>
      </c>
    </row>
    <row r="12" spans="1:9" x14ac:dyDescent="0.45">
      <c r="H12" t="s">
        <v>67</v>
      </c>
      <c r="I12">
        <f>AVERAGE(I8:I11)</f>
        <v>4.5</v>
      </c>
    </row>
    <row r="14" spans="1:9" x14ac:dyDescent="0.45">
      <c r="H14" t="s">
        <v>68</v>
      </c>
    </row>
    <row r="15" spans="1:9" x14ac:dyDescent="0.45">
      <c r="H15" t="s">
        <v>69</v>
      </c>
      <c r="I15">
        <v>1000000</v>
      </c>
    </row>
    <row r="16" spans="1:9" x14ac:dyDescent="0.45">
      <c r="H16" t="s">
        <v>70</v>
      </c>
      <c r="I16">
        <v>500000</v>
      </c>
    </row>
    <row r="17" spans="8:9" x14ac:dyDescent="0.45">
      <c r="H17" t="s">
        <v>76</v>
      </c>
      <c r="I17">
        <v>800000</v>
      </c>
    </row>
    <row r="18" spans="8:9" x14ac:dyDescent="0.45">
      <c r="H18" t="s">
        <v>71</v>
      </c>
      <c r="I18">
        <v>700000</v>
      </c>
    </row>
    <row r="19" spans="8:9" x14ac:dyDescent="0.45">
      <c r="H19" t="s">
        <v>72</v>
      </c>
      <c r="I19">
        <f>SUM(I15:I18)</f>
        <v>3000000</v>
      </c>
    </row>
    <row r="21" spans="8:9" ht="32.25" customHeight="1" x14ac:dyDescent="0.45">
      <c r="H21" s="87" t="s">
        <v>74</v>
      </c>
      <c r="I21" s="87"/>
    </row>
    <row r="22" spans="8:9" x14ac:dyDescent="0.45">
      <c r="H22" t="s">
        <v>69</v>
      </c>
      <c r="I22" s="46">
        <v>1000000</v>
      </c>
    </row>
    <row r="23" spans="8:9" x14ac:dyDescent="0.45">
      <c r="H23" t="s">
        <v>70</v>
      </c>
      <c r="I23" s="46">
        <v>500000</v>
      </c>
    </row>
    <row r="24" spans="8:9" x14ac:dyDescent="0.45">
      <c r="H24" t="s">
        <v>76</v>
      </c>
      <c r="I24" s="46">
        <v>800000</v>
      </c>
    </row>
    <row r="25" spans="8:9" x14ac:dyDescent="0.45">
      <c r="H25" t="s">
        <v>71</v>
      </c>
      <c r="I25" s="46">
        <v>700000</v>
      </c>
    </row>
    <row r="26" spans="8:9" x14ac:dyDescent="0.45">
      <c r="H26" t="s">
        <v>75</v>
      </c>
      <c r="I26" s="47">
        <f>SUM(I22:I25)</f>
        <v>3000000</v>
      </c>
    </row>
    <row r="28" spans="8:9" ht="28.15" customHeight="1" x14ac:dyDescent="0.45">
      <c r="H28" s="87" t="s">
        <v>80</v>
      </c>
      <c r="I28" s="87"/>
    </row>
    <row r="29" spans="8:9" x14ac:dyDescent="0.45">
      <c r="H29" t="s">
        <v>77</v>
      </c>
      <c r="I29">
        <v>1500000</v>
      </c>
    </row>
    <row r="30" spans="8:9" x14ac:dyDescent="0.45">
      <c r="H30" t="s">
        <v>78</v>
      </c>
      <c r="I30">
        <v>2000000</v>
      </c>
    </row>
    <row r="31" spans="8:9" x14ac:dyDescent="0.45">
      <c r="H31" t="s">
        <v>79</v>
      </c>
      <c r="I31">
        <v>3000000</v>
      </c>
    </row>
    <row r="32" spans="8:9" x14ac:dyDescent="0.45">
      <c r="H32" t="s">
        <v>81</v>
      </c>
    </row>
    <row r="33" spans="8:8" x14ac:dyDescent="0.45">
      <c r="H33" t="s">
        <v>82</v>
      </c>
    </row>
    <row r="34" spans="8:8" ht="42.75" x14ac:dyDescent="0.45">
      <c r="H34" s="38" t="s">
        <v>83</v>
      </c>
    </row>
  </sheetData>
  <mergeCells count="4">
    <mergeCell ref="H6:I6"/>
    <mergeCell ref="H7:I7"/>
    <mergeCell ref="H21:I21"/>
    <mergeCell ref="H28:I28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C0835-54BE-449B-A7B4-AE9361EAE015}">
  <dimension ref="A1:H21"/>
  <sheetViews>
    <sheetView workbookViewId="0">
      <selection activeCell="G4" sqref="G4"/>
    </sheetView>
  </sheetViews>
  <sheetFormatPr baseColWidth="10" defaultRowHeight="14.25" x14ac:dyDescent="0.45"/>
  <sheetData>
    <row r="1" spans="1:8" ht="28.5" x14ac:dyDescent="0.45">
      <c r="A1" s="85" t="s">
        <v>101</v>
      </c>
      <c r="B1" s="85"/>
      <c r="C1" s="85"/>
      <c r="D1" s="85"/>
      <c r="E1" s="85"/>
      <c r="F1" s="45"/>
      <c r="G1" s="42" t="s">
        <v>84</v>
      </c>
      <c r="H1" s="42" t="s">
        <v>85</v>
      </c>
    </row>
    <row r="2" spans="1:8" ht="42.75" x14ac:dyDescent="0.45">
      <c r="A2" s="48" t="s">
        <v>86</v>
      </c>
      <c r="B2" s="41" t="s">
        <v>87</v>
      </c>
      <c r="C2" s="41" t="s">
        <v>90</v>
      </c>
      <c r="D2" s="41" t="s">
        <v>10</v>
      </c>
      <c r="E2" s="41" t="s">
        <v>89</v>
      </c>
      <c r="F2" s="41" t="s">
        <v>88</v>
      </c>
      <c r="G2" s="39">
        <v>12.25</v>
      </c>
      <c r="H2" s="39">
        <v>13</v>
      </c>
    </row>
    <row r="3" spans="1:8" x14ac:dyDescent="0.45">
      <c r="A3" t="s">
        <v>63</v>
      </c>
      <c r="B3">
        <v>50</v>
      </c>
      <c r="C3">
        <v>40</v>
      </c>
      <c r="D3">
        <v>1000</v>
      </c>
      <c r="E3" s="49">
        <f>B3*D3</f>
        <v>50000</v>
      </c>
      <c r="F3" s="49">
        <f>C3*D3</f>
        <v>40000</v>
      </c>
      <c r="G3" s="49">
        <f>E3+(E3*$G$2/100)</f>
        <v>56125</v>
      </c>
      <c r="H3" s="49"/>
    </row>
    <row r="4" spans="1:8" x14ac:dyDescent="0.45">
      <c r="A4" t="s">
        <v>64</v>
      </c>
      <c r="B4">
        <v>60</v>
      </c>
      <c r="C4">
        <v>50</v>
      </c>
      <c r="D4">
        <v>2000</v>
      </c>
      <c r="E4" s="49">
        <f>B4*D4</f>
        <v>120000</v>
      </c>
      <c r="F4" s="49"/>
      <c r="G4" s="49">
        <f>E4+(E4*$G$2/100)</f>
        <v>134700</v>
      </c>
    </row>
    <row r="5" spans="1:8" x14ac:dyDescent="0.45">
      <c r="A5" t="s">
        <v>65</v>
      </c>
      <c r="B5">
        <v>70</v>
      </c>
      <c r="C5">
        <v>70</v>
      </c>
      <c r="D5">
        <v>5000</v>
      </c>
      <c r="E5" s="49">
        <f>B5*D5</f>
        <v>350000</v>
      </c>
      <c r="F5" s="49"/>
      <c r="G5" s="49">
        <f>E5+(E5*$G$2/100)</f>
        <v>392875</v>
      </c>
    </row>
    <row r="6" spans="1:8" x14ac:dyDescent="0.45">
      <c r="A6" t="s">
        <v>66</v>
      </c>
      <c r="B6">
        <v>80</v>
      </c>
      <c r="C6">
        <v>90</v>
      </c>
      <c r="D6">
        <v>30000</v>
      </c>
      <c r="E6" s="49">
        <f>B6*D6</f>
        <v>2400000</v>
      </c>
      <c r="F6" s="49"/>
      <c r="G6" s="49">
        <f>E6+(E6*$G$2/100)</f>
        <v>2694000</v>
      </c>
    </row>
    <row r="8" spans="1:8" x14ac:dyDescent="0.45">
      <c r="A8" t="s">
        <v>75</v>
      </c>
      <c r="E8" s="49">
        <f>SUM(E3:E6)</f>
        <v>2920000</v>
      </c>
    </row>
    <row r="11" spans="1:8" x14ac:dyDescent="0.45">
      <c r="C11" s="50" t="s">
        <v>96</v>
      </c>
    </row>
    <row r="12" spans="1:8" x14ac:dyDescent="0.45">
      <c r="C12" s="88" t="s">
        <v>92</v>
      </c>
      <c r="D12" s="88"/>
      <c r="E12" s="88"/>
      <c r="F12" s="88"/>
    </row>
    <row r="13" spans="1:8" x14ac:dyDescent="0.45">
      <c r="C13" s="88" t="s">
        <v>93</v>
      </c>
      <c r="D13" s="88"/>
      <c r="E13" s="88"/>
      <c r="F13" s="88"/>
    </row>
    <row r="14" spans="1:8" x14ac:dyDescent="0.45">
      <c r="C14" s="88" t="s">
        <v>94</v>
      </c>
      <c r="D14" s="88"/>
      <c r="E14" s="88"/>
      <c r="F14" s="88"/>
    </row>
    <row r="15" spans="1:8" x14ac:dyDescent="0.45">
      <c r="C15" s="88" t="s">
        <v>95</v>
      </c>
      <c r="D15" s="88"/>
      <c r="E15" s="88"/>
      <c r="F15" s="88"/>
    </row>
    <row r="16" spans="1:8" x14ac:dyDescent="0.45">
      <c r="C16" t="s">
        <v>97</v>
      </c>
    </row>
    <row r="21" spans="1:5" x14ac:dyDescent="0.45">
      <c r="A21" s="85" t="s">
        <v>102</v>
      </c>
      <c r="B21" s="85"/>
      <c r="C21" s="85"/>
      <c r="D21" s="85"/>
      <c r="E21" s="85"/>
    </row>
  </sheetData>
  <mergeCells count="6">
    <mergeCell ref="A21:E21"/>
    <mergeCell ref="A1:E1"/>
    <mergeCell ref="C12:F12"/>
    <mergeCell ref="C13:F13"/>
    <mergeCell ref="C14:F14"/>
    <mergeCell ref="C15:F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B83AB-6CCA-4ECF-94D7-C460AEE465EF}">
  <dimension ref="A1:H15"/>
  <sheetViews>
    <sheetView workbookViewId="0">
      <selection activeCell="A11" sqref="A11:H15"/>
    </sheetView>
  </sheetViews>
  <sheetFormatPr baseColWidth="10" defaultRowHeight="14.25" x14ac:dyDescent="0.45"/>
  <cols>
    <col min="2" max="3" width="19.9296875" customWidth="1"/>
    <col min="5" max="6" width="17.1328125" customWidth="1"/>
  </cols>
  <sheetData>
    <row r="1" spans="1:8" ht="28.5" x14ac:dyDescent="0.45">
      <c r="A1" s="85"/>
      <c r="B1" s="85"/>
      <c r="C1" s="85"/>
      <c r="D1" s="85"/>
      <c r="E1" s="85"/>
      <c r="F1" s="45"/>
      <c r="G1" s="42" t="s">
        <v>84</v>
      </c>
      <c r="H1" s="42" t="s">
        <v>85</v>
      </c>
    </row>
    <row r="2" spans="1:8" ht="42.75" x14ac:dyDescent="0.45">
      <c r="A2" s="48" t="s">
        <v>86</v>
      </c>
      <c r="B2" s="41" t="s">
        <v>87</v>
      </c>
      <c r="C2" s="41" t="s">
        <v>90</v>
      </c>
      <c r="D2" s="41" t="s">
        <v>10</v>
      </c>
      <c r="E2" s="41" t="s">
        <v>89</v>
      </c>
      <c r="F2" s="41" t="s">
        <v>88</v>
      </c>
      <c r="G2" s="39" t="s">
        <v>98</v>
      </c>
      <c r="H2" s="39" t="s">
        <v>99</v>
      </c>
    </row>
    <row r="3" spans="1:8" x14ac:dyDescent="0.45">
      <c r="A3" t="s">
        <v>63</v>
      </c>
      <c r="B3">
        <v>50</v>
      </c>
      <c r="C3">
        <v>40</v>
      </c>
      <c r="D3">
        <v>1000</v>
      </c>
      <c r="E3" s="49">
        <f>B3*D3</f>
        <v>50000</v>
      </c>
      <c r="F3" s="49">
        <f>C3*D3</f>
        <v>40000</v>
      </c>
      <c r="G3" s="49">
        <f>E3+(E3*$G$2/100)</f>
        <v>56125</v>
      </c>
      <c r="H3" s="49">
        <f>F3+(F3*$H$2/100)</f>
        <v>45200</v>
      </c>
    </row>
    <row r="4" spans="1:8" x14ac:dyDescent="0.45">
      <c r="A4" t="s">
        <v>64</v>
      </c>
      <c r="B4">
        <v>60</v>
      </c>
      <c r="C4">
        <v>50</v>
      </c>
      <c r="D4">
        <v>2000</v>
      </c>
      <c r="E4" s="49">
        <f>B4*D4</f>
        <v>120000</v>
      </c>
      <c r="F4" s="49">
        <f t="shared" ref="F4:F6" si="0">C4*D4</f>
        <v>100000</v>
      </c>
      <c r="G4" s="49">
        <f>E4+(E4*$G$2/100)</f>
        <v>134700</v>
      </c>
      <c r="H4" s="49">
        <f t="shared" ref="H4:H6" si="1">F4+(F4*$H$2/100)</f>
        <v>113000</v>
      </c>
    </row>
    <row r="5" spans="1:8" x14ac:dyDescent="0.45">
      <c r="A5" t="s">
        <v>65</v>
      </c>
      <c r="B5">
        <v>70</v>
      </c>
      <c r="C5">
        <v>70</v>
      </c>
      <c r="D5">
        <v>5000</v>
      </c>
      <c r="E5" s="49">
        <f>B5*D5</f>
        <v>350000</v>
      </c>
      <c r="F5" s="49">
        <f t="shared" si="0"/>
        <v>350000</v>
      </c>
      <c r="G5" s="49">
        <f>E5+(E5*$G$2/100)</f>
        <v>392875</v>
      </c>
      <c r="H5" s="49">
        <f t="shared" si="1"/>
        <v>395500</v>
      </c>
    </row>
    <row r="6" spans="1:8" x14ac:dyDescent="0.45">
      <c r="A6" t="s">
        <v>66</v>
      </c>
      <c r="B6">
        <v>80</v>
      </c>
      <c r="C6">
        <v>90</v>
      </c>
      <c r="D6">
        <v>30000</v>
      </c>
      <c r="E6" s="49">
        <f>B6*D6</f>
        <v>2400000</v>
      </c>
      <c r="F6" s="49">
        <f t="shared" si="0"/>
        <v>2700000</v>
      </c>
      <c r="G6" s="49">
        <f>E6+(E6*$G$2/100)</f>
        <v>2694000</v>
      </c>
      <c r="H6" s="49">
        <f t="shared" si="1"/>
        <v>3051000</v>
      </c>
    </row>
    <row r="9" spans="1:8" x14ac:dyDescent="0.45">
      <c r="D9" t="s">
        <v>100</v>
      </c>
    </row>
    <row r="11" spans="1:8" x14ac:dyDescent="0.45">
      <c r="A11" s="48" t="s">
        <v>86</v>
      </c>
      <c r="B11" s="41" t="s">
        <v>87</v>
      </c>
      <c r="C11" s="41" t="s">
        <v>90</v>
      </c>
      <c r="D11" s="41" t="s">
        <v>10</v>
      </c>
      <c r="E11" s="41" t="s">
        <v>89</v>
      </c>
      <c r="F11" s="41" t="s">
        <v>88</v>
      </c>
      <c r="G11" s="39">
        <v>12.25</v>
      </c>
      <c r="H11" s="39">
        <v>13</v>
      </c>
    </row>
    <row r="12" spans="1:8" x14ac:dyDescent="0.45">
      <c r="A12" t="s">
        <v>63</v>
      </c>
      <c r="B12">
        <v>50</v>
      </c>
      <c r="C12">
        <v>40</v>
      </c>
      <c r="D12">
        <v>1000</v>
      </c>
      <c r="E12" s="49">
        <f>B12*D12</f>
        <v>50000</v>
      </c>
      <c r="F12" s="49">
        <f>C12*D12</f>
        <v>40000</v>
      </c>
      <c r="G12" s="49">
        <f>E12+(E12*$G$2/100)</f>
        <v>56125</v>
      </c>
      <c r="H12" s="49">
        <f>F12+(F12*Tabla2[[#Headers],[13]]/100)</f>
        <v>45200</v>
      </c>
    </row>
    <row r="13" spans="1:8" x14ac:dyDescent="0.45">
      <c r="A13" t="s">
        <v>64</v>
      </c>
      <c r="B13">
        <v>60</v>
      </c>
      <c r="C13">
        <v>50</v>
      </c>
      <c r="D13">
        <v>2000</v>
      </c>
      <c r="E13" s="49">
        <f>B13*D13</f>
        <v>120000</v>
      </c>
      <c r="F13" s="49">
        <f t="shared" ref="F13:F15" si="2">C13*D13</f>
        <v>100000</v>
      </c>
      <c r="G13" s="49">
        <f>E13+(E13*$G$2/100)</f>
        <v>134700</v>
      </c>
      <c r="H13" s="49">
        <f>F13+(F13*Tabla2[[#Headers],[13]]/100)</f>
        <v>113000</v>
      </c>
    </row>
    <row r="14" spans="1:8" x14ac:dyDescent="0.45">
      <c r="A14" t="s">
        <v>65</v>
      </c>
      <c r="B14">
        <v>70</v>
      </c>
      <c r="C14">
        <v>70</v>
      </c>
      <c r="D14">
        <v>5000</v>
      </c>
      <c r="E14" s="49">
        <f>B14*D14</f>
        <v>350000</v>
      </c>
      <c r="F14" s="49">
        <f t="shared" si="2"/>
        <v>350000</v>
      </c>
      <c r="G14" s="49">
        <f>E14+(E14*$G$2/100)</f>
        <v>392875</v>
      </c>
      <c r="H14" s="49">
        <f>F14+(F14*Tabla2[[#Headers],[13]]/100)</f>
        <v>395500</v>
      </c>
    </row>
    <row r="15" spans="1:8" x14ac:dyDescent="0.45">
      <c r="A15" t="s">
        <v>66</v>
      </c>
      <c r="B15">
        <v>80</v>
      </c>
      <c r="C15">
        <v>90</v>
      </c>
      <c r="D15">
        <v>30000</v>
      </c>
      <c r="E15" s="49">
        <f>B15*D15</f>
        <v>2400000</v>
      </c>
      <c r="F15" s="49">
        <f t="shared" si="2"/>
        <v>2700000</v>
      </c>
      <c r="G15" s="49">
        <f>E15+(E15*$G$2/100)</f>
        <v>2694000</v>
      </c>
      <c r="H15" s="49">
        <f>F15+(F15*Tabla2[[#Headers],[13]]/100)</f>
        <v>3051000</v>
      </c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7BA1C-E223-4275-88AC-E3F16BE5FF16}">
  <dimension ref="A1:O33"/>
  <sheetViews>
    <sheetView workbookViewId="0">
      <selection activeCell="A5" sqref="A5:O5"/>
    </sheetView>
  </sheetViews>
  <sheetFormatPr baseColWidth="10" defaultRowHeight="14.25" x14ac:dyDescent="0.45"/>
  <cols>
    <col min="1" max="1" width="15.86328125" bestFit="1" customWidth="1"/>
  </cols>
  <sheetData>
    <row r="1" spans="1:15" x14ac:dyDescent="0.45">
      <c r="A1" t="s">
        <v>136</v>
      </c>
      <c r="B1" t="s">
        <v>120</v>
      </c>
    </row>
    <row r="2" spans="1:15" x14ac:dyDescent="0.45">
      <c r="B2" t="s">
        <v>166</v>
      </c>
    </row>
    <row r="3" spans="1:15" x14ac:dyDescent="0.45">
      <c r="B3" t="s">
        <v>119</v>
      </c>
    </row>
    <row r="5" spans="1:15" x14ac:dyDescent="0.45">
      <c r="A5" s="51" t="s">
        <v>103</v>
      </c>
      <c r="B5" s="51" t="s">
        <v>104</v>
      </c>
      <c r="C5" s="51" t="s">
        <v>105</v>
      </c>
      <c r="D5" s="52" t="s">
        <v>106</v>
      </c>
      <c r="E5" s="52" t="s">
        <v>107</v>
      </c>
      <c r="F5" s="52" t="s">
        <v>108</v>
      </c>
      <c r="G5" s="52" t="s">
        <v>109</v>
      </c>
      <c r="H5" s="52" t="s">
        <v>110</v>
      </c>
      <c r="I5" s="50">
        <v>0.15</v>
      </c>
      <c r="J5" s="50">
        <v>0.2</v>
      </c>
      <c r="K5" s="50">
        <v>0.2</v>
      </c>
      <c r="L5" s="50">
        <v>0.3</v>
      </c>
      <c r="M5" s="50">
        <v>0.15</v>
      </c>
      <c r="N5" s="50" t="s">
        <v>111</v>
      </c>
      <c r="O5" s="50" t="s">
        <v>112</v>
      </c>
    </row>
    <row r="6" spans="1:15" ht="16.149999999999999" x14ac:dyDescent="0.7">
      <c r="A6" s="53" t="s">
        <v>168</v>
      </c>
      <c r="B6" s="53" t="s">
        <v>169</v>
      </c>
      <c r="C6" s="53" t="s">
        <v>170</v>
      </c>
      <c r="D6" s="54">
        <v>5.6</v>
      </c>
      <c r="E6" s="54">
        <v>7</v>
      </c>
      <c r="F6" s="54">
        <v>4.5999999999999996</v>
      </c>
      <c r="G6" s="54">
        <v>6.4</v>
      </c>
      <c r="H6" s="54">
        <v>3.6</v>
      </c>
      <c r="I6" s="55">
        <f t="shared" ref="I6:I27" si="0">D6*$I$5</f>
        <v>0.84</v>
      </c>
      <c r="J6" s="55">
        <f t="shared" ref="J6:J27" si="1">E6*$J$5</f>
        <v>1.4000000000000001</v>
      </c>
      <c r="K6" s="55">
        <f t="shared" ref="K6:K27" si="2">F6*$K$5</f>
        <v>0.91999999999999993</v>
      </c>
      <c r="L6" s="55">
        <f t="shared" ref="L6:L27" si="3">G6*$L$5</f>
        <v>1.92</v>
      </c>
      <c r="M6" s="55">
        <f t="shared" ref="M6:M27" si="4">H6*$M$5</f>
        <v>0.54</v>
      </c>
      <c r="N6" s="55">
        <f t="shared" ref="N6:N11" si="5">SUM(I6:M6)</f>
        <v>5.62</v>
      </c>
      <c r="O6" s="56" t="str">
        <f t="shared" ref="O6:O20" si="6">IF(N6&gt;0, "aprobado", "pendiente")</f>
        <v>aprobado</v>
      </c>
    </row>
    <row r="7" spans="1:15" ht="16.149999999999999" x14ac:dyDescent="0.7">
      <c r="A7" s="53" t="s">
        <v>171</v>
      </c>
      <c r="B7" s="53" t="s">
        <v>172</v>
      </c>
      <c r="C7" s="53" t="s">
        <v>173</v>
      </c>
      <c r="D7" s="54">
        <v>6.7</v>
      </c>
      <c r="E7" s="54">
        <v>7</v>
      </c>
      <c r="F7" s="54">
        <v>6.2</v>
      </c>
      <c r="G7" s="54">
        <v>6.9</v>
      </c>
      <c r="H7" s="54">
        <v>5.2</v>
      </c>
      <c r="I7" s="55">
        <f t="shared" si="0"/>
        <v>1.0049999999999999</v>
      </c>
      <c r="J7" s="55">
        <f t="shared" si="1"/>
        <v>1.4000000000000001</v>
      </c>
      <c r="K7" s="55">
        <f t="shared" si="2"/>
        <v>1.2400000000000002</v>
      </c>
      <c r="L7" s="55">
        <f t="shared" si="3"/>
        <v>2.0699999999999998</v>
      </c>
      <c r="M7" s="55">
        <f t="shared" si="4"/>
        <v>0.78</v>
      </c>
      <c r="N7" s="55">
        <f t="shared" si="5"/>
        <v>6.4950000000000001</v>
      </c>
      <c r="O7" s="56" t="str">
        <f t="shared" si="6"/>
        <v>aprobado</v>
      </c>
    </row>
    <row r="8" spans="1:15" ht="16.149999999999999" x14ac:dyDescent="0.7">
      <c r="A8" s="53" t="s">
        <v>174</v>
      </c>
      <c r="B8" s="53" t="s">
        <v>117</v>
      </c>
      <c r="C8" s="53" t="s">
        <v>175</v>
      </c>
      <c r="D8" s="54">
        <v>5.4</v>
      </c>
      <c r="E8" s="54">
        <v>6.7</v>
      </c>
      <c r="F8" s="54">
        <v>5.2</v>
      </c>
      <c r="G8" s="54">
        <v>6.9</v>
      </c>
      <c r="H8" s="54">
        <v>5.4</v>
      </c>
      <c r="I8" s="55">
        <f t="shared" si="0"/>
        <v>0.81</v>
      </c>
      <c r="J8" s="55">
        <f t="shared" si="1"/>
        <v>1.34</v>
      </c>
      <c r="K8" s="55">
        <f t="shared" si="2"/>
        <v>1.04</v>
      </c>
      <c r="L8" s="55">
        <f t="shared" si="3"/>
        <v>2.0699999999999998</v>
      </c>
      <c r="M8" s="55">
        <f t="shared" si="4"/>
        <v>0.81</v>
      </c>
      <c r="N8" s="55">
        <f t="shared" si="5"/>
        <v>6.07</v>
      </c>
      <c r="O8" s="56" t="str">
        <f t="shared" si="6"/>
        <v>aprobado</v>
      </c>
    </row>
    <row r="9" spans="1:15" ht="16.149999999999999" x14ac:dyDescent="0.7">
      <c r="A9" s="53" t="s">
        <v>176</v>
      </c>
      <c r="B9" s="53" t="s">
        <v>177</v>
      </c>
      <c r="C9" s="53" t="s">
        <v>178</v>
      </c>
      <c r="D9" s="54">
        <v>5.4</v>
      </c>
      <c r="E9" s="54">
        <v>6.7</v>
      </c>
      <c r="F9" s="54">
        <v>5.2</v>
      </c>
      <c r="G9" s="54">
        <v>6.9</v>
      </c>
      <c r="H9" s="54">
        <v>4</v>
      </c>
      <c r="I9" s="55">
        <f t="shared" si="0"/>
        <v>0.81</v>
      </c>
      <c r="J9" s="55">
        <f t="shared" si="1"/>
        <v>1.34</v>
      </c>
      <c r="K9" s="55">
        <f t="shared" si="2"/>
        <v>1.04</v>
      </c>
      <c r="L9" s="55">
        <f t="shared" si="3"/>
        <v>2.0699999999999998</v>
      </c>
      <c r="M9" s="55">
        <f t="shared" si="4"/>
        <v>0.6</v>
      </c>
      <c r="N9" s="55">
        <f t="shared" si="5"/>
        <v>5.8599999999999994</v>
      </c>
      <c r="O9" s="56" t="str">
        <f t="shared" si="6"/>
        <v>aprobado</v>
      </c>
    </row>
    <row r="10" spans="1:15" ht="16.149999999999999" x14ac:dyDescent="0.7">
      <c r="A10" s="53" t="s">
        <v>179</v>
      </c>
      <c r="B10" s="53" t="s">
        <v>180</v>
      </c>
      <c r="C10" s="53" t="s">
        <v>181</v>
      </c>
      <c r="D10" s="54">
        <v>6.5</v>
      </c>
      <c r="E10" s="54">
        <v>5</v>
      </c>
      <c r="F10" s="54">
        <v>6.2</v>
      </c>
      <c r="G10" s="54">
        <v>6.9</v>
      </c>
      <c r="H10" s="54">
        <v>5.3</v>
      </c>
      <c r="I10" s="55">
        <f t="shared" si="0"/>
        <v>0.97499999999999998</v>
      </c>
      <c r="J10" s="55">
        <f t="shared" si="1"/>
        <v>1</v>
      </c>
      <c r="K10" s="55">
        <f t="shared" si="2"/>
        <v>1.2400000000000002</v>
      </c>
      <c r="L10" s="55">
        <f t="shared" si="3"/>
        <v>2.0699999999999998</v>
      </c>
      <c r="M10" s="55">
        <f t="shared" si="4"/>
        <v>0.79499999999999993</v>
      </c>
      <c r="N10" s="55">
        <f t="shared" si="5"/>
        <v>6.08</v>
      </c>
      <c r="O10" s="56" t="str">
        <f t="shared" si="6"/>
        <v>aprobado</v>
      </c>
    </row>
    <row r="11" spans="1:15" ht="16.149999999999999" x14ac:dyDescent="0.7">
      <c r="A11" s="53" t="s">
        <v>182</v>
      </c>
      <c r="B11" s="53" t="s">
        <v>183</v>
      </c>
      <c r="C11" s="53" t="s">
        <v>184</v>
      </c>
      <c r="D11" s="54">
        <v>5.2</v>
      </c>
      <c r="E11" s="54">
        <v>6.7</v>
      </c>
      <c r="F11" s="54">
        <v>5.4</v>
      </c>
      <c r="G11" s="54">
        <v>6.1</v>
      </c>
      <c r="H11" s="54">
        <v>5.3</v>
      </c>
      <c r="I11" s="55">
        <f t="shared" si="0"/>
        <v>0.78</v>
      </c>
      <c r="J11" s="55">
        <f t="shared" si="1"/>
        <v>1.34</v>
      </c>
      <c r="K11" s="55">
        <f t="shared" si="2"/>
        <v>1.08</v>
      </c>
      <c r="L11" s="55">
        <f t="shared" si="3"/>
        <v>1.8299999999999998</v>
      </c>
      <c r="M11" s="55">
        <f t="shared" si="4"/>
        <v>0.79499999999999993</v>
      </c>
      <c r="N11" s="55">
        <f t="shared" si="5"/>
        <v>5.8250000000000002</v>
      </c>
      <c r="O11" s="56" t="str">
        <f t="shared" si="6"/>
        <v>aprobado</v>
      </c>
    </row>
    <row r="12" spans="1:15" ht="16.149999999999999" x14ac:dyDescent="0.7">
      <c r="A12" s="57" t="s">
        <v>185</v>
      </c>
      <c r="B12" s="57" t="s">
        <v>186</v>
      </c>
      <c r="C12" s="57" t="s">
        <v>187</v>
      </c>
      <c r="D12" s="58">
        <v>5.6</v>
      </c>
      <c r="E12" s="58"/>
      <c r="F12" s="58">
        <v>4.5999999999999996</v>
      </c>
      <c r="G12" s="58">
        <v>6.4</v>
      </c>
      <c r="H12" s="58"/>
      <c r="I12" s="59">
        <f t="shared" si="0"/>
        <v>0.84</v>
      </c>
      <c r="J12" s="59">
        <f t="shared" si="1"/>
        <v>0</v>
      </c>
      <c r="K12" s="59">
        <f t="shared" si="2"/>
        <v>0.91999999999999993</v>
      </c>
      <c r="L12" s="59">
        <f t="shared" si="3"/>
        <v>1.92</v>
      </c>
      <c r="M12" s="59">
        <f t="shared" si="4"/>
        <v>0</v>
      </c>
      <c r="N12" s="60"/>
      <c r="O12" s="61" t="str">
        <f t="shared" si="6"/>
        <v>pendiente</v>
      </c>
    </row>
    <row r="13" spans="1:15" ht="16.149999999999999" x14ac:dyDescent="0.7">
      <c r="A13" s="53" t="s">
        <v>188</v>
      </c>
      <c r="B13" s="53" t="s">
        <v>115</v>
      </c>
      <c r="C13" s="53" t="s">
        <v>189</v>
      </c>
      <c r="D13" s="54">
        <v>5.2</v>
      </c>
      <c r="E13" s="54">
        <v>6.3</v>
      </c>
      <c r="F13" s="54">
        <v>5.4</v>
      </c>
      <c r="G13" s="54">
        <v>6.1</v>
      </c>
      <c r="H13" s="54">
        <v>5.3</v>
      </c>
      <c r="I13" s="55">
        <f t="shared" si="0"/>
        <v>0.78</v>
      </c>
      <c r="J13" s="55">
        <f t="shared" si="1"/>
        <v>1.26</v>
      </c>
      <c r="K13" s="55">
        <f t="shared" si="2"/>
        <v>1.08</v>
      </c>
      <c r="L13" s="55">
        <f t="shared" si="3"/>
        <v>1.8299999999999998</v>
      </c>
      <c r="M13" s="55">
        <f t="shared" si="4"/>
        <v>0.79499999999999993</v>
      </c>
      <c r="N13" s="55">
        <f t="shared" ref="N13:N20" si="7">SUM(I13:M13)</f>
        <v>5.7450000000000001</v>
      </c>
      <c r="O13" s="56" t="str">
        <f t="shared" si="6"/>
        <v>aprobado</v>
      </c>
    </row>
    <row r="14" spans="1:15" ht="16.149999999999999" x14ac:dyDescent="0.7">
      <c r="A14" s="53" t="s">
        <v>190</v>
      </c>
      <c r="B14" s="53" t="s">
        <v>191</v>
      </c>
      <c r="C14" s="53" t="s">
        <v>192</v>
      </c>
      <c r="D14" s="54">
        <v>5.8</v>
      </c>
      <c r="E14" s="54">
        <v>6.5</v>
      </c>
      <c r="F14" s="54">
        <v>6.2</v>
      </c>
      <c r="G14" s="54">
        <v>6.9</v>
      </c>
      <c r="H14" s="54">
        <v>5.8</v>
      </c>
      <c r="I14" s="55">
        <f t="shared" si="0"/>
        <v>0.87</v>
      </c>
      <c r="J14" s="55">
        <f t="shared" si="1"/>
        <v>1.3</v>
      </c>
      <c r="K14" s="55">
        <f t="shared" si="2"/>
        <v>1.2400000000000002</v>
      </c>
      <c r="L14" s="55">
        <f t="shared" si="3"/>
        <v>2.0699999999999998</v>
      </c>
      <c r="M14" s="55">
        <f t="shared" si="4"/>
        <v>0.87</v>
      </c>
      <c r="N14" s="55">
        <f t="shared" si="7"/>
        <v>6.3500000000000005</v>
      </c>
      <c r="O14" s="56" t="str">
        <f t="shared" si="6"/>
        <v>aprobado</v>
      </c>
    </row>
    <row r="15" spans="1:15" ht="16.149999999999999" x14ac:dyDescent="0.7">
      <c r="A15" s="53" t="s">
        <v>193</v>
      </c>
      <c r="B15" s="53" t="s">
        <v>194</v>
      </c>
      <c r="C15" s="53" t="s">
        <v>195</v>
      </c>
      <c r="D15" s="54">
        <v>5.4</v>
      </c>
      <c r="E15" s="54">
        <v>5.7</v>
      </c>
      <c r="F15" s="54">
        <v>5.2</v>
      </c>
      <c r="G15" s="54">
        <v>6.9</v>
      </c>
      <c r="H15" s="54">
        <v>3.6</v>
      </c>
      <c r="I15" s="55">
        <f t="shared" si="0"/>
        <v>0.81</v>
      </c>
      <c r="J15" s="55">
        <f t="shared" si="1"/>
        <v>1.1400000000000001</v>
      </c>
      <c r="K15" s="55">
        <f t="shared" si="2"/>
        <v>1.04</v>
      </c>
      <c r="L15" s="55">
        <f t="shared" si="3"/>
        <v>2.0699999999999998</v>
      </c>
      <c r="M15" s="55">
        <f t="shared" si="4"/>
        <v>0.54</v>
      </c>
      <c r="N15" s="55">
        <f t="shared" si="7"/>
        <v>5.6000000000000005</v>
      </c>
      <c r="O15" s="56" t="str">
        <f t="shared" si="6"/>
        <v>aprobado</v>
      </c>
    </row>
    <row r="16" spans="1:15" ht="16.149999999999999" x14ac:dyDescent="0.7">
      <c r="A16" s="53" t="s">
        <v>196</v>
      </c>
      <c r="B16" s="53" t="s">
        <v>197</v>
      </c>
      <c r="C16" s="53" t="s">
        <v>198</v>
      </c>
      <c r="D16" s="54">
        <v>6.3</v>
      </c>
      <c r="E16" s="54">
        <v>6.5</v>
      </c>
      <c r="F16" s="54">
        <v>5.8</v>
      </c>
      <c r="G16" s="54">
        <v>6.2</v>
      </c>
      <c r="H16" s="54">
        <v>6.3</v>
      </c>
      <c r="I16" s="55">
        <f t="shared" si="0"/>
        <v>0.94499999999999995</v>
      </c>
      <c r="J16" s="55">
        <f t="shared" si="1"/>
        <v>1.3</v>
      </c>
      <c r="K16" s="55">
        <f t="shared" si="2"/>
        <v>1.1599999999999999</v>
      </c>
      <c r="L16" s="55">
        <f t="shared" si="3"/>
        <v>1.8599999999999999</v>
      </c>
      <c r="M16" s="55">
        <f t="shared" si="4"/>
        <v>0.94499999999999995</v>
      </c>
      <c r="N16" s="55">
        <f t="shared" si="7"/>
        <v>6.2100000000000009</v>
      </c>
      <c r="O16" s="56" t="str">
        <f t="shared" si="6"/>
        <v>aprobado</v>
      </c>
    </row>
    <row r="17" spans="1:15" ht="16.149999999999999" x14ac:dyDescent="0.7">
      <c r="A17" s="53" t="s">
        <v>199</v>
      </c>
      <c r="B17" s="53" t="s">
        <v>200</v>
      </c>
      <c r="C17" s="53" t="s">
        <v>201</v>
      </c>
      <c r="D17" s="54">
        <v>5.8</v>
      </c>
      <c r="E17" s="54">
        <v>6.7</v>
      </c>
      <c r="F17" s="54">
        <v>6.2</v>
      </c>
      <c r="G17" s="54">
        <v>6.9</v>
      </c>
      <c r="H17" s="54">
        <v>5.8</v>
      </c>
      <c r="I17" s="55">
        <f t="shared" si="0"/>
        <v>0.87</v>
      </c>
      <c r="J17" s="55">
        <f t="shared" si="1"/>
        <v>1.34</v>
      </c>
      <c r="K17" s="55">
        <f t="shared" si="2"/>
        <v>1.2400000000000002</v>
      </c>
      <c r="L17" s="55">
        <f t="shared" si="3"/>
        <v>2.0699999999999998</v>
      </c>
      <c r="M17" s="55">
        <f t="shared" si="4"/>
        <v>0.87</v>
      </c>
      <c r="N17" s="55">
        <f t="shared" si="7"/>
        <v>6.39</v>
      </c>
      <c r="O17" s="56" t="str">
        <f t="shared" si="6"/>
        <v>aprobado</v>
      </c>
    </row>
    <row r="18" spans="1:15" ht="16.149999999999999" x14ac:dyDescent="0.7">
      <c r="A18" s="53" t="s">
        <v>202</v>
      </c>
      <c r="B18" s="53" t="s">
        <v>116</v>
      </c>
      <c r="C18" s="53" t="s">
        <v>203</v>
      </c>
      <c r="D18" s="54">
        <v>5.4</v>
      </c>
      <c r="E18" s="54">
        <v>6.3</v>
      </c>
      <c r="F18" s="54">
        <v>5.2</v>
      </c>
      <c r="G18" s="54">
        <v>6.9</v>
      </c>
      <c r="H18" s="54">
        <v>5.6</v>
      </c>
      <c r="I18" s="55">
        <f t="shared" si="0"/>
        <v>0.81</v>
      </c>
      <c r="J18" s="55">
        <f t="shared" si="1"/>
        <v>1.26</v>
      </c>
      <c r="K18" s="55">
        <f t="shared" si="2"/>
        <v>1.04</v>
      </c>
      <c r="L18" s="55">
        <f t="shared" si="3"/>
        <v>2.0699999999999998</v>
      </c>
      <c r="M18" s="55">
        <f t="shared" si="4"/>
        <v>0.84</v>
      </c>
      <c r="N18" s="55">
        <f t="shared" si="7"/>
        <v>6.02</v>
      </c>
      <c r="O18" s="56" t="str">
        <f t="shared" si="6"/>
        <v>aprobado</v>
      </c>
    </row>
    <row r="19" spans="1:15" ht="16.149999999999999" x14ac:dyDescent="0.7">
      <c r="A19" s="53" t="s">
        <v>204</v>
      </c>
      <c r="B19" s="53" t="s">
        <v>205</v>
      </c>
      <c r="C19" s="53" t="s">
        <v>206</v>
      </c>
      <c r="D19" s="54">
        <v>5.6</v>
      </c>
      <c r="E19" s="54">
        <v>6</v>
      </c>
      <c r="F19" s="54">
        <v>4.5999999999999996</v>
      </c>
      <c r="G19" s="54">
        <v>6.4</v>
      </c>
      <c r="H19" s="54">
        <v>4</v>
      </c>
      <c r="I19" s="55">
        <f t="shared" si="0"/>
        <v>0.84</v>
      </c>
      <c r="J19" s="55">
        <f t="shared" si="1"/>
        <v>1.2000000000000002</v>
      </c>
      <c r="K19" s="55">
        <f t="shared" si="2"/>
        <v>0.91999999999999993</v>
      </c>
      <c r="L19" s="55">
        <f t="shared" si="3"/>
        <v>1.92</v>
      </c>
      <c r="M19" s="55">
        <f t="shared" si="4"/>
        <v>0.6</v>
      </c>
      <c r="N19" s="55">
        <f t="shared" si="7"/>
        <v>5.4799999999999995</v>
      </c>
      <c r="O19" s="56" t="str">
        <f t="shared" si="6"/>
        <v>aprobado</v>
      </c>
    </row>
    <row r="20" spans="1:15" ht="16.149999999999999" x14ac:dyDescent="0.7">
      <c r="A20" s="53" t="s">
        <v>207</v>
      </c>
      <c r="B20" s="53" t="s">
        <v>113</v>
      </c>
      <c r="C20" s="53" t="s">
        <v>208</v>
      </c>
      <c r="D20" s="54">
        <v>5.2</v>
      </c>
      <c r="E20" s="54">
        <v>6.3</v>
      </c>
      <c r="F20" s="54">
        <v>5.4</v>
      </c>
      <c r="G20" s="54">
        <v>6.1</v>
      </c>
      <c r="H20" s="54">
        <v>5.4</v>
      </c>
      <c r="I20" s="55">
        <f t="shared" si="0"/>
        <v>0.78</v>
      </c>
      <c r="J20" s="55">
        <f t="shared" si="1"/>
        <v>1.26</v>
      </c>
      <c r="K20" s="55">
        <f t="shared" si="2"/>
        <v>1.08</v>
      </c>
      <c r="L20" s="55">
        <f t="shared" si="3"/>
        <v>1.8299999999999998</v>
      </c>
      <c r="M20" s="55">
        <f t="shared" si="4"/>
        <v>0.81</v>
      </c>
      <c r="N20" s="55">
        <f t="shared" si="7"/>
        <v>5.76</v>
      </c>
      <c r="O20" s="56" t="str">
        <f t="shared" si="6"/>
        <v>aprobado</v>
      </c>
    </row>
    <row r="21" spans="1:15" ht="16.149999999999999" x14ac:dyDescent="0.7">
      <c r="A21" s="62" t="s">
        <v>209</v>
      </c>
      <c r="B21" s="62" t="s">
        <v>210</v>
      </c>
      <c r="C21" s="62" t="s">
        <v>211</v>
      </c>
      <c r="D21" s="63"/>
      <c r="E21" s="63"/>
      <c r="F21" s="63"/>
      <c r="G21" s="63"/>
      <c r="H21" s="63"/>
      <c r="I21" s="64">
        <f t="shared" si="0"/>
        <v>0</v>
      </c>
      <c r="J21" s="64">
        <f t="shared" si="1"/>
        <v>0</v>
      </c>
      <c r="K21" s="64">
        <f t="shared" si="2"/>
        <v>0</v>
      </c>
      <c r="L21" s="64">
        <f t="shared" si="3"/>
        <v>0</v>
      </c>
      <c r="M21" s="64">
        <f t="shared" si="4"/>
        <v>0</v>
      </c>
      <c r="N21" s="65"/>
      <c r="O21" s="56" t="s">
        <v>114</v>
      </c>
    </row>
    <row r="22" spans="1:15" ht="16.149999999999999" x14ac:dyDescent="0.7">
      <c r="A22" s="62" t="s">
        <v>212</v>
      </c>
      <c r="B22" s="62" t="s">
        <v>213</v>
      </c>
      <c r="C22" s="62" t="s">
        <v>214</v>
      </c>
      <c r="D22" s="63"/>
      <c r="E22" s="63"/>
      <c r="F22" s="63"/>
      <c r="G22" s="63"/>
      <c r="H22" s="63"/>
      <c r="I22" s="64">
        <f t="shared" si="0"/>
        <v>0</v>
      </c>
      <c r="J22" s="64">
        <f t="shared" si="1"/>
        <v>0</v>
      </c>
      <c r="K22" s="64">
        <f t="shared" si="2"/>
        <v>0</v>
      </c>
      <c r="L22" s="64">
        <f t="shared" si="3"/>
        <v>0</v>
      </c>
      <c r="M22" s="64">
        <f t="shared" si="4"/>
        <v>0</v>
      </c>
      <c r="N22" s="65"/>
      <c r="O22" s="56" t="s">
        <v>114</v>
      </c>
    </row>
    <row r="23" spans="1:15" ht="16.149999999999999" x14ac:dyDescent="0.7">
      <c r="A23" s="53" t="s">
        <v>215</v>
      </c>
      <c r="B23" s="53" t="s">
        <v>216</v>
      </c>
      <c r="C23" s="53" t="s">
        <v>217</v>
      </c>
      <c r="D23" s="54">
        <v>6.5</v>
      </c>
      <c r="E23" s="54">
        <v>6.2</v>
      </c>
      <c r="F23" s="54">
        <v>6.2</v>
      </c>
      <c r="G23" s="54">
        <v>6.9</v>
      </c>
      <c r="H23" s="54">
        <v>4.9000000000000004</v>
      </c>
      <c r="I23" s="55">
        <f t="shared" si="0"/>
        <v>0.97499999999999998</v>
      </c>
      <c r="J23" s="55">
        <f t="shared" si="1"/>
        <v>1.2400000000000002</v>
      </c>
      <c r="K23" s="55">
        <f t="shared" si="2"/>
        <v>1.2400000000000002</v>
      </c>
      <c r="L23" s="55">
        <f t="shared" si="3"/>
        <v>2.0699999999999998</v>
      </c>
      <c r="M23" s="55">
        <f t="shared" si="4"/>
        <v>0.73499999999999999</v>
      </c>
      <c r="N23" s="55">
        <f>SUM(I23:M23)</f>
        <v>6.2600000000000007</v>
      </c>
      <c r="O23" s="56" t="str">
        <f>IF(N23&gt;0, "aprobado", "pendiente")</f>
        <v>aprobado</v>
      </c>
    </row>
    <row r="24" spans="1:15" ht="16.149999999999999" x14ac:dyDescent="0.7">
      <c r="A24" s="53" t="s">
        <v>218</v>
      </c>
      <c r="B24" s="53" t="s">
        <v>219</v>
      </c>
      <c r="C24" s="53" t="s">
        <v>220</v>
      </c>
      <c r="D24" s="54">
        <v>5.4</v>
      </c>
      <c r="E24" s="54">
        <v>7</v>
      </c>
      <c r="F24" s="54">
        <v>5.2</v>
      </c>
      <c r="G24" s="54">
        <v>6.9</v>
      </c>
      <c r="H24" s="54">
        <v>4.7</v>
      </c>
      <c r="I24" s="55">
        <f t="shared" si="0"/>
        <v>0.81</v>
      </c>
      <c r="J24" s="55">
        <f t="shared" si="1"/>
        <v>1.4000000000000001</v>
      </c>
      <c r="K24" s="55">
        <f t="shared" si="2"/>
        <v>1.04</v>
      </c>
      <c r="L24" s="55">
        <f t="shared" si="3"/>
        <v>2.0699999999999998</v>
      </c>
      <c r="M24" s="55">
        <f t="shared" si="4"/>
        <v>0.70499999999999996</v>
      </c>
      <c r="N24" s="55">
        <f>SUM(I24:M24)</f>
        <v>6.0250000000000004</v>
      </c>
      <c r="O24" s="56" t="str">
        <f>IF(N24&gt;0, "aprobado", "pendiente")</f>
        <v>aprobado</v>
      </c>
    </row>
    <row r="25" spans="1:15" ht="16.149999999999999" x14ac:dyDescent="0.7">
      <c r="A25" s="62" t="s">
        <v>221</v>
      </c>
      <c r="B25" s="62" t="s">
        <v>222</v>
      </c>
      <c r="C25" s="62" t="s">
        <v>223</v>
      </c>
      <c r="D25" s="63">
        <v>5.8</v>
      </c>
      <c r="E25" s="63">
        <v>6.7</v>
      </c>
      <c r="F25" s="63"/>
      <c r="G25" s="63"/>
      <c r="H25" s="63"/>
      <c r="I25" s="64">
        <f t="shared" si="0"/>
        <v>0.87</v>
      </c>
      <c r="J25" s="64">
        <f t="shared" si="1"/>
        <v>1.34</v>
      </c>
      <c r="K25" s="64">
        <f t="shared" si="2"/>
        <v>0</v>
      </c>
      <c r="L25" s="64">
        <f t="shared" si="3"/>
        <v>0</v>
      </c>
      <c r="M25" s="64">
        <f t="shared" si="4"/>
        <v>0</v>
      </c>
      <c r="N25" s="65"/>
      <c r="O25" s="56" t="s">
        <v>114</v>
      </c>
    </row>
    <row r="26" spans="1:15" ht="16.149999999999999" x14ac:dyDescent="0.7">
      <c r="A26" s="62" t="s">
        <v>224</v>
      </c>
      <c r="B26" s="62" t="s">
        <v>225</v>
      </c>
      <c r="C26" s="62" t="s">
        <v>226</v>
      </c>
      <c r="D26" s="63">
        <v>5.6</v>
      </c>
      <c r="E26" s="63"/>
      <c r="F26" s="63">
        <v>4.5999999999999996</v>
      </c>
      <c r="G26" s="63"/>
      <c r="H26" s="63"/>
      <c r="I26" s="64">
        <f t="shared" si="0"/>
        <v>0.84</v>
      </c>
      <c r="J26" s="64">
        <f t="shared" si="1"/>
        <v>0</v>
      </c>
      <c r="K26" s="64">
        <f t="shared" si="2"/>
        <v>0.91999999999999993</v>
      </c>
      <c r="L26" s="64">
        <f t="shared" si="3"/>
        <v>0</v>
      </c>
      <c r="M26" s="64">
        <f t="shared" si="4"/>
        <v>0</v>
      </c>
      <c r="N26" s="65"/>
      <c r="O26" s="56" t="s">
        <v>114</v>
      </c>
    </row>
    <row r="27" spans="1:15" ht="16.149999999999999" x14ac:dyDescent="0.7">
      <c r="A27" s="62" t="s">
        <v>227</v>
      </c>
      <c r="B27" s="62" t="s">
        <v>228</v>
      </c>
      <c r="C27" s="62" t="s">
        <v>229</v>
      </c>
      <c r="D27" s="63">
        <v>3.8</v>
      </c>
      <c r="E27" s="63">
        <v>6</v>
      </c>
      <c r="F27" s="63"/>
      <c r="G27" s="63"/>
      <c r="H27" s="63"/>
      <c r="I27" s="64">
        <f t="shared" si="0"/>
        <v>0.56999999999999995</v>
      </c>
      <c r="J27" s="64">
        <f t="shared" si="1"/>
        <v>1.2000000000000002</v>
      </c>
      <c r="K27" s="64">
        <f t="shared" si="2"/>
        <v>0</v>
      </c>
      <c r="L27" s="64">
        <f t="shared" si="3"/>
        <v>0</v>
      </c>
      <c r="M27" s="64">
        <f t="shared" si="4"/>
        <v>0</v>
      </c>
      <c r="N27" s="65"/>
      <c r="O27" s="56" t="s">
        <v>114</v>
      </c>
    </row>
    <row r="28" spans="1:15" ht="16.149999999999999" x14ac:dyDescent="0.7">
      <c r="A28" s="52" t="s">
        <v>118</v>
      </c>
      <c r="B28" s="54"/>
      <c r="C28" s="54"/>
      <c r="D28" s="66">
        <f>AVERAGE(D6:D27)</f>
        <v>5.61</v>
      </c>
      <c r="E28" s="66">
        <f>AVERAGE(E6:E27)</f>
        <v>6.405555555555555</v>
      </c>
      <c r="F28" s="66">
        <f>AVERAGE(F6:F27)</f>
        <v>5.4111111111111114</v>
      </c>
      <c r="G28" s="66">
        <f>AVERAGE(G6:G27)</f>
        <v>6.6294117647058846</v>
      </c>
      <c r="H28" s="66">
        <f>AVERAGE(H6:H27)</f>
        <v>5.0125000000000002</v>
      </c>
      <c r="J28" s="55"/>
      <c r="K28" s="55"/>
      <c r="L28" s="55"/>
      <c r="M28" s="55"/>
      <c r="N28" s="66">
        <f>AVERAGE(N6:N27)</f>
        <v>5.9868750000000013</v>
      </c>
      <c r="O28" s="56"/>
    </row>
    <row r="32" spans="1:15" x14ac:dyDescent="0.45">
      <c r="A32" t="s">
        <v>138</v>
      </c>
    </row>
    <row r="33" spans="1:1" x14ac:dyDescent="0.45">
      <c r="A33" s="67" t="s">
        <v>137</v>
      </c>
    </row>
  </sheetData>
  <autoFilter ref="A5:O5" xr:uid="{B787BA1C-E223-4275-88AC-E3F16BE5FF16}"/>
  <conditionalFormatting sqref="D6:H28 N6:N28">
    <cfRule type="containsBlanks" dxfId="4" priority="1">
      <formula>LEN(TRIM(D6))=0</formula>
    </cfRule>
  </conditionalFormatting>
  <conditionalFormatting sqref="N6:N28">
    <cfRule type="notContainsBlanks" dxfId="3" priority="3">
      <formula>LEN(TRIM(N6))&gt;0</formula>
    </cfRule>
  </conditionalFormatting>
  <conditionalFormatting sqref="O6:O27">
    <cfRule type="cellIs" dxfId="2" priority="4" operator="equal">
      <formula>"pendiente"</formula>
    </cfRule>
    <cfRule type="cellIs" dxfId="1" priority="5" operator="equal">
      <formula>"aprobado"</formula>
    </cfRule>
    <cfRule type="cellIs" dxfId="0" priority="6" operator="equal">
      <formula>"reprobado"</formula>
    </cfRule>
  </conditionalFormatting>
  <hyperlinks>
    <hyperlink ref="A33" r:id="rId1" xr:uid="{C7A6FD87-3B10-4E85-892C-D2DB10C8EE6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6E23D-A883-4B87-B49F-77A939B9F326}">
  <dimension ref="A1:L36"/>
  <sheetViews>
    <sheetView zoomScale="90" zoomScaleNormal="90" workbookViewId="0">
      <selection activeCell="H8" sqref="H8"/>
    </sheetView>
  </sheetViews>
  <sheetFormatPr baseColWidth="10" defaultRowHeight="14.25" x14ac:dyDescent="0.45"/>
  <cols>
    <col min="1" max="1" width="45.3984375" customWidth="1"/>
    <col min="5" max="5" width="16.3984375" customWidth="1"/>
    <col min="7" max="7" width="13.3984375" customWidth="1"/>
    <col min="8" max="8" width="12.265625" bestFit="1" customWidth="1"/>
    <col min="9" max="9" width="11.86328125" bestFit="1" customWidth="1"/>
    <col min="10" max="10" width="12.86328125" customWidth="1"/>
    <col min="11" max="11" width="7.1328125" customWidth="1"/>
  </cols>
  <sheetData>
    <row r="1" spans="1:12" x14ac:dyDescent="0.45">
      <c r="A1" s="89" t="s">
        <v>6</v>
      </c>
      <c r="B1" s="89"/>
      <c r="C1" s="89"/>
      <c r="D1" s="89"/>
      <c r="E1" s="89"/>
      <c r="F1" s="89"/>
      <c r="G1" s="89"/>
      <c r="H1" s="89"/>
    </row>
    <row r="2" spans="1:12" ht="14.65" thickBot="1" x14ac:dyDescent="0.5">
      <c r="A2" s="101" t="s">
        <v>0</v>
      </c>
      <c r="B2" s="102"/>
      <c r="C2" s="102"/>
      <c r="D2" s="102"/>
      <c r="E2" s="102"/>
      <c r="F2" s="102"/>
      <c r="G2" s="102"/>
      <c r="H2" s="103"/>
    </row>
    <row r="3" spans="1:12" ht="42.75" x14ac:dyDescent="0.45">
      <c r="A3" s="2"/>
      <c r="B3" s="2"/>
      <c r="C3" s="2" t="s">
        <v>5</v>
      </c>
      <c r="D3" s="3" t="s">
        <v>10</v>
      </c>
      <c r="E3" s="3" t="s">
        <v>12</v>
      </c>
      <c r="F3" s="3" t="s">
        <v>9</v>
      </c>
      <c r="G3" s="4" t="s">
        <v>7</v>
      </c>
      <c r="H3" s="4" t="s">
        <v>4</v>
      </c>
      <c r="J3" s="12" t="s">
        <v>11</v>
      </c>
      <c r="K3" s="13">
        <v>13</v>
      </c>
    </row>
    <row r="4" spans="1:12" ht="28.5" customHeight="1" thickBot="1" x14ac:dyDescent="0.5">
      <c r="A4" s="33" t="s">
        <v>22</v>
      </c>
      <c r="B4" s="33" t="s">
        <v>0</v>
      </c>
      <c r="C4" s="34">
        <f>H4/G4</f>
        <v>142380</v>
      </c>
      <c r="D4" s="35">
        <v>10500</v>
      </c>
      <c r="E4" s="35">
        <f>D4+(D4*$K$3/100)</f>
        <v>11865</v>
      </c>
      <c r="F4" s="35">
        <v>12</v>
      </c>
      <c r="G4" s="34">
        <v>6</v>
      </c>
      <c r="H4" s="34">
        <f>E4*F4*G4</f>
        <v>854280</v>
      </c>
      <c r="J4" s="14" t="s">
        <v>13</v>
      </c>
      <c r="K4" s="15">
        <v>13.75</v>
      </c>
      <c r="L4" s="1"/>
    </row>
    <row r="5" spans="1:12" ht="21.75" customHeight="1" x14ac:dyDescent="0.45">
      <c r="A5" s="33" t="s">
        <v>26</v>
      </c>
      <c r="B5" s="33" t="s">
        <v>0</v>
      </c>
      <c r="C5" s="34">
        <f>H5/G5</f>
        <v>143325</v>
      </c>
      <c r="D5" s="35">
        <v>10500</v>
      </c>
      <c r="E5" s="35">
        <f>D5+(D5*$K$4/100)</f>
        <v>11943.75</v>
      </c>
      <c r="F5" s="35">
        <v>12</v>
      </c>
      <c r="G5" s="34">
        <v>6</v>
      </c>
      <c r="H5" s="34">
        <f>E5*F5*G5</f>
        <v>859950</v>
      </c>
      <c r="L5" s="1"/>
    </row>
    <row r="6" spans="1:12" ht="21.75" customHeight="1" x14ac:dyDescent="0.45">
      <c r="A6" s="33" t="s">
        <v>27</v>
      </c>
      <c r="B6" s="33" t="s">
        <v>0</v>
      </c>
      <c r="C6" s="34">
        <f>H6/G6</f>
        <v>298593.75</v>
      </c>
      <c r="D6" s="35">
        <v>10500</v>
      </c>
      <c r="E6" s="35">
        <f>D6+(D6*$K$4/100)</f>
        <v>11943.75</v>
      </c>
      <c r="F6" s="35">
        <v>25</v>
      </c>
      <c r="G6" s="34">
        <v>2</v>
      </c>
      <c r="H6" s="34">
        <f>E6*F6*G6</f>
        <v>597187.5</v>
      </c>
      <c r="I6" s="1">
        <f>SUM(H4:H6)</f>
        <v>2311417.5</v>
      </c>
      <c r="L6" s="1"/>
    </row>
    <row r="7" spans="1:12" ht="21.75" customHeight="1" x14ac:dyDescent="0.45">
      <c r="A7" s="90" t="s">
        <v>1</v>
      </c>
      <c r="B7" s="91"/>
      <c r="C7" s="91"/>
      <c r="D7" s="91"/>
      <c r="E7" s="91"/>
      <c r="F7" s="91"/>
      <c r="G7" s="91"/>
      <c r="H7" s="92"/>
      <c r="L7" s="1"/>
    </row>
    <row r="8" spans="1:12" ht="28.5" x14ac:dyDescent="0.45">
      <c r="A8" s="26" t="s">
        <v>30</v>
      </c>
      <c r="B8" s="6" t="s">
        <v>1</v>
      </c>
      <c r="C8" s="7">
        <f t="shared" ref="C8:C11" si="0">H8/G8</f>
        <v>203400</v>
      </c>
      <c r="D8" s="8">
        <v>9000</v>
      </c>
      <c r="E8" s="8">
        <f>D8+(D8*$K$3/100)</f>
        <v>10170</v>
      </c>
      <c r="F8" s="8">
        <v>20</v>
      </c>
      <c r="G8" s="7">
        <v>1</v>
      </c>
      <c r="H8" s="7">
        <f t="shared" ref="H8:H11" si="1">E8*F8*G8</f>
        <v>203400</v>
      </c>
      <c r="L8" s="1"/>
    </row>
    <row r="9" spans="1:12" ht="21.75" customHeight="1" x14ac:dyDescent="0.45">
      <c r="A9" s="26" t="s">
        <v>28</v>
      </c>
      <c r="B9" s="6" t="s">
        <v>1</v>
      </c>
      <c r="C9" s="7">
        <f t="shared" si="0"/>
        <v>149296.875</v>
      </c>
      <c r="D9" s="8">
        <v>10500</v>
      </c>
      <c r="E9" s="8">
        <f>D9+(D9*$K$4/100)</f>
        <v>11943.75</v>
      </c>
      <c r="F9" s="8">
        <v>12.5</v>
      </c>
      <c r="G9" s="7">
        <v>1</v>
      </c>
      <c r="H9" s="7">
        <f t="shared" si="1"/>
        <v>149296.875</v>
      </c>
    </row>
    <row r="10" spans="1:12" ht="28.5" x14ac:dyDescent="0.45">
      <c r="A10" s="26" t="s">
        <v>24</v>
      </c>
      <c r="B10" s="6" t="s">
        <v>1</v>
      </c>
      <c r="C10" s="7">
        <f t="shared" si="0"/>
        <v>126560</v>
      </c>
      <c r="D10" s="8">
        <v>8000</v>
      </c>
      <c r="E10" s="8">
        <f>D10+(D10*$K$3/100)</f>
        <v>9040</v>
      </c>
      <c r="F10" s="8">
        <f>7*2</f>
        <v>14</v>
      </c>
      <c r="G10" s="7">
        <v>2</v>
      </c>
      <c r="H10" s="7">
        <f t="shared" si="1"/>
        <v>253120</v>
      </c>
      <c r="I10" s="1"/>
    </row>
    <row r="11" spans="1:12" ht="28.5" x14ac:dyDescent="0.45">
      <c r="A11" s="26" t="s">
        <v>25</v>
      </c>
      <c r="B11" s="6" t="s">
        <v>1</v>
      </c>
      <c r="C11" s="7">
        <f t="shared" si="0"/>
        <v>127400</v>
      </c>
      <c r="D11" s="8">
        <v>8000</v>
      </c>
      <c r="E11" s="8">
        <f>D11+(D11*$K$4/100)</f>
        <v>9100</v>
      </c>
      <c r="F11" s="8">
        <f>7*2</f>
        <v>14</v>
      </c>
      <c r="G11" s="7">
        <v>2</v>
      </c>
      <c r="H11" s="7">
        <f t="shared" si="1"/>
        <v>254800</v>
      </c>
      <c r="I11" s="1">
        <f>SUM(H8:H11)</f>
        <v>860616.875</v>
      </c>
    </row>
    <row r="12" spans="1:12" ht="14.65" thickBot="1" x14ac:dyDescent="0.5">
      <c r="A12" s="93" t="s">
        <v>14</v>
      </c>
      <c r="B12" s="94"/>
      <c r="C12" s="94"/>
      <c r="D12" s="94"/>
      <c r="E12" s="94"/>
      <c r="F12" s="94"/>
      <c r="G12" s="94"/>
      <c r="H12" s="95"/>
    </row>
    <row r="13" spans="1:12" ht="28.5" x14ac:dyDescent="0.45">
      <c r="A13" s="23" t="s">
        <v>31</v>
      </c>
      <c r="B13" s="23" t="s">
        <v>14</v>
      </c>
      <c r="C13" s="22">
        <f>H13/G13</f>
        <v>203400</v>
      </c>
      <c r="D13" s="32">
        <v>9000</v>
      </c>
      <c r="E13" s="32">
        <f>D13+(D13*$K$3/100)</f>
        <v>10170</v>
      </c>
      <c r="F13" s="32">
        <v>20</v>
      </c>
      <c r="G13" s="22">
        <v>1</v>
      </c>
      <c r="H13" s="22">
        <f>E13*F13*G13</f>
        <v>203400</v>
      </c>
    </row>
    <row r="14" spans="1:12" ht="28.5" x14ac:dyDescent="0.45">
      <c r="A14" s="23" t="s">
        <v>32</v>
      </c>
      <c r="B14" s="23" t="s">
        <v>14</v>
      </c>
      <c r="C14" s="22">
        <f>H14/G14</f>
        <v>237300</v>
      </c>
      <c r="D14" s="32">
        <v>10500</v>
      </c>
      <c r="E14" s="32">
        <f>D14+(D14*$K$3/100)</f>
        <v>11865</v>
      </c>
      <c r="F14" s="32">
        <v>20</v>
      </c>
      <c r="G14" s="22">
        <v>1</v>
      </c>
      <c r="H14" s="22">
        <f>E14*F14*G14</f>
        <v>237300</v>
      </c>
    </row>
    <row r="15" spans="1:12" x14ac:dyDescent="0.45">
      <c r="A15" s="25" t="s">
        <v>16</v>
      </c>
      <c r="B15" s="23" t="s">
        <v>14</v>
      </c>
      <c r="C15" s="22">
        <f>H15/G15</f>
        <v>142380</v>
      </c>
      <c r="D15" s="32">
        <v>9000</v>
      </c>
      <c r="E15" s="32">
        <f>D15+(D15*$K$3/100)</f>
        <v>10170</v>
      </c>
      <c r="F15" s="32">
        <v>14</v>
      </c>
      <c r="G15" s="22">
        <v>4</v>
      </c>
      <c r="H15" s="22">
        <f>E15*F15*G15</f>
        <v>569520</v>
      </c>
    </row>
    <row r="16" spans="1:12" x14ac:dyDescent="0.45">
      <c r="A16" s="24" t="s">
        <v>21</v>
      </c>
      <c r="B16" s="23" t="s">
        <v>14</v>
      </c>
      <c r="C16" s="22">
        <f>H16/G16</f>
        <v>149296.875</v>
      </c>
      <c r="D16" s="32">
        <v>10500</v>
      </c>
      <c r="E16" s="32">
        <f>D16+(D16*$K$4/100)</f>
        <v>11943.75</v>
      </c>
      <c r="F16" s="32">
        <v>12.5</v>
      </c>
      <c r="G16" s="22">
        <v>1</v>
      </c>
      <c r="H16" s="22">
        <f>E16*F16*G16</f>
        <v>149296.875</v>
      </c>
    </row>
    <row r="17" spans="1:10" x14ac:dyDescent="0.45">
      <c r="A17" s="24" t="s">
        <v>29</v>
      </c>
      <c r="B17" s="23" t="s">
        <v>14</v>
      </c>
      <c r="C17" s="22">
        <f>H17/G17</f>
        <v>286650</v>
      </c>
      <c r="D17" s="32">
        <v>10500</v>
      </c>
      <c r="E17" s="32">
        <f>D17+(D17*$K$4/100)</f>
        <v>11943.75</v>
      </c>
      <c r="F17" s="32">
        <v>24</v>
      </c>
      <c r="G17" s="22">
        <v>1</v>
      </c>
      <c r="H17" s="22">
        <f>E17*F17*G17</f>
        <v>286650</v>
      </c>
      <c r="I17" s="1">
        <f>SUM(H13:H17)</f>
        <v>1446166.875</v>
      </c>
    </row>
    <row r="18" spans="1:10" x14ac:dyDescent="0.45">
      <c r="A18" s="96" t="s">
        <v>15</v>
      </c>
      <c r="B18" s="96"/>
      <c r="C18" s="96"/>
      <c r="D18" s="96"/>
      <c r="E18" s="96"/>
      <c r="F18" s="96"/>
      <c r="G18" s="96"/>
      <c r="H18" s="97"/>
      <c r="I18" s="1"/>
    </row>
    <row r="19" spans="1:10" x14ac:dyDescent="0.45">
      <c r="A19" s="31" t="s">
        <v>33</v>
      </c>
      <c r="B19" s="27"/>
      <c r="C19" s="29">
        <f>H19/G19</f>
        <v>72320</v>
      </c>
      <c r="D19" s="36">
        <v>8000</v>
      </c>
      <c r="E19" s="30">
        <f>D19+(D19*$K$3/100)</f>
        <v>9040</v>
      </c>
      <c r="F19" s="27">
        <f>2*4</f>
        <v>8</v>
      </c>
      <c r="G19" s="27">
        <v>5</v>
      </c>
      <c r="H19" s="29">
        <f>E19*F19*G19</f>
        <v>361600</v>
      </c>
      <c r="I19" s="1"/>
    </row>
    <row r="20" spans="1:10" ht="28.5" x14ac:dyDescent="0.45">
      <c r="A20" s="28" t="s">
        <v>34</v>
      </c>
      <c r="B20" s="27"/>
      <c r="C20" s="29">
        <f t="shared" ref="C20:C23" si="2">H20/G20</f>
        <v>45200</v>
      </c>
      <c r="D20" s="30">
        <v>8000</v>
      </c>
      <c r="E20" s="30">
        <f>D20+(D20*$K$3/100)</f>
        <v>9040</v>
      </c>
      <c r="F20" s="30">
        <v>5</v>
      </c>
      <c r="G20" s="29">
        <v>5</v>
      </c>
      <c r="H20" s="29">
        <f t="shared" ref="H20:H23" si="3">E20*F20*G20</f>
        <v>226000</v>
      </c>
      <c r="I20" s="1"/>
    </row>
    <row r="21" spans="1:10" ht="28.5" x14ac:dyDescent="0.45">
      <c r="A21" s="28" t="s">
        <v>35</v>
      </c>
      <c r="B21" s="27"/>
      <c r="C21" s="29">
        <f t="shared" si="2"/>
        <v>45500</v>
      </c>
      <c r="D21" s="30">
        <v>8000</v>
      </c>
      <c r="E21" s="30">
        <f>D21+(D21*$K$4/100)</f>
        <v>9100</v>
      </c>
      <c r="F21" s="30">
        <v>5</v>
      </c>
      <c r="G21" s="29">
        <v>6</v>
      </c>
      <c r="H21" s="29">
        <f t="shared" si="3"/>
        <v>273000</v>
      </c>
    </row>
    <row r="22" spans="1:10" ht="28.5" x14ac:dyDescent="0.45">
      <c r="A22" s="31" t="s">
        <v>36</v>
      </c>
      <c r="B22" s="27"/>
      <c r="C22" s="29">
        <f t="shared" si="2"/>
        <v>36160</v>
      </c>
      <c r="D22" s="30">
        <v>8000</v>
      </c>
      <c r="E22" s="30">
        <f>D22+(D22*$K$3/100)</f>
        <v>9040</v>
      </c>
      <c r="F22" s="30">
        <v>4</v>
      </c>
      <c r="G22" s="29">
        <v>5</v>
      </c>
      <c r="H22" s="29">
        <f t="shared" si="3"/>
        <v>180800</v>
      </c>
      <c r="I22" s="1"/>
    </row>
    <row r="23" spans="1:10" ht="28.5" x14ac:dyDescent="0.45">
      <c r="A23" s="31" t="s">
        <v>37</v>
      </c>
      <c r="B23" s="27"/>
      <c r="C23" s="29">
        <f t="shared" si="2"/>
        <v>36400</v>
      </c>
      <c r="D23" s="30">
        <v>8000</v>
      </c>
      <c r="E23" s="30">
        <f>D23+(D23*$K$4/100)</f>
        <v>9100</v>
      </c>
      <c r="F23" s="27">
        <v>4</v>
      </c>
      <c r="G23" s="27">
        <v>6</v>
      </c>
      <c r="H23" s="29">
        <f t="shared" si="3"/>
        <v>218400</v>
      </c>
      <c r="I23" s="1">
        <f>SUM(H19:H23)</f>
        <v>1259800</v>
      </c>
      <c r="J23" s="1"/>
    </row>
    <row r="24" spans="1:10" x14ac:dyDescent="0.45">
      <c r="A24" s="98" t="s">
        <v>8</v>
      </c>
      <c r="B24" s="99"/>
      <c r="C24" s="99"/>
      <c r="D24" s="99"/>
      <c r="E24" s="99"/>
      <c r="F24" s="99"/>
      <c r="G24" s="99"/>
      <c r="H24" s="99"/>
    </row>
    <row r="25" spans="1:10" ht="14.65" thickBot="1" x14ac:dyDescent="0.5">
      <c r="A25" s="100"/>
      <c r="B25" s="100"/>
      <c r="C25" s="100"/>
      <c r="D25" s="100"/>
      <c r="E25" s="100"/>
      <c r="F25" s="100"/>
      <c r="G25" s="100"/>
      <c r="H25" s="100"/>
    </row>
    <row r="26" spans="1:10" ht="28.5" x14ac:dyDescent="0.45">
      <c r="A26" s="9" t="s">
        <v>17</v>
      </c>
      <c r="B26" s="16" t="s">
        <v>3</v>
      </c>
      <c r="C26" s="17">
        <v>105000</v>
      </c>
      <c r="D26" s="17"/>
      <c r="E26" s="17"/>
      <c r="F26" s="17"/>
      <c r="G26" s="17">
        <v>1</v>
      </c>
      <c r="H26" s="18">
        <f t="shared" ref="H26:H32" si="4">C26*G26</f>
        <v>105000</v>
      </c>
    </row>
    <row r="27" spans="1:10" ht="28.9" thickBot="1" x14ac:dyDescent="0.5">
      <c r="A27" s="9" t="s">
        <v>18</v>
      </c>
      <c r="B27" s="19" t="s">
        <v>3</v>
      </c>
      <c r="C27" s="20">
        <v>105000</v>
      </c>
      <c r="D27" s="20"/>
      <c r="E27" s="20"/>
      <c r="F27" s="20"/>
      <c r="G27" s="20">
        <v>2</v>
      </c>
      <c r="H27" s="21">
        <f t="shared" si="4"/>
        <v>210000</v>
      </c>
    </row>
    <row r="28" spans="1:10" ht="53.25" customHeight="1" x14ac:dyDescent="0.45">
      <c r="A28" s="9" t="s">
        <v>19</v>
      </c>
      <c r="B28" s="9" t="s">
        <v>3</v>
      </c>
      <c r="C28" s="10">
        <v>105000</v>
      </c>
      <c r="D28" s="10"/>
      <c r="E28" s="10"/>
      <c r="F28" s="10"/>
      <c r="G28" s="10">
        <v>1</v>
      </c>
      <c r="H28" s="10">
        <f t="shared" si="4"/>
        <v>105000</v>
      </c>
    </row>
    <row r="29" spans="1:10" ht="53.25" customHeight="1" thickBot="1" x14ac:dyDescent="0.5">
      <c r="A29" s="9" t="s">
        <v>44</v>
      </c>
      <c r="B29" s="19" t="s">
        <v>3</v>
      </c>
      <c r="C29" s="10">
        <v>105000</v>
      </c>
      <c r="D29" s="10"/>
      <c r="E29" s="10"/>
      <c r="F29" s="10"/>
      <c r="G29" s="10">
        <v>1</v>
      </c>
      <c r="H29" s="10">
        <f t="shared" si="4"/>
        <v>105000</v>
      </c>
    </row>
    <row r="30" spans="1:10" ht="53.25" customHeight="1" thickBot="1" x14ac:dyDescent="0.5">
      <c r="A30" s="9" t="s">
        <v>23</v>
      </c>
      <c r="B30" s="19" t="s">
        <v>38</v>
      </c>
      <c r="C30" s="10">
        <v>178500</v>
      </c>
      <c r="D30" s="10"/>
      <c r="E30" s="10"/>
      <c r="F30" s="10"/>
      <c r="G30" s="10">
        <v>1</v>
      </c>
      <c r="H30" s="10">
        <f t="shared" si="4"/>
        <v>178500</v>
      </c>
    </row>
    <row r="31" spans="1:10" ht="28.9" thickBot="1" x14ac:dyDescent="0.5">
      <c r="A31" s="9" t="s">
        <v>42</v>
      </c>
      <c r="B31" s="19" t="s">
        <v>43</v>
      </c>
      <c r="C31" s="10">
        <v>48230</v>
      </c>
      <c r="D31" s="10"/>
      <c r="E31" s="10"/>
      <c r="F31" s="10"/>
      <c r="G31" s="10">
        <v>1</v>
      </c>
      <c r="H31" s="10">
        <f t="shared" si="4"/>
        <v>48230</v>
      </c>
    </row>
    <row r="32" spans="1:10" ht="43.15" thickBot="1" x14ac:dyDescent="0.5">
      <c r="A32" s="9" t="s">
        <v>20</v>
      </c>
      <c r="B32" s="19" t="s">
        <v>39</v>
      </c>
      <c r="C32" s="11">
        <v>569801</v>
      </c>
      <c r="D32" s="11"/>
      <c r="E32" s="11"/>
      <c r="F32" s="11"/>
      <c r="G32" s="11">
        <v>1</v>
      </c>
      <c r="H32" s="10">
        <f t="shared" si="4"/>
        <v>569801</v>
      </c>
      <c r="J32" s="1"/>
    </row>
    <row r="33" spans="1:10" ht="28.5" x14ac:dyDescent="0.45">
      <c r="A33" s="9" t="s">
        <v>40</v>
      </c>
      <c r="B33" s="37" t="s">
        <v>41</v>
      </c>
      <c r="C33" s="11">
        <v>67000</v>
      </c>
      <c r="D33" s="11"/>
      <c r="E33" s="11"/>
      <c r="F33" s="11"/>
      <c r="G33" s="11"/>
      <c r="H33" s="10"/>
      <c r="J33" s="1"/>
    </row>
    <row r="34" spans="1:10" x14ac:dyDescent="0.45">
      <c r="A34" s="9" t="s">
        <v>2</v>
      </c>
      <c r="B34" s="11"/>
      <c r="C34" s="11"/>
      <c r="D34" s="11"/>
      <c r="E34" s="11"/>
      <c r="F34" s="11"/>
      <c r="G34" s="11">
        <v>1</v>
      </c>
      <c r="H34" s="10">
        <v>100000</v>
      </c>
    </row>
    <row r="35" spans="1:10" x14ac:dyDescent="0.45">
      <c r="A35" s="9"/>
      <c r="B35" s="11"/>
      <c r="C35" s="11"/>
      <c r="D35" s="11"/>
      <c r="E35" s="11"/>
      <c r="F35" s="11"/>
      <c r="G35" s="11"/>
      <c r="H35" s="10"/>
    </row>
    <row r="36" spans="1:10" x14ac:dyDescent="0.45">
      <c r="A36" s="2"/>
      <c r="B36" s="2"/>
      <c r="C36" s="2"/>
      <c r="D36" s="2"/>
      <c r="E36" s="2"/>
      <c r="F36" s="2"/>
      <c r="G36" s="2"/>
      <c r="H36" s="5">
        <f>SUM(H4:H34)</f>
        <v>7299532.25</v>
      </c>
    </row>
  </sheetData>
  <mergeCells count="6">
    <mergeCell ref="A1:H1"/>
    <mergeCell ref="A7:H7"/>
    <mergeCell ref="A12:H12"/>
    <mergeCell ref="A18:H18"/>
    <mergeCell ref="A24:H25"/>
    <mergeCell ref="A2:H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768DA-99CF-4759-9C77-73D3132FE31B}">
  <dimension ref="A1:G12"/>
  <sheetViews>
    <sheetView workbookViewId="0">
      <selection sqref="A1:A1048576"/>
    </sheetView>
  </sheetViews>
  <sheetFormatPr baseColWidth="10" defaultRowHeight="14.25" x14ac:dyDescent="0.45"/>
  <cols>
    <col min="1" max="1" width="33.53125" bestFit="1" customWidth="1"/>
    <col min="2" max="2" width="23.6640625" customWidth="1"/>
    <col min="3" max="4" width="18.33203125" bestFit="1" customWidth="1"/>
  </cols>
  <sheetData>
    <row r="1" spans="1:7" x14ac:dyDescent="0.45">
      <c r="A1" t="s">
        <v>121</v>
      </c>
      <c r="F1">
        <v>12.5</v>
      </c>
      <c r="G1">
        <v>13</v>
      </c>
    </row>
    <row r="2" spans="1:7" x14ac:dyDescent="0.45">
      <c r="A2" t="s">
        <v>129</v>
      </c>
      <c r="B2" t="s">
        <v>86</v>
      </c>
      <c r="C2" t="s">
        <v>133</v>
      </c>
      <c r="D2" t="s">
        <v>134</v>
      </c>
      <c r="E2" t="s">
        <v>122</v>
      </c>
      <c r="F2" t="s">
        <v>130</v>
      </c>
      <c r="G2" t="s">
        <v>131</v>
      </c>
    </row>
    <row r="3" spans="1:7" x14ac:dyDescent="0.45">
      <c r="A3" t="s">
        <v>230</v>
      </c>
    </row>
    <row r="4" spans="1:7" x14ac:dyDescent="0.45">
      <c r="A4" t="s">
        <v>139</v>
      </c>
    </row>
    <row r="5" spans="1:7" x14ac:dyDescent="0.45">
      <c r="A5" t="s">
        <v>123</v>
      </c>
    </row>
    <row r="6" spans="1:7" x14ac:dyDescent="0.45">
      <c r="A6" t="s">
        <v>124</v>
      </c>
    </row>
    <row r="7" spans="1:7" x14ac:dyDescent="0.45">
      <c r="A7" t="s">
        <v>125</v>
      </c>
    </row>
    <row r="8" spans="1:7" x14ac:dyDescent="0.45">
      <c r="A8" t="s">
        <v>126</v>
      </c>
    </row>
    <row r="9" spans="1:7" x14ac:dyDescent="0.45">
      <c r="A9" t="s">
        <v>127</v>
      </c>
    </row>
    <row r="10" spans="1:7" x14ac:dyDescent="0.45">
      <c r="A10" t="s">
        <v>128</v>
      </c>
    </row>
    <row r="11" spans="1:7" x14ac:dyDescent="0.45">
      <c r="A11" t="s">
        <v>132</v>
      </c>
    </row>
    <row r="12" spans="1:7" x14ac:dyDescent="0.45">
      <c r="A12" t="s">
        <v>135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D5ABC-BF26-4665-9002-F70AA7C26721}">
  <dimension ref="A1:S27"/>
  <sheetViews>
    <sheetView workbookViewId="0">
      <selection activeCell="F22" sqref="F22"/>
    </sheetView>
  </sheetViews>
  <sheetFormatPr baseColWidth="10" defaultRowHeight="14.25" x14ac:dyDescent="0.45"/>
  <cols>
    <col min="1" max="1" width="26.46484375" bestFit="1" customWidth="1"/>
    <col min="2" max="2" width="21.53125" bestFit="1" customWidth="1"/>
    <col min="3" max="19" width="7.19921875" customWidth="1"/>
  </cols>
  <sheetData>
    <row r="1" spans="1:19" x14ac:dyDescent="0.45">
      <c r="A1" s="111"/>
      <c r="B1" s="71" t="s">
        <v>162</v>
      </c>
      <c r="C1" s="81" t="s">
        <v>142</v>
      </c>
      <c r="D1" s="106" t="s">
        <v>148</v>
      </c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7"/>
    </row>
    <row r="2" spans="1:19" x14ac:dyDescent="0.45">
      <c r="A2" s="112"/>
      <c r="B2" s="68" t="s">
        <v>161</v>
      </c>
      <c r="C2" s="78"/>
      <c r="D2" s="104" t="s">
        <v>149</v>
      </c>
      <c r="E2" s="104"/>
      <c r="F2" s="104"/>
      <c r="G2" s="104"/>
      <c r="H2" s="104" t="s">
        <v>150</v>
      </c>
      <c r="I2" s="104"/>
      <c r="J2" s="104"/>
      <c r="K2" s="104"/>
      <c r="L2" s="104" t="s">
        <v>151</v>
      </c>
      <c r="M2" s="104"/>
      <c r="N2" s="104"/>
      <c r="O2" s="104"/>
      <c r="P2" s="104" t="s">
        <v>152</v>
      </c>
      <c r="Q2" s="104"/>
      <c r="R2" s="104"/>
      <c r="S2" s="105"/>
    </row>
    <row r="3" spans="1:19" x14ac:dyDescent="0.45">
      <c r="A3" s="112"/>
      <c r="B3" s="68" t="s">
        <v>153</v>
      </c>
      <c r="C3" s="78"/>
      <c r="D3" s="80">
        <v>1</v>
      </c>
      <c r="E3" s="80">
        <v>2</v>
      </c>
      <c r="F3" s="80">
        <v>3</v>
      </c>
      <c r="G3" s="80">
        <v>4</v>
      </c>
      <c r="H3" s="80">
        <v>1</v>
      </c>
      <c r="I3" s="80">
        <v>2</v>
      </c>
      <c r="J3" s="80">
        <v>3</v>
      </c>
      <c r="K3" s="80">
        <v>4</v>
      </c>
      <c r="L3" s="80">
        <v>1</v>
      </c>
      <c r="M3" s="80">
        <v>2</v>
      </c>
      <c r="N3" s="80">
        <v>3</v>
      </c>
      <c r="O3" s="80">
        <v>4</v>
      </c>
      <c r="P3" s="80">
        <v>1</v>
      </c>
      <c r="Q3" s="80">
        <v>2</v>
      </c>
      <c r="R3" s="80">
        <v>3</v>
      </c>
      <c r="S3" s="82">
        <v>4</v>
      </c>
    </row>
    <row r="4" spans="1:19" x14ac:dyDescent="0.45">
      <c r="A4" s="79" t="s">
        <v>140</v>
      </c>
      <c r="B4" s="80" t="s">
        <v>141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2"/>
    </row>
    <row r="5" spans="1:19" x14ac:dyDescent="0.45">
      <c r="A5" s="108" t="s">
        <v>143</v>
      </c>
      <c r="B5" s="68" t="s">
        <v>144</v>
      </c>
      <c r="C5" s="74" t="s">
        <v>147</v>
      </c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5"/>
    </row>
    <row r="6" spans="1:19" ht="42.75" x14ac:dyDescent="0.45">
      <c r="A6" s="108"/>
      <c r="B6" s="83" t="s">
        <v>164</v>
      </c>
      <c r="C6" s="74"/>
      <c r="D6" s="74" t="s">
        <v>147</v>
      </c>
      <c r="E6" s="74" t="s">
        <v>147</v>
      </c>
      <c r="F6" s="74" t="s">
        <v>147</v>
      </c>
      <c r="G6" s="74" t="s">
        <v>147</v>
      </c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5"/>
    </row>
    <row r="7" spans="1:19" x14ac:dyDescent="0.45">
      <c r="A7" s="108"/>
      <c r="B7" s="68" t="s">
        <v>146</v>
      </c>
      <c r="C7" s="74"/>
      <c r="D7" s="74" t="s">
        <v>147</v>
      </c>
      <c r="E7" s="74" t="s">
        <v>147</v>
      </c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5"/>
    </row>
    <row r="8" spans="1:19" x14ac:dyDescent="0.45">
      <c r="A8" s="113" t="s">
        <v>154</v>
      </c>
      <c r="B8" s="68" t="s">
        <v>155</v>
      </c>
      <c r="C8" s="74"/>
      <c r="D8" s="74"/>
      <c r="E8" s="74"/>
      <c r="F8" s="74"/>
      <c r="G8" s="74"/>
      <c r="H8" s="74" t="s">
        <v>147</v>
      </c>
      <c r="I8" s="74" t="s">
        <v>147</v>
      </c>
      <c r="J8" s="74" t="s">
        <v>147</v>
      </c>
      <c r="K8" s="74" t="s">
        <v>147</v>
      </c>
      <c r="L8" s="74"/>
      <c r="M8" s="74"/>
      <c r="N8" s="74"/>
      <c r="O8" s="74"/>
      <c r="P8" s="74"/>
      <c r="Q8" s="74"/>
      <c r="R8" s="74"/>
      <c r="S8" s="75"/>
    </row>
    <row r="9" spans="1:19" ht="42.75" x14ac:dyDescent="0.45">
      <c r="A9" s="114"/>
      <c r="B9" s="84" t="s">
        <v>165</v>
      </c>
      <c r="C9" s="74"/>
      <c r="D9" s="74"/>
      <c r="E9" s="74"/>
      <c r="F9" s="74"/>
      <c r="G9" s="74"/>
      <c r="H9" s="74"/>
      <c r="I9" s="74"/>
      <c r="J9" s="74"/>
      <c r="K9" s="74"/>
      <c r="L9" s="74" t="s">
        <v>147</v>
      </c>
      <c r="M9" s="74"/>
      <c r="N9" s="74"/>
      <c r="O9" s="74"/>
      <c r="P9" s="74"/>
      <c r="Q9" s="74"/>
      <c r="R9" s="74"/>
      <c r="S9" s="75"/>
    </row>
    <row r="10" spans="1:19" ht="28.5" x14ac:dyDescent="0.45">
      <c r="A10" s="114"/>
      <c r="B10" s="69" t="s">
        <v>156</v>
      </c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 t="s">
        <v>147</v>
      </c>
      <c r="N10" s="74"/>
      <c r="O10" s="74"/>
      <c r="P10" s="74"/>
      <c r="Q10" s="74"/>
      <c r="R10" s="74"/>
      <c r="S10" s="75"/>
    </row>
    <row r="11" spans="1:19" x14ac:dyDescent="0.45">
      <c r="A11" s="114"/>
      <c r="B11" s="68" t="s">
        <v>157</v>
      </c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 t="s">
        <v>147</v>
      </c>
      <c r="O11" s="74" t="s">
        <v>147</v>
      </c>
      <c r="P11" s="74"/>
      <c r="Q11" s="74"/>
      <c r="R11" s="74"/>
      <c r="S11" s="75"/>
    </row>
    <row r="12" spans="1:19" x14ac:dyDescent="0.45">
      <c r="A12" s="109" t="s">
        <v>158</v>
      </c>
      <c r="B12" s="68" t="s">
        <v>159</v>
      </c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 t="s">
        <v>147</v>
      </c>
      <c r="R12" s="74" t="s">
        <v>147</v>
      </c>
      <c r="S12" s="75"/>
    </row>
    <row r="13" spans="1:19" ht="28.9" thickBot="1" x14ac:dyDescent="0.5">
      <c r="A13" s="110"/>
      <c r="B13" s="84" t="s">
        <v>167</v>
      </c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7" t="s">
        <v>147</v>
      </c>
    </row>
    <row r="17" spans="1:19" x14ac:dyDescent="0.45">
      <c r="C17" t="s">
        <v>142</v>
      </c>
      <c r="D17" t="s">
        <v>163</v>
      </c>
    </row>
    <row r="18" spans="1:19" x14ac:dyDescent="0.45">
      <c r="D18" t="s">
        <v>149</v>
      </c>
      <c r="H18" t="s">
        <v>150</v>
      </c>
      <c r="L18" t="s">
        <v>151</v>
      </c>
      <c r="P18" t="s">
        <v>152</v>
      </c>
    </row>
    <row r="19" spans="1:19" x14ac:dyDescent="0.45">
      <c r="D19">
        <v>1</v>
      </c>
      <c r="E19">
        <v>2</v>
      </c>
      <c r="F19">
        <v>3</v>
      </c>
      <c r="G19">
        <v>4</v>
      </c>
      <c r="H19">
        <v>1</v>
      </c>
      <c r="I19">
        <v>2</v>
      </c>
      <c r="J19">
        <v>3</v>
      </c>
      <c r="K19">
        <v>4</v>
      </c>
      <c r="L19">
        <v>1</v>
      </c>
      <c r="M19">
        <v>2</v>
      </c>
      <c r="N19">
        <v>3</v>
      </c>
      <c r="O19">
        <v>4</v>
      </c>
      <c r="P19">
        <v>1</v>
      </c>
      <c r="Q19">
        <v>2</v>
      </c>
      <c r="R19">
        <v>3</v>
      </c>
      <c r="S19">
        <v>4</v>
      </c>
    </row>
    <row r="20" spans="1:19" x14ac:dyDescent="0.45">
      <c r="A20" s="48" t="s">
        <v>143</v>
      </c>
      <c r="B20" s="48" t="s">
        <v>144</v>
      </c>
    </row>
    <row r="21" spans="1:19" x14ac:dyDescent="0.45">
      <c r="A21" s="48"/>
      <c r="B21" s="48" t="s">
        <v>145</v>
      </c>
    </row>
    <row r="22" spans="1:19" x14ac:dyDescent="0.45">
      <c r="A22" s="48"/>
      <c r="B22" s="48" t="s">
        <v>146</v>
      </c>
    </row>
    <row r="23" spans="1:19" ht="14.25" customHeight="1" x14ac:dyDescent="0.45">
      <c r="A23" s="73" t="s">
        <v>154</v>
      </c>
      <c r="B23" s="48" t="s">
        <v>155</v>
      </c>
    </row>
    <row r="24" spans="1:19" x14ac:dyDescent="0.45">
      <c r="A24" s="73"/>
      <c r="B24" s="48" t="s">
        <v>156</v>
      </c>
    </row>
    <row r="25" spans="1:19" x14ac:dyDescent="0.45">
      <c r="A25" s="73"/>
      <c r="B25" s="48" t="s">
        <v>157</v>
      </c>
    </row>
    <row r="26" spans="1:19" ht="14.25" customHeight="1" x14ac:dyDescent="0.45">
      <c r="A26" s="73" t="s">
        <v>158</v>
      </c>
      <c r="B26" s="48" t="s">
        <v>159</v>
      </c>
    </row>
    <row r="27" spans="1:19" x14ac:dyDescent="0.45">
      <c r="A27" s="73"/>
      <c r="B27" s="48" t="s">
        <v>160</v>
      </c>
    </row>
  </sheetData>
  <mergeCells count="9">
    <mergeCell ref="L2:O2"/>
    <mergeCell ref="P2:S2"/>
    <mergeCell ref="D1:S1"/>
    <mergeCell ref="A5:A7"/>
    <mergeCell ref="A12:A13"/>
    <mergeCell ref="A1:A3"/>
    <mergeCell ref="A8:A11"/>
    <mergeCell ref="D2:G2"/>
    <mergeCell ref="H2:K2"/>
  </mergeCells>
  <phoneticPr fontId="5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Marco Muestral</vt:lpstr>
      <vt:lpstr>práctica 1</vt:lpstr>
      <vt:lpstr>práctica 2</vt:lpstr>
      <vt:lpstr>práctica 3</vt:lpstr>
      <vt:lpstr>práctica 4</vt:lpstr>
      <vt:lpstr>Presupuesto (fondart)</vt:lpstr>
      <vt:lpstr>Presupuesto (investigación)</vt:lpstr>
      <vt:lpstr>carta gannt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Muñoz</dc:creator>
  <cp:lastModifiedBy>sebastian</cp:lastModifiedBy>
  <dcterms:created xsi:type="dcterms:W3CDTF">2020-09-13T20:56:45Z</dcterms:created>
  <dcterms:modified xsi:type="dcterms:W3CDTF">2024-04-01T00:42:24Z</dcterms:modified>
</cp:coreProperties>
</file>