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RM_UnderConstruction\CapSpd2\Lookup\"/>
    </mc:Choice>
  </mc:AlternateContent>
  <bookViews>
    <workbookView xWindow="18855" yWindow="-15" windowWidth="21300" windowHeight="5820" tabRatio="739" activeTab="4"/>
  </bookViews>
  <sheets>
    <sheet name="READ ME" sheetId="4" r:id="rId1"/>
    <sheet name="NodeErrorChecks" sheetId="35" r:id="rId2"/>
    <sheet name="LaneCap1hr" sheetId="11" r:id="rId3"/>
    <sheet name="TTPkEstFactor" sheetId="15" r:id="rId4"/>
    <sheet name="ATypeFactor" sheetId="6" r:id="rId5"/>
    <sheet name="HwyDelay" sheetId="38" r:id="rId6"/>
    <sheet name="HwyDelayCurves" sheetId="39" r:id="rId7"/>
    <sheet name="TimeOfDay" sheetId="28" r:id="rId8"/>
    <sheet name="Cap_Factype" sheetId="27" r:id="rId9"/>
    <sheet name="Cap_Control" sheetId="36" r:id="rId10"/>
    <sheet name="IntX_Control" sheetId="29" r:id="rId11"/>
    <sheet name="IntX_Prohibit" sheetId="30" r:id="rId12"/>
    <sheet name="IntX_TurnLanes" sheetId="33" r:id="rId13"/>
    <sheet name="IntX_CycleLength" sheetId="14" r:id="rId14"/>
    <sheet name="IntX_GreenPct" sheetId="20" r:id="rId15"/>
    <sheet name="IntX_Progression" sheetId="34" r:id="rId16"/>
    <sheet name="ParkingFac" sheetId="23" r:id="rId17"/>
    <sheet name="LocTranFreeSpeed" sheetId="16" r:id="rId18"/>
    <sheet name="XprTranFreeSpeed" sheetId="17" r:id="rId19"/>
    <sheet name="LocTranPeakSpeed" sheetId="18" r:id="rId20"/>
    <sheet name="XprTranPeakSpeed" sheetId="19" r:id="rId21"/>
    <sheet name="Capspd_Lookup" sheetId="37" r:id="rId22"/>
  </sheets>
  <definedNames>
    <definedName name="_xlnm.Print_Area" localSheetId="9">Cap_Control!$A$1:$C$8</definedName>
    <definedName name="_xlnm.Print_Area" localSheetId="8">Cap_Factype!$A$1:$E$10</definedName>
    <definedName name="_xlnm.Print_Area" localSheetId="5">HwyDelay!$A$3:$M$24</definedName>
    <definedName name="_xlnm.Print_Area" localSheetId="10">IntX_Control!$A$1:$C$8</definedName>
    <definedName name="_xlnm.Print_Area" localSheetId="13">IntX_CycleLength!$A$1:$H$22</definedName>
    <definedName name="_xlnm.Print_Area" localSheetId="14">IntX_GreenPct!$A$1:$W$22</definedName>
    <definedName name="_xlnm.Print_Area" localSheetId="15">IntX_Progression!$A$1:$C$3</definedName>
    <definedName name="_xlnm.Print_Area" localSheetId="11">IntX_Prohibit!$A$1:$C$7</definedName>
    <definedName name="_xlnm.Print_Area" localSheetId="12">IntX_TurnLanes!$A$1:$D$4</definedName>
    <definedName name="_xlnm.Print_Area" localSheetId="2">LaneCap1hr!$A$1:$I$22</definedName>
    <definedName name="_xlnm.Print_Area" localSheetId="17">LocTranFreeSpeed!$A$1:$H$22</definedName>
    <definedName name="_xlnm.Print_Area" localSheetId="19">LocTranPeakSpeed!$A$1:$H$22</definedName>
    <definedName name="_xlnm.Print_Area" localSheetId="1">NodeErrorChecks!$A$1:$C$42</definedName>
    <definedName name="_xlnm.Print_Area" localSheetId="16">ParkingFac!$A$1:$D$6</definedName>
    <definedName name="_xlnm.Print_Area" localSheetId="7">TimeOfDay!$A$1:$C$5</definedName>
    <definedName name="_xlnm.Print_Area" localSheetId="3">TTPkEstFactor!$A$1:$H$22</definedName>
    <definedName name="_xlnm.Print_Area" localSheetId="18">XprTranFreeSpeed!$A$1:$H$22</definedName>
    <definedName name="_xlnm.Print_Area" localSheetId="20">XprTranPeakSpeed!$A$1:$H$22</definedName>
  </definedNames>
  <calcPr calcId="171027"/>
</workbook>
</file>

<file path=xl/calcChain.xml><?xml version="1.0" encoding="utf-8"?>
<calcChain xmlns="http://schemas.openxmlformats.org/spreadsheetml/2006/main">
  <c r="L24" i="38" l="1"/>
  <c r="K24" i="38"/>
  <c r="J24" i="38"/>
  <c r="I24" i="38"/>
  <c r="L23" i="38"/>
  <c r="K23" i="38"/>
  <c r="J23" i="38"/>
  <c r="I23" i="38"/>
  <c r="L22" i="38"/>
  <c r="K22" i="38"/>
  <c r="J22" i="38"/>
  <c r="I22" i="38"/>
  <c r="L21" i="38"/>
  <c r="K21" i="38"/>
  <c r="J21" i="38"/>
  <c r="I21" i="38"/>
  <c r="L20" i="38"/>
  <c r="K20" i="38"/>
  <c r="J20" i="38"/>
  <c r="I20" i="38"/>
  <c r="L19" i="38"/>
  <c r="K19" i="38"/>
  <c r="J19" i="38"/>
  <c r="I19" i="38"/>
  <c r="L18" i="38"/>
  <c r="K18" i="38"/>
  <c r="J18" i="38"/>
  <c r="I18" i="38"/>
  <c r="L17" i="38"/>
  <c r="K17" i="38"/>
  <c r="J17" i="38"/>
  <c r="I17" i="38"/>
  <c r="L16" i="38"/>
  <c r="K16" i="38"/>
  <c r="J16" i="38"/>
  <c r="I16" i="38"/>
  <c r="L15" i="38"/>
  <c r="K15" i="38"/>
  <c r="J15" i="38"/>
  <c r="I15" i="38"/>
  <c r="L14" i="38"/>
  <c r="K14" i="38"/>
  <c r="J14" i="38"/>
  <c r="I14" i="38"/>
  <c r="L13" i="38"/>
  <c r="K13" i="38"/>
  <c r="J13" i="38"/>
  <c r="I13" i="38"/>
  <c r="L12" i="38"/>
  <c r="K12" i="38"/>
  <c r="J12" i="38"/>
  <c r="I12" i="38"/>
  <c r="L11" i="38"/>
  <c r="K11" i="38"/>
  <c r="J11" i="38"/>
  <c r="I11" i="38"/>
  <c r="L10" i="38"/>
  <c r="K10" i="38"/>
  <c r="J10" i="38"/>
  <c r="I10" i="38"/>
  <c r="K9" i="38"/>
  <c r="J9" i="38"/>
  <c r="I9" i="38"/>
  <c r="K8" i="38"/>
  <c r="I8" i="38"/>
  <c r="K7" i="38"/>
  <c r="J7" i="38"/>
  <c r="I7" i="38"/>
  <c r="K6" i="38"/>
  <c r="I6" i="38"/>
  <c r="K5" i="38"/>
  <c r="I5" i="38"/>
  <c r="L4" i="38"/>
  <c r="K4" i="38"/>
  <c r="J4" i="38"/>
  <c r="I4" i="38"/>
  <c r="H39" i="38"/>
  <c r="D39" i="38" s="1"/>
  <c r="H38" i="38"/>
  <c r="H40" i="38" s="1"/>
  <c r="H37" i="38"/>
  <c r="J37" i="38" s="1"/>
  <c r="G40" i="38"/>
  <c r="G39" i="38"/>
  <c r="I39" i="38"/>
  <c r="G44" i="38"/>
  <c r="E44" i="38" s="1"/>
  <c r="G43" i="38"/>
  <c r="I43" i="38" s="1"/>
  <c r="L37" i="38"/>
  <c r="G37" i="38"/>
  <c r="K40" i="38"/>
  <c r="E39" i="38"/>
  <c r="G38" i="38"/>
  <c r="C38" i="38" s="1"/>
  <c r="G13" i="38"/>
  <c r="H24" i="38"/>
  <c r="G24" i="38"/>
  <c r="H23" i="38"/>
  <c r="G23" i="38"/>
  <c r="H22" i="38"/>
  <c r="G22" i="38"/>
  <c r="H21" i="38"/>
  <c r="G21" i="38"/>
  <c r="H20" i="38"/>
  <c r="G20" i="38"/>
  <c r="H19" i="38"/>
  <c r="G19" i="38"/>
  <c r="H18" i="38"/>
  <c r="G18" i="38"/>
  <c r="H17" i="38"/>
  <c r="G17" i="38"/>
  <c r="G16" i="38"/>
  <c r="G15" i="38"/>
  <c r="H14" i="38"/>
  <c r="G14" i="38"/>
  <c r="H12" i="38"/>
  <c r="G12" i="38"/>
  <c r="H11" i="38"/>
  <c r="G11" i="38"/>
  <c r="H10" i="38"/>
  <c r="G10" i="38"/>
  <c r="H9" i="38"/>
  <c r="L9" i="38" s="1"/>
  <c r="G9" i="38"/>
  <c r="H8" i="38"/>
  <c r="L8" i="38" s="1"/>
  <c r="G8" i="38"/>
  <c r="H7" i="38"/>
  <c r="L7" i="38" s="1"/>
  <c r="G7" i="38"/>
  <c r="H6" i="38"/>
  <c r="L6" i="38" s="1"/>
  <c r="G6" i="38"/>
  <c r="H5" i="38"/>
  <c r="L5" i="38" s="1"/>
  <c r="G5" i="38"/>
  <c r="H4" i="38"/>
  <c r="G4" i="38"/>
  <c r="E48" i="38"/>
  <c r="E47" i="38"/>
  <c r="E46" i="38"/>
  <c r="E45" i="38"/>
  <c r="E43" i="38"/>
  <c r="E42" i="38"/>
  <c r="E41" i="38"/>
  <c r="E38" i="38"/>
  <c r="E36" i="38"/>
  <c r="E35" i="38"/>
  <c r="E34" i="38"/>
  <c r="E33" i="38"/>
  <c r="E32" i="38"/>
  <c r="E31" i="38"/>
  <c r="E30" i="38"/>
  <c r="E29" i="38"/>
  <c r="E28" i="38"/>
  <c r="C48" i="38"/>
  <c r="C47" i="38"/>
  <c r="C46" i="38"/>
  <c r="C45" i="38"/>
  <c r="C44" i="38"/>
  <c r="C42" i="38"/>
  <c r="C41" i="38"/>
  <c r="C40" i="38"/>
  <c r="C39" i="38"/>
  <c r="C37" i="38"/>
  <c r="C36" i="38"/>
  <c r="C35" i="38"/>
  <c r="E10" i="39" s="1"/>
  <c r="C34" i="38"/>
  <c r="C33" i="38"/>
  <c r="C32" i="38"/>
  <c r="C31" i="38"/>
  <c r="C30" i="38"/>
  <c r="E5" i="39" s="1"/>
  <c r="C29" i="38"/>
  <c r="C28" i="38"/>
  <c r="K48" i="38"/>
  <c r="K47" i="38"/>
  <c r="K46" i="38"/>
  <c r="K45" i="38"/>
  <c r="K44" i="38"/>
  <c r="K42" i="38"/>
  <c r="K41" i="38"/>
  <c r="K38" i="38"/>
  <c r="K37" i="38"/>
  <c r="K36" i="38"/>
  <c r="K35" i="38"/>
  <c r="K34" i="38"/>
  <c r="K33" i="38"/>
  <c r="K32" i="38"/>
  <c r="K31" i="38"/>
  <c r="K30" i="38"/>
  <c r="K29" i="38"/>
  <c r="K28" i="38"/>
  <c r="I48" i="38"/>
  <c r="I47" i="38"/>
  <c r="I46" i="38"/>
  <c r="I45" i="38"/>
  <c r="I44" i="38"/>
  <c r="I42" i="38"/>
  <c r="I41" i="38"/>
  <c r="I40" i="38"/>
  <c r="I36" i="38"/>
  <c r="I35" i="38"/>
  <c r="I34" i="38"/>
  <c r="I33" i="38"/>
  <c r="I32" i="38"/>
  <c r="I31" i="38"/>
  <c r="I30" i="38"/>
  <c r="I29" i="38"/>
  <c r="I28" i="38"/>
  <c r="L48" i="38"/>
  <c r="L47" i="38"/>
  <c r="L46" i="38"/>
  <c r="L45" i="38"/>
  <c r="L44" i="38"/>
  <c r="L43" i="38"/>
  <c r="L42" i="38"/>
  <c r="L41" i="38"/>
  <c r="L36" i="38"/>
  <c r="L35" i="38"/>
  <c r="L34" i="38"/>
  <c r="L33" i="38"/>
  <c r="L32" i="38"/>
  <c r="L31" i="38"/>
  <c r="L30" i="38"/>
  <c r="L29" i="38"/>
  <c r="L28" i="38"/>
  <c r="J48" i="38"/>
  <c r="J47" i="38"/>
  <c r="J46" i="38"/>
  <c r="J45" i="38"/>
  <c r="J44" i="38"/>
  <c r="J43" i="38"/>
  <c r="J42" i="38"/>
  <c r="J41" i="38"/>
  <c r="J39" i="38"/>
  <c r="J36" i="38"/>
  <c r="J35" i="38"/>
  <c r="J34" i="38"/>
  <c r="J33" i="38"/>
  <c r="J32" i="38"/>
  <c r="J31" i="38"/>
  <c r="J30" i="38"/>
  <c r="J29" i="38"/>
  <c r="J28" i="38"/>
  <c r="F48" i="38"/>
  <c r="D48" i="38"/>
  <c r="F47" i="38"/>
  <c r="D47" i="38"/>
  <c r="F46" i="38"/>
  <c r="D46" i="38"/>
  <c r="F45" i="38"/>
  <c r="D45" i="38"/>
  <c r="F44" i="38"/>
  <c r="D44" i="38"/>
  <c r="F43" i="38"/>
  <c r="D43" i="38"/>
  <c r="F42" i="38"/>
  <c r="D42" i="38"/>
  <c r="F41" i="38"/>
  <c r="D41" i="38"/>
  <c r="F37" i="38"/>
  <c r="D37" i="38"/>
  <c r="F36" i="38"/>
  <c r="D36" i="38"/>
  <c r="F11" i="39" s="1"/>
  <c r="F35" i="38"/>
  <c r="D35" i="38"/>
  <c r="F10" i="39" s="1"/>
  <c r="F34" i="38"/>
  <c r="D34" i="38"/>
  <c r="F9" i="39" s="1"/>
  <c r="F33" i="38"/>
  <c r="D33" i="38"/>
  <c r="F8" i="39" s="1"/>
  <c r="E8" i="39"/>
  <c r="F32" i="38"/>
  <c r="D32" i="38"/>
  <c r="F7" i="39" s="1"/>
  <c r="F31" i="38"/>
  <c r="D31" i="38"/>
  <c r="F6" i="39" s="1"/>
  <c r="E6" i="39"/>
  <c r="F30" i="38"/>
  <c r="D30" i="38"/>
  <c r="F5" i="39" s="1"/>
  <c r="F29" i="38"/>
  <c r="D29" i="38"/>
  <c r="F4" i="39" s="1"/>
  <c r="D28" i="38"/>
  <c r="F3" i="39" s="1"/>
  <c r="E3" i="39"/>
  <c r="F28" i="38"/>
  <c r="C11" i="39"/>
  <c r="C10" i="39"/>
  <c r="C9" i="39"/>
  <c r="C8" i="39"/>
  <c r="C7" i="39"/>
  <c r="C6" i="39"/>
  <c r="C5" i="39"/>
  <c r="C4" i="39"/>
  <c r="C3" i="39"/>
  <c r="E11" i="39"/>
  <c r="E9" i="39"/>
  <c r="E7" i="39"/>
  <c r="E4" i="39"/>
  <c r="J8" i="38" l="1"/>
  <c r="J6" i="38"/>
  <c r="U4" i="39"/>
  <c r="J5" i="38"/>
  <c r="E113" i="37"/>
  <c r="J40" i="38"/>
  <c r="K122" i="37" s="1"/>
  <c r="H16" i="38"/>
  <c r="L40" i="38"/>
  <c r="F40" i="38"/>
  <c r="D40" i="38"/>
  <c r="F38" i="38"/>
  <c r="G120" i="37" s="1"/>
  <c r="D38" i="38"/>
  <c r="E120" i="37" s="1"/>
  <c r="F39" i="38"/>
  <c r="L38" i="38"/>
  <c r="L39" i="38"/>
  <c r="H15" i="38"/>
  <c r="J38" i="38"/>
  <c r="K43" i="38"/>
  <c r="C43" i="38"/>
  <c r="H13" i="38"/>
  <c r="I119" i="37" s="1"/>
  <c r="E40" i="38"/>
  <c r="F122" i="37" s="1"/>
  <c r="K39" i="38"/>
  <c r="L121" i="37" s="1"/>
  <c r="I38" i="38"/>
  <c r="J120" i="37" s="1"/>
  <c r="E37" i="38"/>
  <c r="F119" i="37" s="1"/>
  <c r="I37" i="38"/>
  <c r="J119" i="37" s="1"/>
  <c r="E117" i="37"/>
  <c r="O3" i="39"/>
  <c r="V3" i="39"/>
  <c r="V7" i="39"/>
  <c r="I10" i="39"/>
  <c r="O11" i="39"/>
  <c r="Q8" i="39"/>
  <c r="R9" i="39"/>
  <c r="I6" i="39"/>
  <c r="Q10" i="39"/>
  <c r="K9" i="39"/>
  <c r="V11" i="39"/>
  <c r="K7" i="39"/>
  <c r="L9" i="39"/>
  <c r="V4" i="39"/>
  <c r="L7" i="39"/>
  <c r="O9" i="39"/>
  <c r="L11" i="39"/>
  <c r="O7" i="39"/>
  <c r="P9" i="39"/>
  <c r="K5" i="39"/>
  <c r="P10" i="39"/>
  <c r="G5" i="39"/>
  <c r="N8" i="39"/>
  <c r="H5" i="39"/>
  <c r="K3" i="39"/>
  <c r="N4" i="39"/>
  <c r="P7" i="39"/>
  <c r="U8" i="39"/>
  <c r="Q11" i="39"/>
  <c r="L3" i="39"/>
  <c r="Q4" i="39"/>
  <c r="Q7" i="39"/>
  <c r="P3" i="39"/>
  <c r="P5" i="39"/>
  <c r="R5" i="39"/>
  <c r="S5" i="39"/>
  <c r="I7" i="39"/>
  <c r="M8" i="39"/>
  <c r="H9" i="39"/>
  <c r="K11" i="39"/>
  <c r="I4" i="39"/>
  <c r="L5" i="39"/>
  <c r="S9" i="39"/>
  <c r="G11" i="39"/>
  <c r="S11" i="39"/>
  <c r="O5" i="39"/>
  <c r="G7" i="39"/>
  <c r="S7" i="39"/>
  <c r="T9" i="39"/>
  <c r="H11" i="39"/>
  <c r="T11" i="39"/>
  <c r="T5" i="39"/>
  <c r="M4" i="39"/>
  <c r="P11" i="39"/>
  <c r="H7" i="39"/>
  <c r="T7" i="39"/>
  <c r="G9" i="39"/>
  <c r="I11" i="39"/>
  <c r="I3" i="39"/>
  <c r="Q3" i="39"/>
  <c r="G3" i="39"/>
  <c r="S3" i="39"/>
  <c r="H3" i="39"/>
  <c r="T3" i="39"/>
  <c r="M6" i="39"/>
  <c r="T4" i="39"/>
  <c r="L4" i="39"/>
  <c r="S4" i="39"/>
  <c r="K4" i="39"/>
  <c r="R4" i="39"/>
  <c r="J4" i="39"/>
  <c r="P4" i="39"/>
  <c r="H4" i="39"/>
  <c r="O4" i="39"/>
  <c r="G4" i="39"/>
  <c r="R6" i="39"/>
  <c r="I8" i="39"/>
  <c r="U6" i="39"/>
  <c r="T8" i="39"/>
  <c r="L8" i="39"/>
  <c r="S8" i="39"/>
  <c r="K8" i="39"/>
  <c r="R8" i="39"/>
  <c r="J8" i="39"/>
  <c r="P8" i="39"/>
  <c r="H8" i="39"/>
  <c r="O8" i="39"/>
  <c r="G8" i="39"/>
  <c r="V8" i="39"/>
  <c r="P6" i="39"/>
  <c r="H6" i="39"/>
  <c r="V6" i="39"/>
  <c r="O6" i="39"/>
  <c r="G6" i="39"/>
  <c r="N6" i="39"/>
  <c r="T6" i="39"/>
  <c r="L6" i="39"/>
  <c r="S6" i="39"/>
  <c r="K6" i="39"/>
  <c r="J6" i="39"/>
  <c r="Q6" i="39"/>
  <c r="J10" i="39"/>
  <c r="R10" i="39"/>
  <c r="M5" i="39"/>
  <c r="U5" i="39"/>
  <c r="M9" i="39"/>
  <c r="U9" i="39"/>
  <c r="K10" i="39"/>
  <c r="S10" i="39"/>
  <c r="N5" i="39"/>
  <c r="V5" i="39"/>
  <c r="J7" i="39"/>
  <c r="R7" i="39"/>
  <c r="N9" i="39"/>
  <c r="V9" i="39"/>
  <c r="L10" i="39"/>
  <c r="T10" i="39"/>
  <c r="J11" i="39"/>
  <c r="R11" i="39"/>
  <c r="U10" i="39"/>
  <c r="N10" i="39"/>
  <c r="I5" i="39"/>
  <c r="Q5" i="39"/>
  <c r="M7" i="39"/>
  <c r="U7" i="39"/>
  <c r="I9" i="39"/>
  <c r="Q9" i="39"/>
  <c r="G10" i="39"/>
  <c r="O10" i="39"/>
  <c r="M11" i="39"/>
  <c r="U11" i="39"/>
  <c r="M10" i="39"/>
  <c r="V10" i="39"/>
  <c r="J5" i="39"/>
  <c r="N7" i="39"/>
  <c r="J9" i="39"/>
  <c r="H10" i="39"/>
  <c r="N11" i="39"/>
  <c r="J3" i="39"/>
  <c r="R3" i="39"/>
  <c r="M3" i="39"/>
  <c r="U3" i="39"/>
  <c r="N3" i="39"/>
  <c r="M152" i="37"/>
  <c r="L152" i="37"/>
  <c r="K152" i="37"/>
  <c r="J152" i="37"/>
  <c r="I152" i="37"/>
  <c r="H152" i="37"/>
  <c r="G152" i="37"/>
  <c r="F152" i="37"/>
  <c r="E152" i="37"/>
  <c r="D152" i="37"/>
  <c r="C152" i="37"/>
  <c r="B152" i="37"/>
  <c r="M151" i="37"/>
  <c r="L151" i="37"/>
  <c r="K151" i="37"/>
  <c r="J151" i="37"/>
  <c r="I151" i="37"/>
  <c r="H151" i="37"/>
  <c r="G151" i="37"/>
  <c r="F151" i="37"/>
  <c r="E151" i="37"/>
  <c r="D151" i="37"/>
  <c r="C151" i="37"/>
  <c r="B151" i="37"/>
  <c r="M150" i="37"/>
  <c r="L150" i="37"/>
  <c r="K150" i="37"/>
  <c r="J150" i="37"/>
  <c r="I150" i="37"/>
  <c r="H150" i="37"/>
  <c r="G150" i="37"/>
  <c r="F150" i="37"/>
  <c r="E150" i="37"/>
  <c r="D150" i="37"/>
  <c r="C150" i="37"/>
  <c r="B150" i="37"/>
  <c r="M149" i="37"/>
  <c r="L149" i="37"/>
  <c r="K149" i="37"/>
  <c r="J149" i="37"/>
  <c r="I149" i="37"/>
  <c r="H149" i="37"/>
  <c r="G149" i="37"/>
  <c r="F149" i="37"/>
  <c r="E149" i="37"/>
  <c r="D149" i="37"/>
  <c r="C149" i="37"/>
  <c r="B149" i="37"/>
  <c r="M148" i="37"/>
  <c r="L148" i="37"/>
  <c r="K148" i="37"/>
  <c r="J148" i="37"/>
  <c r="I148" i="37"/>
  <c r="H148" i="37"/>
  <c r="G148" i="37"/>
  <c r="F148" i="37"/>
  <c r="E148" i="37"/>
  <c r="D148" i="37"/>
  <c r="C148" i="37"/>
  <c r="B148" i="37"/>
  <c r="M147" i="37"/>
  <c r="K147" i="37"/>
  <c r="J147" i="37"/>
  <c r="I147" i="37"/>
  <c r="H147" i="37"/>
  <c r="G147" i="37"/>
  <c r="F147" i="37"/>
  <c r="E147" i="37"/>
  <c r="C147" i="37"/>
  <c r="B147" i="37"/>
  <c r="M146" i="37"/>
  <c r="L146" i="37"/>
  <c r="K146" i="37"/>
  <c r="J146" i="37"/>
  <c r="I146" i="37"/>
  <c r="H146" i="37"/>
  <c r="G146" i="37"/>
  <c r="F146" i="37"/>
  <c r="E146" i="37"/>
  <c r="D146" i="37"/>
  <c r="C146" i="37"/>
  <c r="B146" i="37"/>
  <c r="M145" i="37"/>
  <c r="L145" i="37"/>
  <c r="K145" i="37"/>
  <c r="J145" i="37"/>
  <c r="I145" i="37"/>
  <c r="H145" i="37"/>
  <c r="G145" i="37"/>
  <c r="F145" i="37"/>
  <c r="E145" i="37"/>
  <c r="D145" i="37"/>
  <c r="C145" i="37"/>
  <c r="B145" i="37"/>
  <c r="M144" i="37"/>
  <c r="L144" i="37"/>
  <c r="K144" i="37"/>
  <c r="J144" i="37"/>
  <c r="I144" i="37"/>
  <c r="H144" i="37"/>
  <c r="D144" i="37"/>
  <c r="C144" i="37"/>
  <c r="B144" i="37"/>
  <c r="M143" i="37"/>
  <c r="K143" i="37"/>
  <c r="J143" i="37"/>
  <c r="I143" i="37"/>
  <c r="H143" i="37"/>
  <c r="G143" i="37"/>
  <c r="F143" i="37"/>
  <c r="E143" i="37"/>
  <c r="D143" i="37"/>
  <c r="C143" i="37"/>
  <c r="B143" i="37"/>
  <c r="M142" i="37"/>
  <c r="L142" i="37"/>
  <c r="I142" i="37"/>
  <c r="H142" i="37"/>
  <c r="G142" i="37"/>
  <c r="F142" i="37"/>
  <c r="D142" i="37"/>
  <c r="C142" i="37"/>
  <c r="B142" i="37"/>
  <c r="M141" i="37"/>
  <c r="L141" i="37"/>
  <c r="K141" i="37"/>
  <c r="I141" i="37"/>
  <c r="H141" i="37"/>
  <c r="G141" i="37"/>
  <c r="E141" i="37"/>
  <c r="D141" i="37"/>
  <c r="C141" i="37"/>
  <c r="B141" i="37"/>
  <c r="M140" i="37"/>
  <c r="L140" i="37"/>
  <c r="K140" i="37"/>
  <c r="J140" i="37"/>
  <c r="I140" i="37"/>
  <c r="H140" i="37"/>
  <c r="G140" i="37"/>
  <c r="F140" i="37"/>
  <c r="E140" i="37"/>
  <c r="D140" i="37"/>
  <c r="C140" i="37"/>
  <c r="B140" i="37"/>
  <c r="M139" i="37"/>
  <c r="L139" i="37"/>
  <c r="K139" i="37"/>
  <c r="J139" i="37"/>
  <c r="I139" i="37"/>
  <c r="H139" i="37"/>
  <c r="G139" i="37"/>
  <c r="F139" i="37"/>
  <c r="E139" i="37"/>
  <c r="D139" i="37"/>
  <c r="C139" i="37"/>
  <c r="B139" i="37"/>
  <c r="M138" i="37"/>
  <c r="L138" i="37"/>
  <c r="K138" i="37"/>
  <c r="J138" i="37"/>
  <c r="I138" i="37"/>
  <c r="H138" i="37"/>
  <c r="G138" i="37"/>
  <c r="F138" i="37"/>
  <c r="E138" i="37"/>
  <c r="D138" i="37"/>
  <c r="C138" i="37"/>
  <c r="B138" i="37"/>
  <c r="M137" i="37"/>
  <c r="L137" i="37"/>
  <c r="K137" i="37"/>
  <c r="J137" i="37"/>
  <c r="I137" i="37"/>
  <c r="H137" i="37"/>
  <c r="G137" i="37"/>
  <c r="F137" i="37"/>
  <c r="E137" i="37"/>
  <c r="D137" i="37"/>
  <c r="C137" i="37"/>
  <c r="B137" i="37"/>
  <c r="M136" i="37"/>
  <c r="L136" i="37"/>
  <c r="K136" i="37"/>
  <c r="J136" i="37"/>
  <c r="I136" i="37"/>
  <c r="H136" i="37"/>
  <c r="G136" i="37"/>
  <c r="F136" i="37"/>
  <c r="E136" i="37"/>
  <c r="D136" i="37"/>
  <c r="C136" i="37"/>
  <c r="B136" i="37"/>
  <c r="M135" i="37"/>
  <c r="L135" i="37"/>
  <c r="K135" i="37"/>
  <c r="J135" i="37"/>
  <c r="I135" i="37"/>
  <c r="H135" i="37"/>
  <c r="G135" i="37"/>
  <c r="F135" i="37"/>
  <c r="E135" i="37"/>
  <c r="D135" i="37"/>
  <c r="C135" i="37"/>
  <c r="B135" i="37"/>
  <c r="M134" i="37"/>
  <c r="L134" i="37"/>
  <c r="K134" i="37"/>
  <c r="J134" i="37"/>
  <c r="I134" i="37"/>
  <c r="H134" i="37"/>
  <c r="G134" i="37"/>
  <c r="F134" i="37"/>
  <c r="E134" i="37"/>
  <c r="D134" i="37"/>
  <c r="C134" i="37"/>
  <c r="B134" i="37"/>
  <c r="M133" i="37"/>
  <c r="L133" i="37"/>
  <c r="K133" i="37"/>
  <c r="J133" i="37"/>
  <c r="I133" i="37"/>
  <c r="H133" i="37"/>
  <c r="G133" i="37"/>
  <c r="F133" i="37"/>
  <c r="E133" i="37"/>
  <c r="D133" i="37"/>
  <c r="C133" i="37"/>
  <c r="B133" i="37"/>
  <c r="M132" i="37"/>
  <c r="L132" i="37"/>
  <c r="K132" i="37"/>
  <c r="J132" i="37"/>
  <c r="I132" i="37"/>
  <c r="H132" i="37"/>
  <c r="G132" i="37"/>
  <c r="F132" i="37"/>
  <c r="E132" i="37"/>
  <c r="D132" i="37"/>
  <c r="C132" i="37"/>
  <c r="B132" i="37"/>
  <c r="M131" i="37"/>
  <c r="L131" i="37"/>
  <c r="K131" i="37"/>
  <c r="J131" i="37"/>
  <c r="I131" i="37"/>
  <c r="H131" i="37"/>
  <c r="G131" i="37"/>
  <c r="F131" i="37"/>
  <c r="E131" i="37"/>
  <c r="D131" i="37"/>
  <c r="C131" i="37"/>
  <c r="B131" i="37"/>
  <c r="M130" i="37"/>
  <c r="L130" i="37"/>
  <c r="K130" i="37"/>
  <c r="J130" i="37"/>
  <c r="I130" i="37"/>
  <c r="H130" i="37"/>
  <c r="G130" i="37"/>
  <c r="F130" i="37"/>
  <c r="E130" i="37"/>
  <c r="D130" i="37"/>
  <c r="C130" i="37"/>
  <c r="B130" i="37"/>
  <c r="M129" i="37"/>
  <c r="L129" i="37"/>
  <c r="K129" i="37"/>
  <c r="J129" i="37"/>
  <c r="I129" i="37"/>
  <c r="H129" i="37"/>
  <c r="G129" i="37"/>
  <c r="F129" i="37"/>
  <c r="E129" i="37"/>
  <c r="D129" i="37"/>
  <c r="C129" i="37"/>
  <c r="B129" i="37"/>
  <c r="M128" i="37"/>
  <c r="L128" i="37"/>
  <c r="K128" i="37"/>
  <c r="J128" i="37"/>
  <c r="I128" i="37"/>
  <c r="H128" i="37"/>
  <c r="G128" i="37"/>
  <c r="F128" i="37"/>
  <c r="E128" i="37"/>
  <c r="D128" i="37"/>
  <c r="C128" i="37"/>
  <c r="B128" i="37"/>
  <c r="M127" i="37"/>
  <c r="L127" i="37"/>
  <c r="K127" i="37"/>
  <c r="J127" i="37"/>
  <c r="I127" i="37"/>
  <c r="H127" i="37"/>
  <c r="G127" i="37"/>
  <c r="F127" i="37"/>
  <c r="E127" i="37"/>
  <c r="D127" i="37"/>
  <c r="C127" i="37"/>
  <c r="B127" i="37"/>
  <c r="M126" i="37"/>
  <c r="L126" i="37"/>
  <c r="K126" i="37"/>
  <c r="J126" i="37"/>
  <c r="I126" i="37"/>
  <c r="H126" i="37"/>
  <c r="G126" i="37"/>
  <c r="F126" i="37"/>
  <c r="E126" i="37"/>
  <c r="D126" i="37"/>
  <c r="C126" i="37"/>
  <c r="B126" i="37"/>
  <c r="M125" i="37"/>
  <c r="L125" i="37"/>
  <c r="K125" i="37"/>
  <c r="J125" i="37"/>
  <c r="I125" i="37"/>
  <c r="H125" i="37"/>
  <c r="G125" i="37"/>
  <c r="F125" i="37"/>
  <c r="E125" i="37"/>
  <c r="D125" i="37"/>
  <c r="C125" i="37"/>
  <c r="B125" i="37"/>
  <c r="M124" i="37"/>
  <c r="L124" i="37"/>
  <c r="K124" i="37"/>
  <c r="J124" i="37"/>
  <c r="I124" i="37"/>
  <c r="H124" i="37"/>
  <c r="G124" i="37"/>
  <c r="F124" i="37"/>
  <c r="E124" i="37"/>
  <c r="D124" i="37"/>
  <c r="C124" i="37"/>
  <c r="B124" i="37"/>
  <c r="M123" i="37"/>
  <c r="L123" i="37"/>
  <c r="K123" i="37"/>
  <c r="J123" i="37"/>
  <c r="I123" i="37"/>
  <c r="H123" i="37"/>
  <c r="G123" i="37"/>
  <c r="F123" i="37"/>
  <c r="E123" i="37"/>
  <c r="D123" i="37"/>
  <c r="C123" i="37"/>
  <c r="B123" i="37"/>
  <c r="M122" i="37"/>
  <c r="L122" i="37"/>
  <c r="J122" i="37"/>
  <c r="I122" i="37"/>
  <c r="H122" i="37"/>
  <c r="G122" i="37"/>
  <c r="E122" i="37"/>
  <c r="D122" i="37"/>
  <c r="C122" i="37"/>
  <c r="B122" i="37"/>
  <c r="M121" i="37"/>
  <c r="K121" i="37"/>
  <c r="J121" i="37"/>
  <c r="I121" i="37"/>
  <c r="H121" i="37"/>
  <c r="G121" i="37"/>
  <c r="F121" i="37"/>
  <c r="E121" i="37"/>
  <c r="D121" i="37"/>
  <c r="C121" i="37"/>
  <c r="B121" i="37"/>
  <c r="M120" i="37"/>
  <c r="L120" i="37"/>
  <c r="K120" i="37"/>
  <c r="I120" i="37"/>
  <c r="H120" i="37"/>
  <c r="F120" i="37"/>
  <c r="D120" i="37"/>
  <c r="C120" i="37"/>
  <c r="B120" i="37"/>
  <c r="M119" i="37"/>
  <c r="L119" i="37"/>
  <c r="K119" i="37"/>
  <c r="H119" i="37"/>
  <c r="G119" i="37"/>
  <c r="E119" i="37"/>
  <c r="D119" i="37"/>
  <c r="C119" i="37"/>
  <c r="B119" i="37"/>
  <c r="M118" i="37"/>
  <c r="L118" i="37"/>
  <c r="K118" i="37"/>
  <c r="J118" i="37"/>
  <c r="I118" i="37"/>
  <c r="H118" i="37"/>
  <c r="G118" i="37"/>
  <c r="F118" i="37"/>
  <c r="E118" i="37"/>
  <c r="D118" i="37"/>
  <c r="C118" i="37"/>
  <c r="B118" i="37"/>
  <c r="M117" i="37"/>
  <c r="L117" i="37"/>
  <c r="K117" i="37"/>
  <c r="J117" i="37"/>
  <c r="I117" i="37"/>
  <c r="H117" i="37"/>
  <c r="G117" i="37"/>
  <c r="F117" i="37"/>
  <c r="D117" i="37"/>
  <c r="C117" i="37"/>
  <c r="B117" i="37"/>
  <c r="M116" i="37"/>
  <c r="L116" i="37"/>
  <c r="K116" i="37"/>
  <c r="J116" i="37"/>
  <c r="I116" i="37"/>
  <c r="H116" i="37"/>
  <c r="G116" i="37"/>
  <c r="F116" i="37"/>
  <c r="E116" i="37"/>
  <c r="D116" i="37"/>
  <c r="C116" i="37"/>
  <c r="B116" i="37"/>
  <c r="M115" i="37"/>
  <c r="L115" i="37"/>
  <c r="K115" i="37"/>
  <c r="J115" i="37"/>
  <c r="I115" i="37"/>
  <c r="H115" i="37"/>
  <c r="G115" i="37"/>
  <c r="F115" i="37"/>
  <c r="E115" i="37"/>
  <c r="D115" i="37"/>
  <c r="C115" i="37"/>
  <c r="B115" i="37"/>
  <c r="M114" i="37"/>
  <c r="L114" i="37"/>
  <c r="K114" i="37"/>
  <c r="J114" i="37"/>
  <c r="I114" i="37"/>
  <c r="H114" i="37"/>
  <c r="G114" i="37"/>
  <c r="F114" i="37"/>
  <c r="E114" i="37"/>
  <c r="D114" i="37"/>
  <c r="C114" i="37"/>
  <c r="B114" i="37"/>
  <c r="M113" i="37"/>
  <c r="L113" i="37"/>
  <c r="K113" i="37"/>
  <c r="J113" i="37"/>
  <c r="I113" i="37"/>
  <c r="H113" i="37"/>
  <c r="G113" i="37"/>
  <c r="F113" i="37"/>
  <c r="D113" i="37"/>
  <c r="C113" i="37"/>
  <c r="B113" i="37"/>
  <c r="M112" i="37"/>
  <c r="L112" i="37"/>
  <c r="K112" i="37"/>
  <c r="J112" i="37"/>
  <c r="I112" i="37"/>
  <c r="H112" i="37"/>
  <c r="G112" i="37"/>
  <c r="F112" i="37"/>
  <c r="E112" i="37"/>
  <c r="D112" i="37"/>
  <c r="C112" i="37"/>
  <c r="B112" i="37"/>
  <c r="M111" i="37"/>
  <c r="L111" i="37"/>
  <c r="K111" i="37"/>
  <c r="J111" i="37"/>
  <c r="I111" i="37"/>
  <c r="H111" i="37"/>
  <c r="G111" i="37"/>
  <c r="F111" i="37"/>
  <c r="E111" i="37"/>
  <c r="D111" i="37"/>
  <c r="C111" i="37"/>
  <c r="B111" i="37"/>
  <c r="M110" i="37"/>
  <c r="L110" i="37"/>
  <c r="K110" i="37"/>
  <c r="J110" i="37"/>
  <c r="I110" i="37"/>
  <c r="H110" i="37"/>
  <c r="G110" i="37"/>
  <c r="F110" i="37"/>
  <c r="E110" i="37"/>
  <c r="D110" i="37"/>
  <c r="C110" i="37"/>
  <c r="B110" i="37"/>
  <c r="M109" i="37"/>
  <c r="L109" i="37"/>
  <c r="K109" i="37"/>
  <c r="J109" i="37"/>
  <c r="I109" i="37"/>
  <c r="H109" i="37"/>
  <c r="G109" i="37"/>
  <c r="F109" i="37"/>
  <c r="E109" i="37"/>
  <c r="D109" i="37"/>
  <c r="C109" i="37"/>
  <c r="B109" i="37"/>
  <c r="G144" i="37" l="1"/>
  <c r="E142" i="37"/>
  <c r="E144" i="37"/>
  <c r="K142" i="37"/>
  <c r="L143" i="37"/>
  <c r="D147" i="37"/>
  <c r="L147" i="37"/>
  <c r="J141" i="37"/>
  <c r="F144" i="37"/>
  <c r="J142" i="37"/>
  <c r="F141" i="37"/>
  <c r="H335" i="37"/>
  <c r="G335" i="37"/>
  <c r="F335" i="37"/>
  <c r="E335" i="37"/>
  <c r="D335" i="37"/>
  <c r="C335" i="37"/>
  <c r="B335" i="37"/>
  <c r="H334" i="37"/>
  <c r="G334" i="37"/>
  <c r="F334" i="37"/>
  <c r="E334" i="37"/>
  <c r="D334" i="37"/>
  <c r="C334" i="37"/>
  <c r="B334" i="37"/>
  <c r="H333" i="37"/>
  <c r="G333" i="37"/>
  <c r="F333" i="37"/>
  <c r="E333" i="37"/>
  <c r="D333" i="37"/>
  <c r="C333" i="37"/>
  <c r="B333" i="37"/>
  <c r="H332" i="37"/>
  <c r="G332" i="37"/>
  <c r="F332" i="37"/>
  <c r="E332" i="37"/>
  <c r="D332" i="37"/>
  <c r="C332" i="37"/>
  <c r="B332" i="37"/>
  <c r="H331" i="37"/>
  <c r="G331" i="37"/>
  <c r="F331" i="37"/>
  <c r="E331" i="37"/>
  <c r="D331" i="37"/>
  <c r="C331" i="37"/>
  <c r="B331" i="37"/>
  <c r="H330" i="37"/>
  <c r="G330" i="37"/>
  <c r="F330" i="37"/>
  <c r="E330" i="37"/>
  <c r="D330" i="37"/>
  <c r="C330" i="37"/>
  <c r="B330" i="37"/>
  <c r="H329" i="37"/>
  <c r="G329" i="37"/>
  <c r="F329" i="37"/>
  <c r="E329" i="37"/>
  <c r="D329" i="37"/>
  <c r="C329" i="37"/>
  <c r="B329" i="37"/>
  <c r="H328" i="37"/>
  <c r="G328" i="37"/>
  <c r="F328" i="37"/>
  <c r="E328" i="37"/>
  <c r="D328" i="37"/>
  <c r="C328" i="37"/>
  <c r="B328" i="37"/>
  <c r="H327" i="37"/>
  <c r="G327" i="37"/>
  <c r="F327" i="37"/>
  <c r="E327" i="37"/>
  <c r="D327" i="37"/>
  <c r="C327" i="37"/>
  <c r="B327" i="37"/>
  <c r="H326" i="37"/>
  <c r="G326" i="37"/>
  <c r="F326" i="37"/>
  <c r="E326" i="37"/>
  <c r="D326" i="37"/>
  <c r="C326" i="37"/>
  <c r="B326" i="37"/>
  <c r="H325" i="37"/>
  <c r="G325" i="37"/>
  <c r="F325" i="37"/>
  <c r="E325" i="37"/>
  <c r="D325" i="37"/>
  <c r="C325" i="37"/>
  <c r="B325" i="37"/>
  <c r="H324" i="37"/>
  <c r="G324" i="37"/>
  <c r="F324" i="37"/>
  <c r="E324" i="37"/>
  <c r="D324" i="37"/>
  <c r="C324" i="37"/>
  <c r="B324" i="37"/>
  <c r="H323" i="37"/>
  <c r="G323" i="37"/>
  <c r="F323" i="37"/>
  <c r="E323" i="37"/>
  <c r="D323" i="37"/>
  <c r="C323" i="37"/>
  <c r="B323" i="37"/>
  <c r="H322" i="37"/>
  <c r="G322" i="37"/>
  <c r="F322" i="37"/>
  <c r="E322" i="37"/>
  <c r="D322" i="37"/>
  <c r="C322" i="37"/>
  <c r="B322" i="37"/>
  <c r="H321" i="37"/>
  <c r="G321" i="37"/>
  <c r="F321" i="37"/>
  <c r="E321" i="37"/>
  <c r="D321" i="37"/>
  <c r="C321" i="37"/>
  <c r="B321" i="37"/>
  <c r="H320" i="37"/>
  <c r="G320" i="37"/>
  <c r="F320" i="37"/>
  <c r="E320" i="37"/>
  <c r="D320" i="37"/>
  <c r="C320" i="37"/>
  <c r="B320" i="37"/>
  <c r="H319" i="37"/>
  <c r="G319" i="37"/>
  <c r="F319" i="37"/>
  <c r="E319" i="37"/>
  <c r="D319" i="37"/>
  <c r="C319" i="37"/>
  <c r="B319" i="37"/>
  <c r="H318" i="37"/>
  <c r="G318" i="37"/>
  <c r="F318" i="37"/>
  <c r="E318" i="37"/>
  <c r="D318" i="37"/>
  <c r="C318" i="37"/>
  <c r="B318" i="37"/>
  <c r="H317" i="37"/>
  <c r="G317" i="37"/>
  <c r="F317" i="37"/>
  <c r="E317" i="37"/>
  <c r="D317" i="37"/>
  <c r="C317" i="37"/>
  <c r="B317" i="37"/>
  <c r="H316" i="37"/>
  <c r="G316" i="37"/>
  <c r="F316" i="37"/>
  <c r="E316" i="37"/>
  <c r="D316" i="37"/>
  <c r="C316" i="37"/>
  <c r="B316" i="37"/>
  <c r="H315" i="37"/>
  <c r="G315" i="37"/>
  <c r="F315" i="37"/>
  <c r="E315" i="37"/>
  <c r="D315" i="37"/>
  <c r="C315" i="37"/>
  <c r="B315" i="37"/>
  <c r="H314" i="37"/>
  <c r="G314" i="37"/>
  <c r="F314" i="37"/>
  <c r="E314" i="37"/>
  <c r="D314" i="37"/>
  <c r="C314" i="37"/>
  <c r="B314" i="37"/>
  <c r="H313" i="37"/>
  <c r="G313" i="37"/>
  <c r="F313" i="37"/>
  <c r="E313" i="37"/>
  <c r="D313" i="37"/>
  <c r="C313" i="37"/>
  <c r="B313" i="37"/>
  <c r="H312" i="37"/>
  <c r="G312" i="37"/>
  <c r="F312" i="37"/>
  <c r="E312" i="37"/>
  <c r="D312" i="37"/>
  <c r="C312" i="37"/>
  <c r="B312" i="37"/>
  <c r="H311" i="37"/>
  <c r="G311" i="37"/>
  <c r="F311" i="37"/>
  <c r="E311" i="37"/>
  <c r="D311" i="37"/>
  <c r="C311" i="37"/>
  <c r="B311" i="37"/>
  <c r="H310" i="37"/>
  <c r="G310" i="37"/>
  <c r="F310" i="37"/>
  <c r="E310" i="37"/>
  <c r="D310" i="37"/>
  <c r="C310" i="37"/>
  <c r="B310" i="37"/>
  <c r="H309" i="37"/>
  <c r="G309" i="37"/>
  <c r="F309" i="37"/>
  <c r="E309" i="37"/>
  <c r="D309" i="37"/>
  <c r="C309" i="37"/>
  <c r="B309" i="37"/>
  <c r="H308" i="37"/>
  <c r="G308" i="37"/>
  <c r="F308" i="37"/>
  <c r="E308" i="37"/>
  <c r="D308" i="37"/>
  <c r="C308" i="37"/>
  <c r="B308" i="37"/>
  <c r="H307" i="37"/>
  <c r="G307" i="37"/>
  <c r="F307" i="37"/>
  <c r="E307" i="37"/>
  <c r="D307" i="37"/>
  <c r="C307" i="37"/>
  <c r="B307" i="37"/>
  <c r="H306" i="37"/>
  <c r="G306" i="37"/>
  <c r="F306" i="37"/>
  <c r="E306" i="37"/>
  <c r="D306" i="37"/>
  <c r="C306" i="37"/>
  <c r="B306" i="37"/>
  <c r="H305" i="37"/>
  <c r="G305" i="37"/>
  <c r="F305" i="37"/>
  <c r="E305" i="37"/>
  <c r="D305" i="37"/>
  <c r="C305" i="37"/>
  <c r="B305" i="37"/>
  <c r="H304" i="37"/>
  <c r="G304" i="37"/>
  <c r="F304" i="37"/>
  <c r="E304" i="37"/>
  <c r="D304" i="37"/>
  <c r="C304" i="37"/>
  <c r="B304" i="37"/>
  <c r="H303" i="37"/>
  <c r="G303" i="37"/>
  <c r="F303" i="37"/>
  <c r="E303" i="37"/>
  <c r="D303" i="37"/>
  <c r="C303" i="37"/>
  <c r="B303" i="37"/>
  <c r="H302" i="37"/>
  <c r="G302" i="37"/>
  <c r="F302" i="37"/>
  <c r="E302" i="37"/>
  <c r="D302" i="37"/>
  <c r="C302" i="37"/>
  <c r="B302" i="37"/>
  <c r="H301" i="37"/>
  <c r="G301" i="37"/>
  <c r="F301" i="37"/>
  <c r="E301" i="37"/>
  <c r="D301" i="37"/>
  <c r="C301" i="37"/>
  <c r="B301" i="37"/>
  <c r="H300" i="37"/>
  <c r="G300" i="37"/>
  <c r="F300" i="37"/>
  <c r="E300" i="37"/>
  <c r="D300" i="37"/>
  <c r="C300" i="37"/>
  <c r="B300" i="37"/>
  <c r="H299" i="37"/>
  <c r="G299" i="37"/>
  <c r="F299" i="37"/>
  <c r="E299" i="37"/>
  <c r="D299" i="37"/>
  <c r="C299" i="37"/>
  <c r="B299" i="37"/>
  <c r="H298" i="37"/>
  <c r="G298" i="37"/>
  <c r="F298" i="37"/>
  <c r="E298" i="37"/>
  <c r="D298" i="37"/>
  <c r="C298" i="37"/>
  <c r="B298" i="37"/>
  <c r="H297" i="37"/>
  <c r="G297" i="37"/>
  <c r="F297" i="37"/>
  <c r="E297" i="37"/>
  <c r="D297" i="37"/>
  <c r="C297" i="37"/>
  <c r="B297" i="37"/>
  <c r="H296" i="37"/>
  <c r="G296" i="37"/>
  <c r="F296" i="37"/>
  <c r="E296" i="37"/>
  <c r="D296" i="37"/>
  <c r="C296" i="37"/>
  <c r="B296" i="37"/>
  <c r="H295" i="37"/>
  <c r="G295" i="37"/>
  <c r="F295" i="37"/>
  <c r="E295" i="37"/>
  <c r="D295" i="37"/>
  <c r="C295" i="37"/>
  <c r="B295" i="37"/>
  <c r="H294" i="37"/>
  <c r="G294" i="37"/>
  <c r="F294" i="37"/>
  <c r="E294" i="37"/>
  <c r="D294" i="37"/>
  <c r="C294" i="37"/>
  <c r="B294" i="37"/>
  <c r="H293" i="37"/>
  <c r="G293" i="37"/>
  <c r="F293" i="37"/>
  <c r="E293" i="37"/>
  <c r="D293" i="37"/>
  <c r="C293" i="37"/>
  <c r="B293" i="37"/>
  <c r="H292" i="37"/>
  <c r="G292" i="37"/>
  <c r="F292" i="37"/>
  <c r="E292" i="37"/>
  <c r="D292" i="37"/>
  <c r="C292" i="37"/>
  <c r="B292" i="37"/>
  <c r="H291" i="37"/>
  <c r="G291" i="37"/>
  <c r="F291" i="37"/>
  <c r="E291" i="37"/>
  <c r="D291" i="37"/>
  <c r="C291" i="37"/>
  <c r="B291" i="37"/>
  <c r="H290" i="37"/>
  <c r="G290" i="37"/>
  <c r="F290" i="37"/>
  <c r="E290" i="37"/>
  <c r="D290" i="37"/>
  <c r="C290" i="37"/>
  <c r="B290" i="37"/>
  <c r="H289" i="37"/>
  <c r="G289" i="37"/>
  <c r="F289" i="37"/>
  <c r="E289" i="37"/>
  <c r="D289" i="37"/>
  <c r="C289" i="37"/>
  <c r="B289" i="37"/>
  <c r="H288" i="37"/>
  <c r="G288" i="37"/>
  <c r="F288" i="37"/>
  <c r="E288" i="37"/>
  <c r="D288" i="37"/>
  <c r="C288" i="37"/>
  <c r="B288" i="37"/>
  <c r="H287" i="37"/>
  <c r="G287" i="37"/>
  <c r="F287" i="37"/>
  <c r="E287" i="37"/>
  <c r="D287" i="37"/>
  <c r="C287" i="37"/>
  <c r="B287" i="37"/>
  <c r="H286" i="37"/>
  <c r="G286" i="37"/>
  <c r="F286" i="37"/>
  <c r="E286" i="37"/>
  <c r="D286" i="37"/>
  <c r="C286" i="37"/>
  <c r="B286" i="37"/>
  <c r="H285" i="37"/>
  <c r="G285" i="37"/>
  <c r="F285" i="37"/>
  <c r="E285" i="37"/>
  <c r="D285" i="37"/>
  <c r="C285" i="37"/>
  <c r="B285" i="37"/>
  <c r="H284" i="37"/>
  <c r="G284" i="37"/>
  <c r="F284" i="37"/>
  <c r="E284" i="37"/>
  <c r="D284" i="37"/>
  <c r="C284" i="37"/>
  <c r="B284" i="37"/>
  <c r="H283" i="37"/>
  <c r="G283" i="37"/>
  <c r="F283" i="37"/>
  <c r="E283" i="37"/>
  <c r="D283" i="37"/>
  <c r="C283" i="37"/>
  <c r="B283" i="37"/>
  <c r="H282" i="37"/>
  <c r="G282" i="37"/>
  <c r="F282" i="37"/>
  <c r="E282" i="37"/>
  <c r="D282" i="37"/>
  <c r="C282" i="37"/>
  <c r="B282" i="37"/>
  <c r="H281" i="37"/>
  <c r="G281" i="37"/>
  <c r="F281" i="37"/>
  <c r="E281" i="37"/>
  <c r="D281" i="37"/>
  <c r="C281" i="37"/>
  <c r="B281" i="37"/>
  <c r="H280" i="37"/>
  <c r="G280" i="37"/>
  <c r="F280" i="37"/>
  <c r="E280" i="37"/>
  <c r="D280" i="37"/>
  <c r="C280" i="37"/>
  <c r="B280" i="37"/>
  <c r="H279" i="37"/>
  <c r="G279" i="37"/>
  <c r="F279" i="37"/>
  <c r="E279" i="37"/>
  <c r="D279" i="37"/>
  <c r="C279" i="37"/>
  <c r="B279" i="37"/>
  <c r="H278" i="37"/>
  <c r="G278" i="37"/>
  <c r="F278" i="37"/>
  <c r="E278" i="37"/>
  <c r="D278" i="37"/>
  <c r="C278" i="37"/>
  <c r="B278" i="37"/>
  <c r="H277" i="37"/>
  <c r="G277" i="37"/>
  <c r="F277" i="37"/>
  <c r="E277" i="37"/>
  <c r="D277" i="37"/>
  <c r="C277" i="37"/>
  <c r="B277" i="37"/>
  <c r="H276" i="37"/>
  <c r="G276" i="37"/>
  <c r="F276" i="37"/>
  <c r="E276" i="37"/>
  <c r="D276" i="37"/>
  <c r="C276" i="37"/>
  <c r="B276" i="37"/>
  <c r="H275" i="37"/>
  <c r="G275" i="37"/>
  <c r="F275" i="37"/>
  <c r="E275" i="37"/>
  <c r="D275" i="37"/>
  <c r="C275" i="37"/>
  <c r="B275" i="37"/>
  <c r="H274" i="37"/>
  <c r="G274" i="37"/>
  <c r="F274" i="37"/>
  <c r="E274" i="37"/>
  <c r="D274" i="37"/>
  <c r="C274" i="37"/>
  <c r="B274" i="37"/>
  <c r="H273" i="37"/>
  <c r="G273" i="37"/>
  <c r="F273" i="37"/>
  <c r="E273" i="37"/>
  <c r="D273" i="37"/>
  <c r="C273" i="37"/>
  <c r="B273" i="37"/>
  <c r="H272" i="37"/>
  <c r="G272" i="37"/>
  <c r="F272" i="37"/>
  <c r="E272" i="37"/>
  <c r="D272" i="37"/>
  <c r="C272" i="37"/>
  <c r="B272" i="37"/>
  <c r="H271" i="37"/>
  <c r="G271" i="37"/>
  <c r="F271" i="37"/>
  <c r="E271" i="37"/>
  <c r="D271" i="37"/>
  <c r="C271" i="37"/>
  <c r="B271" i="37"/>
  <c r="H270" i="37"/>
  <c r="G270" i="37"/>
  <c r="F270" i="37"/>
  <c r="E270" i="37"/>
  <c r="D270" i="37"/>
  <c r="C270" i="37"/>
  <c r="B270" i="37"/>
  <c r="H269" i="37"/>
  <c r="G269" i="37"/>
  <c r="F269" i="37"/>
  <c r="E269" i="37"/>
  <c r="D269" i="37"/>
  <c r="C269" i="37"/>
  <c r="B269" i="37"/>
  <c r="H268" i="37"/>
  <c r="G268" i="37"/>
  <c r="F268" i="37"/>
  <c r="E268" i="37"/>
  <c r="D268" i="37"/>
  <c r="C268" i="37"/>
  <c r="B268" i="37"/>
  <c r="H267" i="37"/>
  <c r="G267" i="37"/>
  <c r="F267" i="37"/>
  <c r="E267" i="37"/>
  <c r="D267" i="37"/>
  <c r="C267" i="37"/>
  <c r="B267" i="37"/>
  <c r="H266" i="37"/>
  <c r="G266" i="37"/>
  <c r="F266" i="37"/>
  <c r="E266" i="37"/>
  <c r="D266" i="37"/>
  <c r="C266" i="37"/>
  <c r="B266" i="37"/>
  <c r="H265" i="37"/>
  <c r="G265" i="37"/>
  <c r="F265" i="37"/>
  <c r="E265" i="37"/>
  <c r="D265" i="37"/>
  <c r="C265" i="37"/>
  <c r="B265" i="37"/>
  <c r="H264" i="37"/>
  <c r="G264" i="37"/>
  <c r="F264" i="37"/>
  <c r="E264" i="37"/>
  <c r="D264" i="37"/>
  <c r="C264" i="37"/>
  <c r="B264" i="37"/>
  <c r="H263" i="37"/>
  <c r="G263" i="37"/>
  <c r="F263" i="37"/>
  <c r="E263" i="37"/>
  <c r="D263" i="37"/>
  <c r="C263" i="37"/>
  <c r="B263" i="37"/>
  <c r="H262" i="37"/>
  <c r="G262" i="37"/>
  <c r="F262" i="37"/>
  <c r="E262" i="37"/>
  <c r="D262" i="37"/>
  <c r="C262" i="37"/>
  <c r="B262" i="37"/>
  <c r="H261" i="37"/>
  <c r="G261" i="37"/>
  <c r="F261" i="37"/>
  <c r="E261" i="37"/>
  <c r="D261" i="37"/>
  <c r="C261" i="37"/>
  <c r="B261" i="37"/>
  <c r="H260" i="37"/>
  <c r="G260" i="37"/>
  <c r="F260" i="37"/>
  <c r="E260" i="37"/>
  <c r="D260" i="37"/>
  <c r="C260" i="37"/>
  <c r="B260" i="37"/>
  <c r="H259" i="37"/>
  <c r="G259" i="37"/>
  <c r="F259" i="37"/>
  <c r="E259" i="37"/>
  <c r="D259" i="37"/>
  <c r="C259" i="37"/>
  <c r="B259" i="37"/>
  <c r="H258" i="37"/>
  <c r="G258" i="37"/>
  <c r="F258" i="37"/>
  <c r="E258" i="37"/>
  <c r="D258" i="37"/>
  <c r="C258" i="37"/>
  <c r="B258" i="37"/>
  <c r="H257" i="37"/>
  <c r="G257" i="37"/>
  <c r="F257" i="37"/>
  <c r="E257" i="37"/>
  <c r="D257" i="37"/>
  <c r="C257" i="37"/>
  <c r="B257" i="37"/>
  <c r="H256" i="37"/>
  <c r="G256" i="37"/>
  <c r="F256" i="37"/>
  <c r="E256" i="37"/>
  <c r="D256" i="37"/>
  <c r="C256" i="37"/>
  <c r="B256" i="37"/>
  <c r="H255" i="37"/>
  <c r="G255" i="37"/>
  <c r="F255" i="37"/>
  <c r="E255" i="37"/>
  <c r="D255" i="37"/>
  <c r="C255" i="37"/>
  <c r="B255" i="37"/>
  <c r="H254" i="37"/>
  <c r="G254" i="37"/>
  <c r="F254" i="37"/>
  <c r="E254" i="37"/>
  <c r="D254" i="37"/>
  <c r="C254" i="37"/>
  <c r="B254" i="37"/>
  <c r="H253" i="37"/>
  <c r="G253" i="37"/>
  <c r="F253" i="37"/>
  <c r="E253" i="37"/>
  <c r="D253" i="37"/>
  <c r="C253" i="37"/>
  <c r="B253" i="37"/>
  <c r="H252" i="37"/>
  <c r="G252" i="37"/>
  <c r="F252" i="37"/>
  <c r="E252" i="37"/>
  <c r="D252" i="37"/>
  <c r="C252" i="37"/>
  <c r="B252" i="37"/>
  <c r="H251" i="37"/>
  <c r="G251" i="37"/>
  <c r="F251" i="37"/>
  <c r="E251" i="37"/>
  <c r="D251" i="37"/>
  <c r="C251" i="37"/>
  <c r="B251" i="37"/>
  <c r="H250" i="37"/>
  <c r="G250" i="37"/>
  <c r="F250" i="37"/>
  <c r="E250" i="37"/>
  <c r="D250" i="37"/>
  <c r="C250" i="37"/>
  <c r="B250" i="37"/>
  <c r="H249" i="37"/>
  <c r="G249" i="37"/>
  <c r="F249" i="37"/>
  <c r="E249" i="37"/>
  <c r="D249" i="37"/>
  <c r="C249" i="37"/>
  <c r="B249" i="37"/>
  <c r="H248" i="37"/>
  <c r="G248" i="37"/>
  <c r="F248" i="37"/>
  <c r="E248" i="37"/>
  <c r="D248" i="37"/>
  <c r="C248" i="37"/>
  <c r="B248" i="37"/>
  <c r="D247" i="37"/>
  <c r="C247" i="37"/>
  <c r="B247" i="37"/>
  <c r="D246" i="37"/>
  <c r="C246" i="37"/>
  <c r="B246" i="37"/>
  <c r="D245" i="37"/>
  <c r="C245" i="37"/>
  <c r="B245" i="37"/>
  <c r="D244" i="37"/>
  <c r="C244" i="37"/>
  <c r="B244" i="37"/>
  <c r="D243" i="37"/>
  <c r="C243" i="37"/>
  <c r="B243" i="37"/>
  <c r="D242" i="37"/>
  <c r="C242" i="37"/>
  <c r="B242" i="37"/>
  <c r="C241" i="37"/>
  <c r="B241" i="37"/>
  <c r="C240" i="37"/>
  <c r="B240" i="37"/>
  <c r="C239" i="37"/>
  <c r="B239" i="37"/>
  <c r="X238" i="37"/>
  <c r="C238" i="37"/>
  <c r="B238" i="37"/>
  <c r="X237" i="37"/>
  <c r="W237" i="37"/>
  <c r="C237" i="37"/>
  <c r="B237" i="37"/>
  <c r="X236" i="37"/>
  <c r="W236" i="37"/>
  <c r="V236" i="37"/>
  <c r="C236" i="37"/>
  <c r="B236" i="37"/>
  <c r="X235" i="37"/>
  <c r="W235" i="37"/>
  <c r="V235" i="37"/>
  <c r="U235" i="37"/>
  <c r="C235" i="37"/>
  <c r="B235" i="37"/>
  <c r="X234" i="37"/>
  <c r="W234" i="37"/>
  <c r="V234" i="37"/>
  <c r="U234" i="37"/>
  <c r="T234" i="37"/>
  <c r="C234" i="37"/>
  <c r="B234" i="37"/>
  <c r="X233" i="37"/>
  <c r="W233" i="37"/>
  <c r="V233" i="37"/>
  <c r="U233" i="37"/>
  <c r="T233" i="37"/>
  <c r="S233" i="37"/>
  <c r="C233" i="37"/>
  <c r="B233" i="37"/>
  <c r="X232" i="37"/>
  <c r="W232" i="37"/>
  <c r="V232" i="37"/>
  <c r="U232" i="37"/>
  <c r="T232" i="37"/>
  <c r="S232" i="37"/>
  <c r="R232" i="37"/>
  <c r="C232" i="37"/>
  <c r="B232" i="37"/>
  <c r="X231" i="37"/>
  <c r="W231" i="37"/>
  <c r="V231" i="37"/>
  <c r="U231" i="37"/>
  <c r="T231" i="37"/>
  <c r="S231" i="37"/>
  <c r="R231" i="37"/>
  <c r="Q231" i="37"/>
  <c r="C231" i="37"/>
  <c r="B231" i="37"/>
  <c r="X230" i="37"/>
  <c r="W230" i="37"/>
  <c r="V230" i="37"/>
  <c r="U230" i="37"/>
  <c r="T230" i="37"/>
  <c r="S230" i="37"/>
  <c r="R230" i="37"/>
  <c r="Q230" i="37"/>
  <c r="P230" i="37"/>
  <c r="O230" i="37"/>
  <c r="N230" i="37"/>
  <c r="C230" i="37"/>
  <c r="B230" i="37"/>
  <c r="X229" i="37"/>
  <c r="W229" i="37"/>
  <c r="V229" i="37"/>
  <c r="U229" i="37"/>
  <c r="T229" i="37"/>
  <c r="S229" i="37"/>
  <c r="R229" i="37"/>
  <c r="Q229" i="37"/>
  <c r="P229" i="37"/>
  <c r="O229" i="37"/>
  <c r="N229" i="37"/>
  <c r="M229" i="37"/>
  <c r="C229" i="37"/>
  <c r="B229" i="37"/>
  <c r="X228" i="37"/>
  <c r="W228" i="37"/>
  <c r="V228" i="37"/>
  <c r="U228" i="37"/>
  <c r="T228" i="37"/>
  <c r="S228" i="37"/>
  <c r="R228" i="37"/>
  <c r="Q228" i="37"/>
  <c r="P228" i="37"/>
  <c r="O228" i="37"/>
  <c r="N228" i="37"/>
  <c r="C228" i="37"/>
  <c r="B228" i="37"/>
  <c r="X227" i="37"/>
  <c r="W227" i="37"/>
  <c r="V227" i="37"/>
  <c r="U227" i="37"/>
  <c r="T227" i="37"/>
  <c r="S227" i="37"/>
  <c r="R227" i="37"/>
  <c r="Q227" i="37"/>
  <c r="P227" i="37"/>
  <c r="O227" i="37"/>
  <c r="N227" i="37"/>
  <c r="M227" i="37"/>
  <c r="C227" i="37"/>
  <c r="B227" i="37"/>
  <c r="X226" i="37"/>
  <c r="W226" i="37"/>
  <c r="V226" i="37"/>
  <c r="U226" i="37"/>
  <c r="T226" i="37"/>
  <c r="S226" i="37"/>
  <c r="R226" i="37"/>
  <c r="Q226" i="37"/>
  <c r="P226" i="37"/>
  <c r="O226" i="37"/>
  <c r="N226" i="37"/>
  <c r="M226" i="37"/>
  <c r="L226" i="37"/>
  <c r="C226" i="37"/>
  <c r="B226" i="37"/>
  <c r="X225" i="37"/>
  <c r="W225" i="37"/>
  <c r="V225" i="37"/>
  <c r="U225" i="37"/>
  <c r="T225" i="37"/>
  <c r="S225" i="37"/>
  <c r="R225" i="37"/>
  <c r="Q225" i="37"/>
  <c r="P225" i="37"/>
  <c r="O225" i="37"/>
  <c r="N225" i="37"/>
  <c r="M225" i="37"/>
  <c r="L225" i="37"/>
  <c r="K225" i="37"/>
  <c r="C225" i="37"/>
  <c r="B225" i="37"/>
  <c r="X224" i="37"/>
  <c r="W224" i="37"/>
  <c r="V224" i="37"/>
  <c r="U224" i="37"/>
  <c r="T224" i="37"/>
  <c r="S224" i="37"/>
  <c r="R224" i="37"/>
  <c r="Q224" i="37"/>
  <c r="P224" i="37"/>
  <c r="O224" i="37"/>
  <c r="N224" i="37"/>
  <c r="M224" i="37"/>
  <c r="L224" i="37"/>
  <c r="K224" i="37"/>
  <c r="J224" i="37"/>
  <c r="C224" i="37"/>
  <c r="B224" i="37"/>
  <c r="X223" i="37"/>
  <c r="W223" i="37"/>
  <c r="V223" i="37"/>
  <c r="U223" i="37"/>
  <c r="T223" i="37"/>
  <c r="S223" i="37"/>
  <c r="R223" i="37"/>
  <c r="Q223" i="37"/>
  <c r="P223" i="37"/>
  <c r="O223" i="37"/>
  <c r="N223" i="37"/>
  <c r="M223" i="37"/>
  <c r="L223" i="37"/>
  <c r="K223" i="37"/>
  <c r="J223" i="37"/>
  <c r="I223" i="37"/>
  <c r="C223" i="37"/>
  <c r="B223" i="37"/>
  <c r="X222" i="37"/>
  <c r="W222" i="37"/>
  <c r="V222" i="37"/>
  <c r="U222" i="37"/>
  <c r="T222" i="37"/>
  <c r="S222" i="37"/>
  <c r="R222" i="37"/>
  <c r="Q222" i="37"/>
  <c r="P222" i="37"/>
  <c r="O222" i="37"/>
  <c r="N222" i="37"/>
  <c r="M222" i="37"/>
  <c r="L222" i="37"/>
  <c r="K222" i="37"/>
  <c r="J222" i="37"/>
  <c r="I222" i="37"/>
  <c r="H222" i="37"/>
  <c r="C222" i="37"/>
  <c r="B222" i="37"/>
  <c r="X221" i="37"/>
  <c r="W221" i="37"/>
  <c r="V221" i="37"/>
  <c r="U221" i="37"/>
  <c r="T221" i="37"/>
  <c r="S221" i="37"/>
  <c r="R221" i="37"/>
  <c r="Q221" i="37"/>
  <c r="P221" i="37"/>
  <c r="O221" i="37"/>
  <c r="N221" i="37"/>
  <c r="M221" i="37"/>
  <c r="L221" i="37"/>
  <c r="K221" i="37"/>
  <c r="J221" i="37"/>
  <c r="I221" i="37"/>
  <c r="H221" i="37"/>
  <c r="G221" i="37"/>
  <c r="C221" i="37"/>
  <c r="B221" i="37"/>
  <c r="X220" i="37"/>
  <c r="W220" i="37"/>
  <c r="V220" i="37"/>
  <c r="U220" i="37"/>
  <c r="T220" i="37"/>
  <c r="S220" i="37"/>
  <c r="R220" i="37"/>
  <c r="Q220" i="37"/>
  <c r="P220" i="37"/>
  <c r="O220" i="37"/>
  <c r="N220" i="37"/>
  <c r="M220" i="37"/>
  <c r="L220" i="37"/>
  <c r="K220" i="37"/>
  <c r="J220" i="37"/>
  <c r="I220" i="37"/>
  <c r="H220" i="37"/>
  <c r="G220" i="37"/>
  <c r="F220" i="37"/>
  <c r="C220" i="37"/>
  <c r="B220" i="37"/>
  <c r="X219" i="37"/>
  <c r="W219" i="37"/>
  <c r="V219" i="37"/>
  <c r="U219" i="37"/>
  <c r="T219" i="37"/>
  <c r="S219" i="37"/>
  <c r="R219" i="37"/>
  <c r="Q219" i="37"/>
  <c r="P219" i="37"/>
  <c r="O219" i="37"/>
  <c r="N219" i="37"/>
  <c r="M219" i="37"/>
  <c r="L219" i="37"/>
  <c r="K219" i="37"/>
  <c r="J219" i="37"/>
  <c r="I219" i="37"/>
  <c r="H219" i="37"/>
  <c r="G219" i="37"/>
  <c r="F219" i="37"/>
  <c r="E219" i="37"/>
  <c r="C219" i="37"/>
  <c r="B219" i="37"/>
  <c r="X218" i="37"/>
  <c r="W218" i="37"/>
  <c r="V218" i="37"/>
  <c r="U218" i="37"/>
  <c r="T218" i="37"/>
  <c r="S218" i="37"/>
  <c r="R218" i="37"/>
  <c r="Q218" i="37"/>
  <c r="P218" i="37"/>
  <c r="O218" i="37"/>
  <c r="N218" i="37"/>
  <c r="M218" i="37"/>
  <c r="L218" i="37"/>
  <c r="K218" i="37"/>
  <c r="J218" i="37"/>
  <c r="I218" i="37"/>
  <c r="H218" i="37"/>
  <c r="G218" i="37"/>
  <c r="F218" i="37"/>
  <c r="E218" i="37"/>
  <c r="D218" i="37"/>
  <c r="C218" i="37"/>
  <c r="B218" i="37"/>
  <c r="X217" i="37"/>
  <c r="W217" i="37"/>
  <c r="V217" i="37"/>
  <c r="U217" i="37"/>
  <c r="T217" i="37"/>
  <c r="S217" i="37"/>
  <c r="R217" i="37"/>
  <c r="Q217" i="37"/>
  <c r="P217" i="37"/>
  <c r="O217" i="37"/>
  <c r="N217" i="37"/>
  <c r="M217" i="37"/>
  <c r="L217" i="37"/>
  <c r="K217" i="37"/>
  <c r="J217" i="37"/>
  <c r="I217" i="37"/>
  <c r="H217" i="37"/>
  <c r="G217" i="37"/>
  <c r="F217" i="37"/>
  <c r="E217" i="37"/>
  <c r="D217" i="37"/>
  <c r="C217" i="37"/>
  <c r="B217" i="37"/>
  <c r="H216" i="37"/>
  <c r="G216" i="37"/>
  <c r="F216" i="37"/>
  <c r="E216" i="37"/>
  <c r="D216" i="37"/>
  <c r="C216" i="37"/>
  <c r="B216" i="37"/>
  <c r="H215" i="37"/>
  <c r="G215" i="37"/>
  <c r="F215" i="37"/>
  <c r="E215" i="37"/>
  <c r="D215" i="37"/>
  <c r="C215" i="37"/>
  <c r="B215" i="37"/>
  <c r="H214" i="37"/>
  <c r="G214" i="37"/>
  <c r="F214" i="37"/>
  <c r="E214" i="37"/>
  <c r="D214" i="37"/>
  <c r="C214" i="37"/>
  <c r="B214" i="37"/>
  <c r="H213" i="37"/>
  <c r="G213" i="37"/>
  <c r="F213" i="37"/>
  <c r="E213" i="37"/>
  <c r="D213" i="37"/>
  <c r="C213" i="37"/>
  <c r="B213" i="37"/>
  <c r="H212" i="37"/>
  <c r="G212" i="37"/>
  <c r="F212" i="37"/>
  <c r="E212" i="37"/>
  <c r="D212" i="37"/>
  <c r="C212" i="37"/>
  <c r="B212" i="37"/>
  <c r="H211" i="37"/>
  <c r="G211" i="37"/>
  <c r="F211" i="37"/>
  <c r="E211" i="37"/>
  <c r="D211" i="37"/>
  <c r="C211" i="37"/>
  <c r="B211" i="37"/>
  <c r="H210" i="37"/>
  <c r="G210" i="37"/>
  <c r="F210" i="37"/>
  <c r="E210" i="37"/>
  <c r="D210" i="37"/>
  <c r="C210" i="37"/>
  <c r="B210" i="37"/>
  <c r="H209" i="37"/>
  <c r="G209" i="37"/>
  <c r="F209" i="37"/>
  <c r="E209" i="37"/>
  <c r="D209" i="37"/>
  <c r="C209" i="37"/>
  <c r="B209" i="37"/>
  <c r="H208" i="37"/>
  <c r="G208" i="37"/>
  <c r="F208" i="37"/>
  <c r="E208" i="37"/>
  <c r="D208" i="37"/>
  <c r="C208" i="37"/>
  <c r="B208" i="37"/>
  <c r="H207" i="37"/>
  <c r="G207" i="37"/>
  <c r="F207" i="37"/>
  <c r="E207" i="37"/>
  <c r="D207" i="37"/>
  <c r="C207" i="37"/>
  <c r="B207" i="37"/>
  <c r="H206" i="37"/>
  <c r="G206" i="37"/>
  <c r="F206" i="37"/>
  <c r="E206" i="37"/>
  <c r="D206" i="37"/>
  <c r="C206" i="37"/>
  <c r="B206" i="37"/>
  <c r="H205" i="37"/>
  <c r="G205" i="37"/>
  <c r="F205" i="37"/>
  <c r="E205" i="37"/>
  <c r="D205" i="37"/>
  <c r="C205" i="37"/>
  <c r="B205" i="37"/>
  <c r="H204" i="37"/>
  <c r="G204" i="37"/>
  <c r="F204" i="37"/>
  <c r="E204" i="37"/>
  <c r="D204" i="37"/>
  <c r="C204" i="37"/>
  <c r="B204" i="37"/>
  <c r="H203" i="37"/>
  <c r="G203" i="37"/>
  <c r="F203" i="37"/>
  <c r="E203" i="37"/>
  <c r="D203" i="37"/>
  <c r="C203" i="37"/>
  <c r="B203" i="37"/>
  <c r="H202" i="37"/>
  <c r="G202" i="37"/>
  <c r="F202" i="37"/>
  <c r="E202" i="37"/>
  <c r="D202" i="37"/>
  <c r="C202" i="37"/>
  <c r="B202" i="37"/>
  <c r="H201" i="37"/>
  <c r="G201" i="37"/>
  <c r="F201" i="37"/>
  <c r="E201" i="37"/>
  <c r="D201" i="37"/>
  <c r="C201" i="37"/>
  <c r="B201" i="37"/>
  <c r="H200" i="37"/>
  <c r="G200" i="37"/>
  <c r="F200" i="37"/>
  <c r="E200" i="37"/>
  <c r="D200" i="37"/>
  <c r="C200" i="37"/>
  <c r="B200" i="37"/>
  <c r="H199" i="37"/>
  <c r="G199" i="37"/>
  <c r="F199" i="37"/>
  <c r="E199" i="37"/>
  <c r="D199" i="37"/>
  <c r="C199" i="37"/>
  <c r="B199" i="37"/>
  <c r="H198" i="37"/>
  <c r="G198" i="37"/>
  <c r="F198" i="37"/>
  <c r="E198" i="37"/>
  <c r="D198" i="37"/>
  <c r="C198" i="37"/>
  <c r="B198" i="37"/>
  <c r="H197" i="37"/>
  <c r="G197" i="37"/>
  <c r="F197" i="37"/>
  <c r="E197" i="37"/>
  <c r="D197" i="37"/>
  <c r="C197" i="37"/>
  <c r="B197" i="37"/>
  <c r="H196" i="37"/>
  <c r="G196" i="37"/>
  <c r="F196" i="37"/>
  <c r="E196" i="37"/>
  <c r="D196" i="37"/>
  <c r="C196" i="37"/>
  <c r="B196" i="37"/>
  <c r="H195" i="37"/>
  <c r="G195" i="37"/>
  <c r="F195" i="37"/>
  <c r="E195" i="37"/>
  <c r="D195" i="37"/>
  <c r="C195" i="37"/>
  <c r="B195" i="37"/>
  <c r="D194" i="37"/>
  <c r="C194" i="37"/>
  <c r="B194" i="37"/>
  <c r="D193" i="37"/>
  <c r="C193" i="37"/>
  <c r="B193" i="37"/>
  <c r="D192" i="37"/>
  <c r="C192" i="37"/>
  <c r="B192" i="37"/>
  <c r="D191" i="37"/>
  <c r="C191" i="37"/>
  <c r="B191" i="37"/>
  <c r="C190" i="37"/>
  <c r="B190" i="37"/>
  <c r="C189" i="37"/>
  <c r="B189" i="37"/>
  <c r="C188" i="37"/>
  <c r="B188" i="37"/>
  <c r="C187" i="37"/>
  <c r="B187" i="37"/>
  <c r="C186" i="37"/>
  <c r="B186" i="37"/>
  <c r="C185" i="37"/>
  <c r="B185" i="37"/>
  <c r="C184" i="37"/>
  <c r="B184" i="37"/>
  <c r="C183" i="37"/>
  <c r="B183" i="37"/>
  <c r="C182" i="37"/>
  <c r="B182" i="37"/>
  <c r="C181" i="37"/>
  <c r="B181" i="37"/>
  <c r="C180" i="37"/>
  <c r="B180" i="37"/>
  <c r="C179" i="37"/>
  <c r="B179" i="37"/>
  <c r="C178" i="37"/>
  <c r="B178" i="37"/>
  <c r="C177" i="37"/>
  <c r="B177" i="37"/>
  <c r="C176" i="37"/>
  <c r="B176" i="37"/>
  <c r="C175" i="37"/>
  <c r="B175" i="37"/>
  <c r="C174" i="37"/>
  <c r="B174" i="37"/>
  <c r="C173" i="37"/>
  <c r="B173" i="37"/>
  <c r="C172" i="37"/>
  <c r="B172" i="37"/>
  <c r="C171" i="37"/>
  <c r="B171" i="37"/>
  <c r="C170" i="37"/>
  <c r="B170" i="37"/>
  <c r="C169" i="37"/>
  <c r="B169" i="37"/>
  <c r="C168" i="37"/>
  <c r="B168" i="37"/>
  <c r="E167" i="37"/>
  <c r="D167" i="37"/>
  <c r="C167" i="37"/>
  <c r="B167" i="37"/>
  <c r="E166" i="37"/>
  <c r="D166" i="37"/>
  <c r="C166" i="37"/>
  <c r="B166" i="37"/>
  <c r="E165" i="37"/>
  <c r="D165" i="37"/>
  <c r="C165" i="37"/>
  <c r="B165" i="37"/>
  <c r="E164" i="37"/>
  <c r="D164" i="37"/>
  <c r="C164" i="37"/>
  <c r="B164" i="37"/>
  <c r="E163" i="37"/>
  <c r="D163" i="37"/>
  <c r="C163" i="37"/>
  <c r="B163" i="37"/>
  <c r="E162" i="37"/>
  <c r="D162" i="37"/>
  <c r="C162" i="37"/>
  <c r="B162" i="37"/>
  <c r="E161" i="37"/>
  <c r="D161" i="37"/>
  <c r="C161" i="37"/>
  <c r="B161" i="37"/>
  <c r="E160" i="37"/>
  <c r="D160" i="37"/>
  <c r="C160" i="37"/>
  <c r="B160" i="37"/>
  <c r="E159" i="37"/>
  <c r="D159" i="37"/>
  <c r="C159" i="37"/>
  <c r="B159" i="37"/>
  <c r="E158" i="37"/>
  <c r="D158" i="37"/>
  <c r="C158" i="37"/>
  <c r="B158" i="37"/>
  <c r="B153" i="37"/>
  <c r="H108" i="37"/>
  <c r="G108" i="37"/>
  <c r="F108" i="37"/>
  <c r="E108" i="37"/>
  <c r="D108" i="37"/>
  <c r="C108" i="37"/>
  <c r="B108" i="37"/>
  <c r="H107" i="37"/>
  <c r="G107" i="37"/>
  <c r="F107" i="37"/>
  <c r="E107" i="37"/>
  <c r="D107" i="37"/>
  <c r="C107" i="37"/>
  <c r="B107" i="37"/>
  <c r="H106" i="37"/>
  <c r="G106" i="37"/>
  <c r="F106" i="37"/>
  <c r="E106" i="37"/>
  <c r="D106" i="37"/>
  <c r="C106" i="37"/>
  <c r="B106" i="37"/>
  <c r="H105" i="37"/>
  <c r="G105" i="37"/>
  <c r="F105" i="37"/>
  <c r="E105" i="37"/>
  <c r="D105" i="37"/>
  <c r="C105" i="37"/>
  <c r="B105" i="37"/>
  <c r="H104" i="37"/>
  <c r="G104" i="37"/>
  <c r="F104" i="37"/>
  <c r="E104" i="37"/>
  <c r="D104" i="37"/>
  <c r="C104" i="37"/>
  <c r="B104" i="37"/>
  <c r="H103" i="37"/>
  <c r="G103" i="37"/>
  <c r="F103" i="37"/>
  <c r="E103" i="37"/>
  <c r="D103" i="37"/>
  <c r="C103" i="37"/>
  <c r="B103" i="37"/>
  <c r="H102" i="37"/>
  <c r="G102" i="37"/>
  <c r="F102" i="37"/>
  <c r="E102" i="37"/>
  <c r="D102" i="37"/>
  <c r="C102" i="37"/>
  <c r="B102" i="37"/>
  <c r="H101" i="37"/>
  <c r="G101" i="37"/>
  <c r="F101" i="37"/>
  <c r="E101" i="37"/>
  <c r="D101" i="37"/>
  <c r="C101" i="37"/>
  <c r="B101" i="37"/>
  <c r="H100" i="37"/>
  <c r="G100" i="37"/>
  <c r="F100" i="37"/>
  <c r="E100" i="37"/>
  <c r="D100" i="37"/>
  <c r="C100" i="37"/>
  <c r="B100" i="37"/>
  <c r="H99" i="37"/>
  <c r="G99" i="37"/>
  <c r="F99" i="37"/>
  <c r="E99" i="37"/>
  <c r="D99" i="37"/>
  <c r="C99" i="37"/>
  <c r="B99" i="37"/>
  <c r="H98" i="37"/>
  <c r="G98" i="37"/>
  <c r="F98" i="37"/>
  <c r="E98" i="37"/>
  <c r="D98" i="37"/>
  <c r="C98" i="37"/>
  <c r="B98" i="37"/>
  <c r="H97" i="37"/>
  <c r="G97" i="37"/>
  <c r="F97" i="37"/>
  <c r="E97" i="37"/>
  <c r="D97" i="37"/>
  <c r="C97" i="37"/>
  <c r="B97" i="37"/>
  <c r="H96" i="37"/>
  <c r="G96" i="37"/>
  <c r="F96" i="37"/>
  <c r="E96" i="37"/>
  <c r="D96" i="37"/>
  <c r="C96" i="37"/>
  <c r="B96" i="37"/>
  <c r="H95" i="37"/>
  <c r="G95" i="37"/>
  <c r="F95" i="37"/>
  <c r="E95" i="37"/>
  <c r="D95" i="37"/>
  <c r="C95" i="37"/>
  <c r="B95" i="37"/>
  <c r="H94" i="37"/>
  <c r="G94" i="37"/>
  <c r="F94" i="37"/>
  <c r="E94" i="37"/>
  <c r="D94" i="37"/>
  <c r="C94" i="37"/>
  <c r="B94" i="37"/>
  <c r="H93" i="37"/>
  <c r="G93" i="37"/>
  <c r="F93" i="37"/>
  <c r="E93" i="37"/>
  <c r="D93" i="37"/>
  <c r="C93" i="37"/>
  <c r="B93" i="37"/>
  <c r="H92" i="37"/>
  <c r="G92" i="37"/>
  <c r="F92" i="37"/>
  <c r="E92" i="37"/>
  <c r="D92" i="37"/>
  <c r="C92" i="37"/>
  <c r="B92" i="37"/>
  <c r="H91" i="37"/>
  <c r="G91" i="37"/>
  <c r="F91" i="37"/>
  <c r="E91" i="37"/>
  <c r="D91" i="37"/>
  <c r="C91" i="37"/>
  <c r="B91" i="37"/>
  <c r="H90" i="37"/>
  <c r="G90" i="37"/>
  <c r="F90" i="37"/>
  <c r="E90" i="37"/>
  <c r="D90" i="37"/>
  <c r="C90" i="37"/>
  <c r="B90" i="37"/>
  <c r="H89" i="37"/>
  <c r="G89" i="37"/>
  <c r="F89" i="37"/>
  <c r="E89" i="37"/>
  <c r="D89" i="37"/>
  <c r="C89" i="37"/>
  <c r="B89" i="37"/>
  <c r="H88" i="37"/>
  <c r="G88" i="37"/>
  <c r="F88" i="37"/>
  <c r="E88" i="37"/>
  <c r="D88" i="37"/>
  <c r="C88" i="37"/>
  <c r="B88" i="37"/>
  <c r="H87" i="37"/>
  <c r="G87" i="37"/>
  <c r="F87" i="37"/>
  <c r="E87" i="37"/>
  <c r="D87" i="37"/>
  <c r="C87" i="37"/>
  <c r="B87" i="37"/>
  <c r="I86" i="37"/>
  <c r="I85" i="37"/>
  <c r="I84" i="37"/>
  <c r="I83" i="37"/>
  <c r="I82" i="37"/>
  <c r="I81" i="37"/>
  <c r="I80" i="37"/>
  <c r="I79" i="37"/>
  <c r="I78" i="37"/>
  <c r="I77" i="37"/>
  <c r="I76" i="37"/>
  <c r="I75" i="37"/>
  <c r="I74" i="37"/>
  <c r="I73" i="37"/>
  <c r="I72" i="37"/>
  <c r="I71" i="37"/>
  <c r="I70" i="37"/>
  <c r="I69" i="37"/>
  <c r="I68" i="37"/>
  <c r="I67" i="37"/>
  <c r="I66" i="37"/>
  <c r="I65" i="37"/>
  <c r="H86" i="37"/>
  <c r="G86" i="37"/>
  <c r="F86" i="37"/>
  <c r="E86" i="37"/>
  <c r="D86" i="37"/>
  <c r="C86" i="37"/>
  <c r="B86" i="37"/>
  <c r="H85" i="37"/>
  <c r="G85" i="37"/>
  <c r="F85" i="37"/>
  <c r="E85" i="37"/>
  <c r="D85" i="37"/>
  <c r="C85" i="37"/>
  <c r="B85" i="37"/>
  <c r="H84" i="37"/>
  <c r="G84" i="37"/>
  <c r="F84" i="37"/>
  <c r="E84" i="37"/>
  <c r="D84" i="37"/>
  <c r="C84" i="37"/>
  <c r="B84" i="37"/>
  <c r="H83" i="37"/>
  <c r="G83" i="37"/>
  <c r="F83" i="37"/>
  <c r="E83" i="37"/>
  <c r="D83" i="37"/>
  <c r="C83" i="37"/>
  <c r="B83" i="37"/>
  <c r="H82" i="37"/>
  <c r="G82" i="37"/>
  <c r="F82" i="37"/>
  <c r="E82" i="37"/>
  <c r="D82" i="37"/>
  <c r="C82" i="37"/>
  <c r="B82" i="37"/>
  <c r="H81" i="37"/>
  <c r="G81" i="37"/>
  <c r="F81" i="37"/>
  <c r="E81" i="37"/>
  <c r="D81" i="37"/>
  <c r="C81" i="37"/>
  <c r="B81" i="37"/>
  <c r="H80" i="37"/>
  <c r="G80" i="37"/>
  <c r="F80" i="37"/>
  <c r="E80" i="37"/>
  <c r="D80" i="37"/>
  <c r="C80" i="37"/>
  <c r="B80" i="37"/>
  <c r="H79" i="37"/>
  <c r="G79" i="37"/>
  <c r="F79" i="37"/>
  <c r="E79" i="37"/>
  <c r="D79" i="37"/>
  <c r="C79" i="37"/>
  <c r="B79" i="37"/>
  <c r="H78" i="37"/>
  <c r="G78" i="37"/>
  <c r="F78" i="37"/>
  <c r="E78" i="37"/>
  <c r="D78" i="37"/>
  <c r="C78" i="37"/>
  <c r="B78" i="37"/>
  <c r="H77" i="37"/>
  <c r="G77" i="37"/>
  <c r="F77" i="37"/>
  <c r="E77" i="37"/>
  <c r="D77" i="37"/>
  <c r="C77" i="37"/>
  <c r="B77" i="37"/>
  <c r="H76" i="37"/>
  <c r="G76" i="37"/>
  <c r="F76" i="37"/>
  <c r="E76" i="37"/>
  <c r="D76" i="37"/>
  <c r="C76" i="37"/>
  <c r="B76" i="37"/>
  <c r="H75" i="37"/>
  <c r="G75" i="37"/>
  <c r="F75" i="37"/>
  <c r="E75" i="37"/>
  <c r="D75" i="37"/>
  <c r="C75" i="37"/>
  <c r="B75" i="37"/>
  <c r="H74" i="37"/>
  <c r="G74" i="37"/>
  <c r="F74" i="37"/>
  <c r="E74" i="37"/>
  <c r="D74" i="37"/>
  <c r="C74" i="37"/>
  <c r="B74" i="37"/>
  <c r="H73" i="37"/>
  <c r="G73" i="37"/>
  <c r="F73" i="37"/>
  <c r="E73" i="37"/>
  <c r="D73" i="37"/>
  <c r="C73" i="37"/>
  <c r="B73" i="37"/>
  <c r="H72" i="37"/>
  <c r="G72" i="37"/>
  <c r="F72" i="37"/>
  <c r="E72" i="37"/>
  <c r="D72" i="37"/>
  <c r="C72" i="37"/>
  <c r="B72" i="37"/>
  <c r="H71" i="37"/>
  <c r="G71" i="37"/>
  <c r="F71" i="37"/>
  <c r="E71" i="37"/>
  <c r="D71" i="37"/>
  <c r="C71" i="37"/>
  <c r="B71" i="37"/>
  <c r="H70" i="37"/>
  <c r="G70" i="37"/>
  <c r="F70" i="37"/>
  <c r="E70" i="37"/>
  <c r="D70" i="37"/>
  <c r="C70" i="37"/>
  <c r="B70" i="37"/>
  <c r="H69" i="37"/>
  <c r="G69" i="37"/>
  <c r="F69" i="37"/>
  <c r="E69" i="37"/>
  <c r="D69" i="37"/>
  <c r="C69" i="37"/>
  <c r="B69" i="37"/>
  <c r="H68" i="37"/>
  <c r="G68" i="37"/>
  <c r="F68" i="37"/>
  <c r="E68" i="37"/>
  <c r="D68" i="37"/>
  <c r="C68" i="37"/>
  <c r="B68" i="37"/>
  <c r="H67" i="37"/>
  <c r="G67" i="37"/>
  <c r="F67" i="37"/>
  <c r="E67" i="37"/>
  <c r="D67" i="37"/>
  <c r="C67" i="37"/>
  <c r="B67" i="37"/>
  <c r="H66" i="37"/>
  <c r="G66" i="37"/>
  <c r="F66" i="37"/>
  <c r="E66" i="37"/>
  <c r="D66" i="37"/>
  <c r="C66" i="37"/>
  <c r="B66" i="37"/>
  <c r="H65" i="37"/>
  <c r="G65" i="37"/>
  <c r="F65" i="37"/>
  <c r="E65" i="37"/>
  <c r="D65" i="37"/>
  <c r="C65" i="37"/>
  <c r="B65" i="37"/>
  <c r="I64" i="37"/>
  <c r="H64" i="37"/>
  <c r="G64" i="37"/>
  <c r="F64" i="37"/>
  <c r="E64" i="37"/>
  <c r="D64" i="37"/>
  <c r="C64" i="37"/>
  <c r="B64" i="37"/>
  <c r="I63" i="37"/>
  <c r="H63" i="37"/>
  <c r="G63" i="37"/>
  <c r="F63" i="37"/>
  <c r="E63" i="37"/>
  <c r="D63" i="37"/>
  <c r="C63" i="37"/>
  <c r="B63" i="37"/>
  <c r="I62" i="37"/>
  <c r="H62" i="37"/>
  <c r="G62" i="37"/>
  <c r="F62" i="37"/>
  <c r="E62" i="37"/>
  <c r="D62" i="37"/>
  <c r="C62" i="37"/>
  <c r="B62" i="37"/>
  <c r="I61" i="37"/>
  <c r="H61" i="37"/>
  <c r="G61" i="37"/>
  <c r="F61" i="37"/>
  <c r="E61" i="37"/>
  <c r="D61" i="37"/>
  <c r="C61" i="37"/>
  <c r="B61" i="37"/>
  <c r="I60" i="37"/>
  <c r="H60" i="37"/>
  <c r="G60" i="37"/>
  <c r="F60" i="37"/>
  <c r="E60" i="37"/>
  <c r="D60" i="37"/>
  <c r="C60" i="37"/>
  <c r="B60" i="37"/>
  <c r="I59" i="37"/>
  <c r="H59" i="37"/>
  <c r="G59" i="37"/>
  <c r="F59" i="37"/>
  <c r="E59" i="37"/>
  <c r="D59" i="37"/>
  <c r="C59" i="37"/>
  <c r="B59" i="37"/>
  <c r="I58" i="37"/>
  <c r="H58" i="37"/>
  <c r="G58" i="37"/>
  <c r="F58" i="37"/>
  <c r="E58" i="37"/>
  <c r="D58" i="37"/>
  <c r="C58" i="37"/>
  <c r="B58" i="37"/>
  <c r="I57" i="37"/>
  <c r="H57" i="37"/>
  <c r="G57" i="37"/>
  <c r="F57" i="37"/>
  <c r="E57" i="37"/>
  <c r="D57" i="37"/>
  <c r="C57" i="37"/>
  <c r="B57" i="37"/>
  <c r="I56" i="37"/>
  <c r="H56" i="37"/>
  <c r="G56" i="37"/>
  <c r="F56" i="37"/>
  <c r="E56" i="37"/>
  <c r="D56" i="37"/>
  <c r="C56" i="37"/>
  <c r="B56" i="37"/>
  <c r="I55" i="37"/>
  <c r="H55" i="37"/>
  <c r="G55" i="37"/>
  <c r="F55" i="37"/>
  <c r="E55" i="37"/>
  <c r="D55" i="37"/>
  <c r="C55" i="37"/>
  <c r="B55" i="37"/>
  <c r="I54" i="37"/>
  <c r="H54" i="37"/>
  <c r="G54" i="37"/>
  <c r="F54" i="37"/>
  <c r="E54" i="37"/>
  <c r="D54" i="37"/>
  <c r="C54" i="37"/>
  <c r="B54" i="37"/>
  <c r="I53" i="37"/>
  <c r="H53" i="37"/>
  <c r="G53" i="37"/>
  <c r="F53" i="37"/>
  <c r="E53" i="37"/>
  <c r="D53" i="37"/>
  <c r="C53" i="37"/>
  <c r="B53" i="37"/>
  <c r="I52" i="37"/>
  <c r="H52" i="37"/>
  <c r="G52" i="37"/>
  <c r="F52" i="37"/>
  <c r="E52" i="37"/>
  <c r="D52" i="37"/>
  <c r="C52" i="37"/>
  <c r="B52" i="37"/>
  <c r="I51" i="37"/>
  <c r="H51" i="37"/>
  <c r="G51" i="37"/>
  <c r="F51" i="37"/>
  <c r="E51" i="37"/>
  <c r="D51" i="37"/>
  <c r="C51" i="37"/>
  <c r="B51" i="37"/>
  <c r="I50" i="37"/>
  <c r="H50" i="37"/>
  <c r="G50" i="37"/>
  <c r="F50" i="37"/>
  <c r="E50" i="37"/>
  <c r="D50" i="37"/>
  <c r="C50" i="37"/>
  <c r="B50" i="37"/>
  <c r="I49" i="37"/>
  <c r="H49" i="37"/>
  <c r="G49" i="37"/>
  <c r="F49" i="37"/>
  <c r="E49" i="37"/>
  <c r="D49" i="37"/>
  <c r="C49" i="37"/>
  <c r="B49" i="37"/>
  <c r="I48" i="37"/>
  <c r="H48" i="37"/>
  <c r="G48" i="37"/>
  <c r="F48" i="37"/>
  <c r="E48" i="37"/>
  <c r="D48" i="37"/>
  <c r="C48" i="37"/>
  <c r="B48" i="37"/>
  <c r="I47" i="37"/>
  <c r="H47" i="37"/>
  <c r="G47" i="37"/>
  <c r="F47" i="37"/>
  <c r="E47" i="37"/>
  <c r="D47" i="37"/>
  <c r="C47" i="37"/>
  <c r="B47" i="37"/>
  <c r="I46" i="37"/>
  <c r="H46" i="37"/>
  <c r="G46" i="37"/>
  <c r="F46" i="37"/>
  <c r="E46" i="37"/>
  <c r="D46" i="37"/>
  <c r="C46" i="37"/>
  <c r="B46" i="37"/>
  <c r="I45" i="37"/>
  <c r="H45" i="37"/>
  <c r="G45" i="37"/>
  <c r="F45" i="37"/>
  <c r="E45" i="37"/>
  <c r="D45" i="37"/>
  <c r="C45" i="37"/>
  <c r="B45" i="37"/>
  <c r="I44" i="37"/>
  <c r="H44" i="37"/>
  <c r="G44" i="37"/>
  <c r="F44" i="37"/>
  <c r="E44" i="37"/>
  <c r="D44" i="37"/>
  <c r="C44" i="37"/>
  <c r="B44" i="37"/>
  <c r="I43" i="37"/>
  <c r="H43" i="37"/>
  <c r="G43" i="37"/>
  <c r="F43" i="37"/>
  <c r="E43" i="37"/>
  <c r="D43" i="37"/>
  <c r="C43" i="37"/>
  <c r="B43" i="37"/>
  <c r="D42" i="37"/>
  <c r="C42" i="37"/>
  <c r="B42" i="37"/>
  <c r="D41" i="37"/>
  <c r="C41" i="37"/>
  <c r="B41" i="37"/>
  <c r="D40" i="37"/>
  <c r="C40" i="37"/>
  <c r="B40" i="37"/>
  <c r="D39" i="37"/>
  <c r="C39" i="37"/>
  <c r="B39" i="37"/>
  <c r="D38" i="37"/>
  <c r="C38" i="37"/>
  <c r="B38" i="37"/>
  <c r="D37" i="37"/>
  <c r="C37" i="37"/>
  <c r="B37" i="37"/>
  <c r="D36" i="37"/>
  <c r="C36" i="37"/>
  <c r="B36" i="37"/>
  <c r="D35" i="37"/>
  <c r="C35" i="37"/>
  <c r="B35" i="37"/>
  <c r="D34" i="37"/>
  <c r="C34" i="37"/>
  <c r="B34" i="37"/>
  <c r="D33" i="37"/>
  <c r="C33" i="37"/>
  <c r="B33" i="37"/>
  <c r="D32" i="37"/>
  <c r="C32" i="37"/>
  <c r="B32" i="37"/>
  <c r="D31" i="37"/>
  <c r="C31" i="37"/>
  <c r="B31" i="37"/>
  <c r="D30" i="37"/>
  <c r="C30" i="37"/>
  <c r="B30" i="37"/>
  <c r="D29" i="37"/>
  <c r="C29" i="37"/>
  <c r="B29" i="37"/>
  <c r="D28" i="37"/>
  <c r="C28" i="37"/>
  <c r="B28" i="37"/>
  <c r="D27" i="37"/>
  <c r="C27" i="37"/>
  <c r="B27" i="37"/>
  <c r="D26" i="37"/>
  <c r="C26" i="37"/>
  <c r="B26" i="37"/>
  <c r="D25" i="37"/>
  <c r="C25" i="37"/>
  <c r="B25" i="37"/>
  <c r="D24" i="37"/>
  <c r="C24" i="37"/>
  <c r="B24" i="37"/>
  <c r="D23" i="37"/>
  <c r="C23" i="37"/>
  <c r="B23" i="37"/>
  <c r="D22" i="37"/>
  <c r="C22" i="37"/>
  <c r="B22" i="37"/>
  <c r="D21" i="37"/>
  <c r="C21" i="37"/>
  <c r="B21" i="37"/>
  <c r="D20" i="37"/>
  <c r="C20" i="37"/>
  <c r="B20" i="37"/>
  <c r="D19" i="37"/>
  <c r="C19" i="37"/>
  <c r="B19" i="37"/>
  <c r="D18" i="37"/>
  <c r="C18" i="37"/>
  <c r="B18" i="37"/>
  <c r="D17" i="37"/>
  <c r="C17" i="37"/>
  <c r="B17" i="37"/>
  <c r="D16" i="37"/>
  <c r="C16" i="37"/>
  <c r="B16" i="37"/>
  <c r="D15" i="37"/>
  <c r="C15" i="37"/>
  <c r="B15" i="37"/>
  <c r="D14" i="37"/>
  <c r="C14" i="37"/>
  <c r="B14" i="37"/>
  <c r="D13" i="37"/>
  <c r="C13" i="37"/>
  <c r="B13" i="37"/>
  <c r="D12" i="37"/>
  <c r="C12" i="37"/>
  <c r="B12" i="37"/>
  <c r="D11" i="37"/>
  <c r="C11" i="37"/>
  <c r="B11" i="37"/>
  <c r="D10" i="37"/>
  <c r="C10" i="37"/>
  <c r="B10" i="37"/>
  <c r="D9" i="37"/>
  <c r="C9" i="37"/>
  <c r="B9" i="37"/>
  <c r="D8" i="37"/>
  <c r="C8" i="37"/>
  <c r="B8" i="37"/>
  <c r="D7" i="37"/>
  <c r="C7" i="37"/>
  <c r="B7" i="37"/>
  <c r="D6" i="37"/>
  <c r="C6" i="37"/>
  <c r="B6" i="37"/>
  <c r="D5" i="37"/>
  <c r="C5" i="37"/>
  <c r="B5" i="37"/>
  <c r="D4" i="37"/>
  <c r="C4" i="37"/>
  <c r="B4" i="37"/>
  <c r="D3" i="37"/>
  <c r="C3" i="37"/>
  <c r="B3" i="37"/>
  <c r="D2" i="37"/>
  <c r="C2" i="37"/>
  <c r="B2" i="37"/>
  <c r="D1" i="37"/>
  <c r="C1" i="37"/>
  <c r="B1" i="37"/>
  <c r="T20" i="20" l="1"/>
  <c r="U236" i="37" s="1"/>
  <c r="T21" i="20"/>
  <c r="U237" i="37" s="1"/>
  <c r="T22" i="20"/>
  <c r="U238" i="37" s="1"/>
  <c r="U21" i="20"/>
  <c r="V237" i="37" s="1"/>
  <c r="U22" i="20"/>
  <c r="V238" i="37" s="1"/>
  <c r="V22" i="20" l="1"/>
  <c r="W238" i="37" s="1"/>
  <c r="S22" i="20"/>
  <c r="T238" i="37" s="1"/>
  <c r="R22" i="20"/>
  <c r="S238" i="37" s="1"/>
  <c r="Q22" i="20"/>
  <c r="R238" i="37" s="1"/>
  <c r="P22" i="20"/>
  <c r="Q238" i="37" s="1"/>
  <c r="O22" i="20"/>
  <c r="P238" i="37" s="1"/>
  <c r="N22" i="20"/>
  <c r="O238" i="37" s="1"/>
  <c r="M22" i="20"/>
  <c r="N238" i="37" s="1"/>
  <c r="L22" i="20"/>
  <c r="M238" i="37" s="1"/>
  <c r="K22" i="20"/>
  <c r="L238" i="37" s="1"/>
  <c r="J22" i="20"/>
  <c r="K238" i="37" s="1"/>
  <c r="I22" i="20"/>
  <c r="J238" i="37" s="1"/>
  <c r="H22" i="20"/>
  <c r="I238" i="37" s="1"/>
  <c r="G22" i="20"/>
  <c r="H238" i="37" s="1"/>
  <c r="F22" i="20"/>
  <c r="G238" i="37" s="1"/>
  <c r="E22" i="20"/>
  <c r="F238" i="37" s="1"/>
  <c r="D22" i="20"/>
  <c r="E238" i="37" s="1"/>
  <c r="C22" i="20"/>
  <c r="D238" i="37" s="1"/>
  <c r="S21" i="20"/>
  <c r="T237" i="37" s="1"/>
  <c r="R21" i="20"/>
  <c r="S237" i="37" s="1"/>
  <c r="Q21" i="20"/>
  <c r="R237" i="37" s="1"/>
  <c r="P21" i="20"/>
  <c r="Q237" i="37" s="1"/>
  <c r="O21" i="20"/>
  <c r="P237" i="37" s="1"/>
  <c r="N21" i="20"/>
  <c r="O237" i="37" s="1"/>
  <c r="M21" i="20"/>
  <c r="N237" i="37" s="1"/>
  <c r="L21" i="20"/>
  <c r="M237" i="37" s="1"/>
  <c r="K21" i="20"/>
  <c r="L237" i="37" s="1"/>
  <c r="J21" i="20"/>
  <c r="K237" i="37" s="1"/>
  <c r="I21" i="20"/>
  <c r="J237" i="37" s="1"/>
  <c r="H21" i="20"/>
  <c r="I237" i="37" s="1"/>
  <c r="G21" i="20"/>
  <c r="H237" i="37" s="1"/>
  <c r="F21" i="20"/>
  <c r="G237" i="37" s="1"/>
  <c r="E21" i="20"/>
  <c r="F237" i="37" s="1"/>
  <c r="D21" i="20"/>
  <c r="E237" i="37" s="1"/>
  <c r="C21" i="20"/>
  <c r="D237" i="37" s="1"/>
  <c r="S20" i="20"/>
  <c r="T236" i="37" s="1"/>
  <c r="R20" i="20"/>
  <c r="S236" i="37" s="1"/>
  <c r="Q20" i="20"/>
  <c r="R236" i="37" s="1"/>
  <c r="P20" i="20"/>
  <c r="Q236" i="37" s="1"/>
  <c r="O20" i="20"/>
  <c r="P236" i="37" s="1"/>
  <c r="N20" i="20"/>
  <c r="O236" i="37" s="1"/>
  <c r="M20" i="20"/>
  <c r="N236" i="37" s="1"/>
  <c r="L20" i="20"/>
  <c r="M236" i="37" s="1"/>
  <c r="K20" i="20"/>
  <c r="L236" i="37" s="1"/>
  <c r="J20" i="20"/>
  <c r="K236" i="37" s="1"/>
  <c r="I20" i="20"/>
  <c r="J236" i="37" s="1"/>
  <c r="H20" i="20"/>
  <c r="I236" i="37" s="1"/>
  <c r="G20" i="20"/>
  <c r="H236" i="37" s="1"/>
  <c r="F20" i="20"/>
  <c r="G236" i="37" s="1"/>
  <c r="E20" i="20"/>
  <c r="F236" i="37" s="1"/>
  <c r="D20" i="20"/>
  <c r="E236" i="37" s="1"/>
  <c r="C20" i="20"/>
  <c r="D236" i="37" s="1"/>
  <c r="S19" i="20"/>
  <c r="T235" i="37" s="1"/>
  <c r="R19" i="20"/>
  <c r="S235" i="37" s="1"/>
  <c r="Q19" i="20"/>
  <c r="R235" i="37" s="1"/>
  <c r="P19" i="20"/>
  <c r="Q235" i="37" s="1"/>
  <c r="O19" i="20"/>
  <c r="P235" i="37" s="1"/>
  <c r="N19" i="20"/>
  <c r="O235" i="37" s="1"/>
  <c r="M19" i="20"/>
  <c r="N235" i="37" s="1"/>
  <c r="L19" i="20"/>
  <c r="M235" i="37" s="1"/>
  <c r="K19" i="20"/>
  <c r="L235" i="37" s="1"/>
  <c r="J19" i="20"/>
  <c r="K235" i="37" s="1"/>
  <c r="I19" i="20"/>
  <c r="J235" i="37" s="1"/>
  <c r="H19" i="20"/>
  <c r="I235" i="37" s="1"/>
  <c r="G19" i="20"/>
  <c r="H235" i="37" s="1"/>
  <c r="F19" i="20"/>
  <c r="G235" i="37" s="1"/>
  <c r="E19" i="20"/>
  <c r="F235" i="37" s="1"/>
  <c r="D19" i="20"/>
  <c r="E235" i="37" s="1"/>
  <c r="C19" i="20"/>
  <c r="D235" i="37" s="1"/>
  <c r="R18" i="20"/>
  <c r="S234" i="37" s="1"/>
  <c r="Q18" i="20"/>
  <c r="R234" i="37" s="1"/>
  <c r="P18" i="20"/>
  <c r="Q234" i="37" s="1"/>
  <c r="O18" i="20"/>
  <c r="P234" i="37" s="1"/>
  <c r="N18" i="20"/>
  <c r="O234" i="37" s="1"/>
  <c r="M18" i="20"/>
  <c r="N234" i="37" s="1"/>
  <c r="L18" i="20"/>
  <c r="M234" i="37" s="1"/>
  <c r="K18" i="20"/>
  <c r="L234" i="37" s="1"/>
  <c r="J18" i="20"/>
  <c r="K234" i="37" s="1"/>
  <c r="I18" i="20"/>
  <c r="J234" i="37" s="1"/>
  <c r="H18" i="20"/>
  <c r="I234" i="37" s="1"/>
  <c r="G18" i="20"/>
  <c r="H234" i="37" s="1"/>
  <c r="F18" i="20"/>
  <c r="G234" i="37" s="1"/>
  <c r="E18" i="20"/>
  <c r="F234" i="37" s="1"/>
  <c r="D18" i="20"/>
  <c r="E234" i="37" s="1"/>
  <c r="C18" i="20"/>
  <c r="D234" i="37" s="1"/>
  <c r="Q17" i="20"/>
  <c r="R233" i="37" s="1"/>
  <c r="P17" i="20"/>
  <c r="Q233" i="37" s="1"/>
  <c r="O17" i="20"/>
  <c r="P233" i="37" s="1"/>
  <c r="N17" i="20"/>
  <c r="O233" i="37" s="1"/>
  <c r="M17" i="20"/>
  <c r="N233" i="37" s="1"/>
  <c r="L17" i="20"/>
  <c r="M233" i="37" s="1"/>
  <c r="K17" i="20"/>
  <c r="L233" i="37" s="1"/>
  <c r="J17" i="20"/>
  <c r="K233" i="37" s="1"/>
  <c r="I17" i="20"/>
  <c r="J233" i="37" s="1"/>
  <c r="H17" i="20"/>
  <c r="I233" i="37" s="1"/>
  <c r="G17" i="20"/>
  <c r="H233" i="37" s="1"/>
  <c r="F17" i="20"/>
  <c r="G233" i="37" s="1"/>
  <c r="E17" i="20"/>
  <c r="F233" i="37" s="1"/>
  <c r="D17" i="20"/>
  <c r="E233" i="37" s="1"/>
  <c r="C17" i="20"/>
  <c r="D233" i="37" s="1"/>
  <c r="P16" i="20"/>
  <c r="Q232" i="37" s="1"/>
  <c r="O16" i="20"/>
  <c r="P232" i="37" s="1"/>
  <c r="N16" i="20"/>
  <c r="O232" i="37" s="1"/>
  <c r="M16" i="20"/>
  <c r="N232" i="37" s="1"/>
  <c r="L16" i="20"/>
  <c r="M232" i="37" s="1"/>
  <c r="K16" i="20"/>
  <c r="L232" i="37" s="1"/>
  <c r="J16" i="20"/>
  <c r="K232" i="37" s="1"/>
  <c r="I16" i="20"/>
  <c r="J232" i="37" s="1"/>
  <c r="H16" i="20"/>
  <c r="I232" i="37" s="1"/>
  <c r="G16" i="20"/>
  <c r="H232" i="37" s="1"/>
  <c r="F16" i="20"/>
  <c r="G232" i="37" s="1"/>
  <c r="E16" i="20"/>
  <c r="F232" i="37" s="1"/>
  <c r="D16" i="20"/>
  <c r="E232" i="37" s="1"/>
  <c r="C16" i="20"/>
  <c r="D232" i="37" s="1"/>
  <c r="O15" i="20"/>
  <c r="P231" i="37" s="1"/>
  <c r="N15" i="20"/>
  <c r="O231" i="37" s="1"/>
  <c r="M15" i="20"/>
  <c r="N231" i="37" s="1"/>
  <c r="L15" i="20"/>
  <c r="M231" i="37" s="1"/>
  <c r="K15" i="20"/>
  <c r="L231" i="37" s="1"/>
  <c r="J15" i="20"/>
  <c r="K231" i="37" s="1"/>
  <c r="I15" i="20"/>
  <c r="J231" i="37" s="1"/>
  <c r="H15" i="20"/>
  <c r="I231" i="37" s="1"/>
  <c r="G15" i="20"/>
  <c r="H231" i="37" s="1"/>
  <c r="F15" i="20"/>
  <c r="G231" i="37" s="1"/>
  <c r="E15" i="20"/>
  <c r="F231" i="37" s="1"/>
  <c r="D15" i="20"/>
  <c r="E231" i="37" s="1"/>
  <c r="C15" i="20"/>
  <c r="D231" i="37" s="1"/>
  <c r="L14" i="20"/>
  <c r="M230" i="37" s="1"/>
  <c r="K14" i="20"/>
  <c r="L230" i="37" s="1"/>
  <c r="J14" i="20"/>
  <c r="K230" i="37" s="1"/>
  <c r="I14" i="20"/>
  <c r="J230" i="37" s="1"/>
  <c r="H14" i="20"/>
  <c r="I230" i="37" s="1"/>
  <c r="G14" i="20"/>
  <c r="H230" i="37" s="1"/>
  <c r="F14" i="20"/>
  <c r="G230" i="37" s="1"/>
  <c r="E14" i="20"/>
  <c r="F230" i="37" s="1"/>
  <c r="D14" i="20"/>
  <c r="E230" i="37" s="1"/>
  <c r="C14" i="20"/>
  <c r="D230" i="37" s="1"/>
  <c r="J13" i="20"/>
  <c r="K229" i="37" s="1"/>
  <c r="I13" i="20"/>
  <c r="J229" i="37" s="1"/>
  <c r="H13" i="20"/>
  <c r="I229" i="37" s="1"/>
  <c r="G13" i="20"/>
  <c r="H229" i="37" s="1"/>
  <c r="F13" i="20"/>
  <c r="G229" i="37" s="1"/>
  <c r="E13" i="20"/>
  <c r="F229" i="37" s="1"/>
  <c r="D13" i="20"/>
  <c r="E229" i="37" s="1"/>
  <c r="C13" i="20"/>
  <c r="D229" i="37" s="1"/>
  <c r="L12" i="20"/>
  <c r="M228" i="37" s="1"/>
  <c r="K13" i="20"/>
  <c r="L229" i="37" s="1"/>
  <c r="K12" i="20"/>
  <c r="L228" i="37" s="1"/>
  <c r="J12" i="20"/>
  <c r="K228" i="37" s="1"/>
  <c r="I12" i="20"/>
  <c r="J228" i="37" s="1"/>
  <c r="H12" i="20"/>
  <c r="I228" i="37" s="1"/>
  <c r="G12" i="20"/>
  <c r="H228" i="37" s="1"/>
  <c r="F12" i="20"/>
  <c r="G228" i="37" s="1"/>
  <c r="E12" i="20"/>
  <c r="F228" i="37" s="1"/>
  <c r="D12" i="20"/>
  <c r="E228" i="37" s="1"/>
  <c r="C12" i="20"/>
  <c r="D228" i="37" s="1"/>
  <c r="K11" i="20"/>
  <c r="L227" i="37" s="1"/>
  <c r="J11" i="20"/>
  <c r="K227" i="37" s="1"/>
  <c r="I11" i="20"/>
  <c r="J227" i="37" s="1"/>
  <c r="H11" i="20"/>
  <c r="I227" i="37" s="1"/>
  <c r="G11" i="20"/>
  <c r="H227" i="37" s="1"/>
  <c r="F11" i="20"/>
  <c r="G227" i="37" s="1"/>
  <c r="E11" i="20"/>
  <c r="F227" i="37" s="1"/>
  <c r="D11" i="20"/>
  <c r="E227" i="37" s="1"/>
  <c r="C11" i="20"/>
  <c r="D227" i="37" s="1"/>
  <c r="J10" i="20"/>
  <c r="K226" i="37" s="1"/>
  <c r="I10" i="20"/>
  <c r="J226" i="37" s="1"/>
  <c r="H10" i="20"/>
  <c r="I226" i="37" s="1"/>
  <c r="G10" i="20"/>
  <c r="H226" i="37" s="1"/>
  <c r="F10" i="20"/>
  <c r="G226" i="37" s="1"/>
  <c r="E10" i="20"/>
  <c r="F226" i="37" s="1"/>
  <c r="D10" i="20"/>
  <c r="E226" i="37" s="1"/>
  <c r="C10" i="20"/>
  <c r="D226" i="37" s="1"/>
  <c r="I9" i="20"/>
  <c r="J225" i="37" s="1"/>
  <c r="H9" i="20"/>
  <c r="I225" i="37" s="1"/>
  <c r="G9" i="20"/>
  <c r="H225" i="37" s="1"/>
  <c r="F9" i="20"/>
  <c r="G225" i="37" s="1"/>
  <c r="E9" i="20"/>
  <c r="F225" i="37" s="1"/>
  <c r="D9" i="20"/>
  <c r="E225" i="37" s="1"/>
  <c r="C9" i="20"/>
  <c r="D225" i="37" s="1"/>
  <c r="H8" i="20"/>
  <c r="I224" i="37" s="1"/>
  <c r="G8" i="20"/>
  <c r="H224" i="37" s="1"/>
  <c r="F8" i="20"/>
  <c r="G224" i="37" s="1"/>
  <c r="E8" i="20"/>
  <c r="F224" i="37" s="1"/>
  <c r="D8" i="20"/>
  <c r="E224" i="37" s="1"/>
  <c r="C8" i="20"/>
  <c r="D224" i="37" s="1"/>
  <c r="G7" i="20"/>
  <c r="H223" i="37" s="1"/>
  <c r="F7" i="20"/>
  <c r="G223" i="37" s="1"/>
  <c r="E7" i="20"/>
  <c r="F223" i="37" s="1"/>
  <c r="D7" i="20"/>
  <c r="E223" i="37" s="1"/>
  <c r="C7" i="20"/>
  <c r="D223" i="37" s="1"/>
  <c r="F6" i="20"/>
  <c r="G222" i="37" s="1"/>
  <c r="E6" i="20"/>
  <c r="F222" i="37" s="1"/>
  <c r="D6" i="20"/>
  <c r="E222" i="37" s="1"/>
  <c r="C6" i="20"/>
  <c r="D222" i="37" s="1"/>
  <c r="E5" i="20"/>
  <c r="F221" i="37" s="1"/>
  <c r="D5" i="20"/>
  <c r="E221" i="37" s="1"/>
  <c r="C5" i="20"/>
  <c r="D221" i="37" s="1"/>
  <c r="D4" i="20"/>
  <c r="E220" i="37" s="1"/>
  <c r="C4" i="20"/>
  <c r="D220" i="37" s="1"/>
  <c r="C3" i="20"/>
  <c r="D219" i="37" s="1"/>
</calcChain>
</file>

<file path=xl/sharedStrings.xml><?xml version="1.0" encoding="utf-8"?>
<sst xmlns="http://schemas.openxmlformats.org/spreadsheetml/2006/main" count="1090" uniqueCount="425">
  <si>
    <t>Freeway</t>
  </si>
  <si>
    <t>Xprway</t>
  </si>
  <si>
    <t>Class II</t>
  </si>
  <si>
    <t xml:space="preserve">Major </t>
  </si>
  <si>
    <t xml:space="preserve">Minor </t>
  </si>
  <si>
    <t>Collector</t>
  </si>
  <si>
    <t>Local</t>
  </si>
  <si>
    <t>Ramp</t>
  </si>
  <si>
    <t>Frwy ramp</t>
  </si>
  <si>
    <t>Rail</t>
  </si>
  <si>
    <t>Busway</t>
  </si>
  <si>
    <t>HOV2acc</t>
  </si>
  <si>
    <t>HOV3acc</t>
  </si>
  <si>
    <t>TranConn</t>
  </si>
  <si>
    <t>StationWlk</t>
  </si>
  <si>
    <t xml:space="preserve">CenCon </t>
  </si>
  <si>
    <t>Fname</t>
  </si>
  <si>
    <t xml:space="preserve">Each table must be on a separate tab.  </t>
  </si>
  <si>
    <t>In the macro, this name is referenced with "$" appended to name</t>
  </si>
  <si>
    <t>Spreadsheet contains factors used capspd macro.  Macro treats tables as a database</t>
  </si>
  <si>
    <t>HOV 2+</t>
  </si>
  <si>
    <t>HOV 3+</t>
  </si>
  <si>
    <t>HOT 2+</t>
  </si>
  <si>
    <t>HOT 3+</t>
  </si>
  <si>
    <t>faster or slower than posted speed</t>
  </si>
  <si>
    <t>Speederfac</t>
  </si>
  <si>
    <t>CenConTran</t>
  </si>
  <si>
    <t>Conditional format, red &gt; 1.0, green &lt; 1.0</t>
  </si>
  <si>
    <t>Factor speed limits to reflect drivers going</t>
  </si>
  <si>
    <t>old Fortran variable:  LnCap1hr</t>
  </si>
  <si>
    <t>Lane Capacity per hour</t>
  </si>
  <si>
    <t>old Fortran variable:  cyclen</t>
  </si>
  <si>
    <t>Cycle length used in signalized delay calc</t>
  </si>
  <si>
    <t>Intersection delays are added to approaching</t>
  </si>
  <si>
    <t>link.  Signal timing is rudimentary at best.</t>
  </si>
  <si>
    <t>Calc from original NCTCOG CapSpd program</t>
  </si>
  <si>
    <t>old Fortran variable:  PkSpFac</t>
  </si>
  <si>
    <t xml:space="preserve">Free speed to estimated peak speed factor </t>
  </si>
  <si>
    <t>Used in first iteration of peak feedback loop</t>
  </si>
  <si>
    <t>LaneCap1hr</t>
  </si>
  <si>
    <t>LnCap1hr</t>
  </si>
  <si>
    <t>CycLen</t>
  </si>
  <si>
    <t>TTPkEstFactor</t>
  </si>
  <si>
    <t>PkSpFac</t>
  </si>
  <si>
    <t>old Fortran variable:  speederfac</t>
  </si>
  <si>
    <t>Applied to free speed</t>
  </si>
  <si>
    <t>old Fortran variable:  LocTrnSpFr</t>
  </si>
  <si>
    <t xml:space="preserve">  existing CATS scheduled</t>
  </si>
  <si>
    <t xml:space="preserve">  speeds.  Transit speed is</t>
  </si>
  <si>
    <t xml:space="preserve">  capped at 90% background</t>
  </si>
  <si>
    <t xml:space="preserve">  traffic speed.</t>
  </si>
  <si>
    <t>Guideways have link specific speeds in tab</t>
  </si>
  <si>
    <t xml:space="preserve">  GuidewaySpeed</t>
  </si>
  <si>
    <t xml:space="preserve">  Transit speeds in MPH based on</t>
  </si>
  <si>
    <t>Local transit off peak default speed</t>
  </si>
  <si>
    <t>Express transit off peak default speed</t>
  </si>
  <si>
    <t>old Fortran variable:  ExpTrnSpFr</t>
  </si>
  <si>
    <t>Local transit Peak default speed</t>
  </si>
  <si>
    <t>old Fortran variable:  LocTrnSpPk</t>
  </si>
  <si>
    <t>Express transit Peak default speed</t>
  </si>
  <si>
    <t>old Fortran variable:  ExpTrnSpPk</t>
  </si>
  <si>
    <t>LocTranFreeSpeed</t>
  </si>
  <si>
    <t>LocTrnSpFr</t>
  </si>
  <si>
    <t>XprTrnSpFr</t>
  </si>
  <si>
    <t>LocTranPeakSpeed</t>
  </si>
  <si>
    <t>XprTrnSpPk</t>
  </si>
  <si>
    <t>LocTrnSpPk</t>
  </si>
  <si>
    <t>grn_op1</t>
  </si>
  <si>
    <t>grn_op2</t>
  </si>
  <si>
    <t>grn_op3</t>
  </si>
  <si>
    <t>grn_op4</t>
  </si>
  <si>
    <t>grn_op5</t>
  </si>
  <si>
    <t>grn_op6</t>
  </si>
  <si>
    <t>grn_op7</t>
  </si>
  <si>
    <t>grn_op8</t>
  </si>
  <si>
    <t>grn_op9</t>
  </si>
  <si>
    <t>Green - Timing &gt;= 50% green time</t>
  </si>
  <si>
    <t>Red &lt; 50% green time</t>
  </si>
  <si>
    <t>grn_op22</t>
  </si>
  <si>
    <t>grn_op23</t>
  </si>
  <si>
    <t>grn_op24</t>
  </si>
  <si>
    <t>grn_op25</t>
  </si>
  <si>
    <t>grn_op30</t>
  </si>
  <si>
    <t>grn_op40</t>
  </si>
  <si>
    <t>grn_op82</t>
  </si>
  <si>
    <t>grn_op83</t>
  </si>
  <si>
    <t>grn_op85</t>
  </si>
  <si>
    <t>grn_op90</t>
  </si>
  <si>
    <t>grn_op92</t>
  </si>
  <si>
    <t>fortran variable: grnpctfr</t>
  </si>
  <si>
    <t>GrnPctFr</t>
  </si>
  <si>
    <t>Description</t>
  </si>
  <si>
    <t>Default local transit off peak speed (MPH)</t>
  </si>
  <si>
    <t>Default express transit off peak speed (MPH)</t>
  </si>
  <si>
    <t>Default local transit peak speed (MPH)</t>
  </si>
  <si>
    <t>Default express transit peak speed (MPH)</t>
  </si>
  <si>
    <t>Single / Multi allow different delay equations</t>
  </si>
  <si>
    <t xml:space="preserve">  on facilities on single or multi lanes in each</t>
  </si>
  <si>
    <t xml:space="preserve">  direction (AB, BA)</t>
  </si>
  <si>
    <t>Values are based on NCHRP 365</t>
  </si>
  <si>
    <t>Parking</t>
  </si>
  <si>
    <t>Y</t>
  </si>
  <si>
    <t>N</t>
  </si>
  <si>
    <t>A</t>
  </si>
  <si>
    <t>B</t>
  </si>
  <si>
    <t>P</t>
  </si>
  <si>
    <t>Parking allowed</t>
  </si>
  <si>
    <t>Parking not allowed</t>
  </si>
  <si>
    <t>No parking in PM peak</t>
  </si>
  <si>
    <t>No parking in AM peak</t>
  </si>
  <si>
    <t>No parking in peak</t>
  </si>
  <si>
    <t>M</t>
  </si>
  <si>
    <t>L</t>
  </si>
  <si>
    <t>X</t>
  </si>
  <si>
    <t>F</t>
  </si>
  <si>
    <t>E</t>
  </si>
  <si>
    <t>R</t>
  </si>
  <si>
    <t>D</t>
  </si>
  <si>
    <t>T</t>
  </si>
  <si>
    <t>C</t>
  </si>
  <si>
    <t>U</t>
  </si>
  <si>
    <t>Midday</t>
  </si>
  <si>
    <t>Night</t>
  </si>
  <si>
    <t>S</t>
  </si>
  <si>
    <t>Through</t>
  </si>
  <si>
    <t>Stop</t>
  </si>
  <si>
    <t>Yield</t>
  </si>
  <si>
    <t>Round about</t>
  </si>
  <si>
    <t>Signal (light), calc separately</t>
  </si>
  <si>
    <t>Four way stop (all approach stop)</t>
  </si>
  <si>
    <t>No prohibitions</t>
  </si>
  <si>
    <t>No left</t>
  </si>
  <si>
    <t>No right</t>
  </si>
  <si>
    <t>No through</t>
  </si>
  <si>
    <t>No turns</t>
  </si>
  <si>
    <t>IntX_Prohibit</t>
  </si>
  <si>
    <t>IntX_Control</t>
  </si>
  <si>
    <t>IntX_FacType</t>
  </si>
  <si>
    <t>IntX_TurnLanes</t>
  </si>
  <si>
    <t>1_Left</t>
  </si>
  <si>
    <t>Right</t>
  </si>
  <si>
    <t>IntX_Progression</t>
  </si>
  <si>
    <t>Signal on progression</t>
  </si>
  <si>
    <t>Signal not on progression</t>
  </si>
  <si>
    <t>Cycle length (seconds) used in signalized delay calc</t>
  </si>
  <si>
    <t>IntX_CycleLength</t>
  </si>
  <si>
    <t>Alpha</t>
  </si>
  <si>
    <t>Beta</t>
  </si>
  <si>
    <t>TimeOfDay</t>
  </si>
  <si>
    <t>Variables in CapSpd calculation</t>
  </si>
  <si>
    <t>Fortran var</t>
  </si>
  <si>
    <t xml:space="preserve">First row on each tab is header </t>
  </si>
  <si>
    <t>Each row is a value for header</t>
  </si>
  <si>
    <t>NO COMMENTS BELOW TABLE - comments must go to right to avoid reading them as values</t>
  </si>
  <si>
    <t>This version of TransCad reads Excel 97-03 tables (.xls)</t>
  </si>
  <si>
    <t>SPLMT_AT_1</t>
  </si>
  <si>
    <t>SPLMT_AT_2</t>
  </si>
  <si>
    <t>SPLMT_AT_3</t>
  </si>
  <si>
    <t>SPLMT_AT_4</t>
  </si>
  <si>
    <t>SPLMT_AT_5</t>
  </si>
  <si>
    <t>A_AT1_1ln</t>
  </si>
  <si>
    <t>A_AT2_1ln</t>
  </si>
  <si>
    <t>A_AT3_1ln</t>
  </si>
  <si>
    <t>A_AT4_1ln</t>
  </si>
  <si>
    <t>A_AT5_1ln</t>
  </si>
  <si>
    <t>B_AT1_1ln</t>
  </si>
  <si>
    <t>B_AT2_1ln</t>
  </si>
  <si>
    <t>B_AT3_1ln</t>
  </si>
  <si>
    <t>B_AT4_1ln</t>
  </si>
  <si>
    <t>B_AT5_1ln</t>
  </si>
  <si>
    <t>TOD_fac</t>
  </si>
  <si>
    <t>IntX_Seconds</t>
  </si>
  <si>
    <t>IntX_ProhFac</t>
  </si>
  <si>
    <t>IntX_FTFac</t>
  </si>
  <si>
    <t>CycLen_AT1</t>
  </si>
  <si>
    <t>CycLen_AT2</t>
  </si>
  <si>
    <t>CycLen_AT3</t>
  </si>
  <si>
    <t>CycLen_AT4</t>
  </si>
  <si>
    <t>CycLen_AT5</t>
  </si>
  <si>
    <t>LCAP_AT1</t>
  </si>
  <si>
    <t>LCAP_AT2</t>
  </si>
  <si>
    <t>LCAP_AT3</t>
  </si>
  <si>
    <t>LCAP_AT4</t>
  </si>
  <si>
    <t>LCAP_AT5</t>
  </si>
  <si>
    <t>LCAP_AT1..5</t>
  </si>
  <si>
    <t>Lane Capacity per hour (no. vehicles), AREATYPE (1-5)</t>
  </si>
  <si>
    <t>Factor Free Speed for Estimated Peak - for first round of speed feedback, AREATYPE (1-5)</t>
  </si>
  <si>
    <t>A_AT1..5_1n</t>
  </si>
  <si>
    <t>B_AT1..5_1ln</t>
  </si>
  <si>
    <t>Join Field</t>
  </si>
  <si>
    <t>FieldName</t>
  </si>
  <si>
    <t>FUNCL</t>
  </si>
  <si>
    <t>FACTYPE</t>
  </si>
  <si>
    <t>Tab</t>
  </si>
  <si>
    <t>InatX_GreenPct</t>
  </si>
  <si>
    <t>ExpTranFreeSpeed</t>
  </si>
  <si>
    <t>ExpTranPeakSpeed</t>
  </si>
  <si>
    <t>PM Peak period (3 hrs)</t>
  </si>
  <si>
    <t>AM Peak period (3 hrs)</t>
  </si>
  <si>
    <t>Multiplier for Time Of Day period (AM Pk, Midday, PM Pk, Nite)  Appled after TTFree &amp; TTPeak calculated</t>
  </si>
  <si>
    <t>A..B_Control</t>
  </si>
  <si>
    <t xml:space="preserve">Intersection - Seconds of Delay by CONTROL (signals separate) </t>
  </si>
  <si>
    <t>Intersection Delay - Factor for turn prohibitions</t>
  </si>
  <si>
    <t>Intersection Delay - Factor by Facility Type (IntX ONLY)</t>
  </si>
  <si>
    <t>A..B_Left/Thru/Right</t>
  </si>
  <si>
    <t>IntX_TurnLn_Fac</t>
  </si>
  <si>
    <t>Intersection Delay - Factor by number of turn lanes</t>
  </si>
  <si>
    <t>CycLen_AT1..5</t>
  </si>
  <si>
    <t>grn_op1..92</t>
  </si>
  <si>
    <t>InX_Progress_Fac</t>
  </si>
  <si>
    <t>Park_TTfrFac</t>
  </si>
  <si>
    <t>LCAP_Funcl</t>
  </si>
  <si>
    <t>TTEst_Funcl</t>
  </si>
  <si>
    <t>TTEst_AT_1</t>
  </si>
  <si>
    <t>TTEst_AT_2</t>
  </si>
  <si>
    <t>TTEst_AT_3</t>
  </si>
  <si>
    <t>TTEst_AT_4</t>
  </si>
  <si>
    <t>TTEst_AT_5</t>
  </si>
  <si>
    <t>LocFrAT_1</t>
  </si>
  <si>
    <t>LocFrAT_2</t>
  </si>
  <si>
    <t>LocFrAT_3</t>
  </si>
  <si>
    <t>LocFrAT_4</t>
  </si>
  <si>
    <t>LocFrAT_5</t>
  </si>
  <si>
    <t>LocPkAT_1</t>
  </si>
  <si>
    <t>LocPkAT_2</t>
  </si>
  <si>
    <t>LocPkAT_3</t>
  </si>
  <si>
    <t>LocPkAT_4</t>
  </si>
  <si>
    <t>LocPkAT_5</t>
  </si>
  <si>
    <t>Pct green of cyclelength : funcl x opposing funcl (FREE speed)</t>
  </si>
  <si>
    <t>freeway &amp; class II</t>
  </si>
  <si>
    <t>freeway &amp; major</t>
  </si>
  <si>
    <t>freeway &amp; minor</t>
  </si>
  <si>
    <t>freeway &amp; collector</t>
  </si>
  <si>
    <t>freeway &amp; local</t>
  </si>
  <si>
    <t>freeway &amp; HOV 2+ freeway</t>
  </si>
  <si>
    <t>freeway &amp; HOV 3+ freeway</t>
  </si>
  <si>
    <t>freeway &amp; rail</t>
  </si>
  <si>
    <t>freeway &amp; busway</t>
  </si>
  <si>
    <t>freeway &amp; centroid connector</t>
  </si>
  <si>
    <t>freeway &amp; cencon to tran</t>
  </si>
  <si>
    <t>expressway &amp; HOV 2+ freeway</t>
  </si>
  <si>
    <t>expressway &amp; HOV 3+ freeway</t>
  </si>
  <si>
    <t>expressway &amp; rail</t>
  </si>
  <si>
    <t>expressway &amp; busway</t>
  </si>
  <si>
    <t>expressway &amp; cencon</t>
  </si>
  <si>
    <t>expressway &amp; cencon to tran</t>
  </si>
  <si>
    <t>class II &amp; HOV 2+ freeway</t>
  </si>
  <si>
    <t>class II &amp; HOV 3+ freeway</t>
  </si>
  <si>
    <t>class II and rail</t>
  </si>
  <si>
    <t>class II and busway</t>
  </si>
  <si>
    <t>major &amp; HOV 2+ freeway</t>
  </si>
  <si>
    <t>major &amp; HOV 3+ freeway</t>
  </si>
  <si>
    <t>major &amp; rail</t>
  </si>
  <si>
    <t>major &amp; busway</t>
  </si>
  <si>
    <t>minor &amp; HOV 2+ freeway</t>
  </si>
  <si>
    <t>minor &amp; HOV 3+ freeway</t>
  </si>
  <si>
    <t>minor &amp; rail</t>
  </si>
  <si>
    <t>minor &amp; busway</t>
  </si>
  <si>
    <t>collector &amp; HOV 2+ freeway</t>
  </si>
  <si>
    <t>collector &amp; HOV 3+ freeway</t>
  </si>
  <si>
    <t>collector &amp; rail</t>
  </si>
  <si>
    <t>collector &amp; busway</t>
  </si>
  <si>
    <t>local &amp; HOV 2+ freeway</t>
  </si>
  <si>
    <t>local &amp; HOV 3+ freeway</t>
  </si>
  <si>
    <t>local &amp; rail</t>
  </si>
  <si>
    <t>local &amp; busway</t>
  </si>
  <si>
    <t>ramp &amp; HOV 2+ freeway</t>
  </si>
  <si>
    <t>ramp &amp; HOV 3+ freeway</t>
  </si>
  <si>
    <t>ramp &amp; rail</t>
  </si>
  <si>
    <t>ramp &amp; busway</t>
  </si>
  <si>
    <t>funcl1</t>
  </si>
  <si>
    <t>funcl2</t>
  </si>
  <si>
    <t>desc</t>
  </si>
  <si>
    <t>NodeErrorChecks</t>
  </si>
  <si>
    <t>A..B_Node</t>
  </si>
  <si>
    <t>Illegal (warning) functional class pairs at any node, previous ver - separate file (capspd_nodeerrors)</t>
  </si>
  <si>
    <t>CycLen_Funcl</t>
  </si>
  <si>
    <t>GP_Funcl</t>
  </si>
  <si>
    <t>LocFr_Funcl</t>
  </si>
  <si>
    <t>LocPk_Funcl</t>
  </si>
  <si>
    <t>LCAP_Comment</t>
  </si>
  <si>
    <t>SPLMT_Comment</t>
  </si>
  <si>
    <t>TTEst_Comment</t>
  </si>
  <si>
    <t>FT_Comments</t>
  </si>
  <si>
    <t>TOD_Comments</t>
  </si>
  <si>
    <t>TOD_var</t>
  </si>
  <si>
    <t>Proh_Comments</t>
  </si>
  <si>
    <t>TL_Comments</t>
  </si>
  <si>
    <t>Cyc_Comment</t>
  </si>
  <si>
    <t xml:space="preserve"> opposing direction will change automatically</t>
  </si>
  <si>
    <t>GP_Comments</t>
  </si>
  <si>
    <t>Prog_Comments</t>
  </si>
  <si>
    <t>Park_Comments</t>
  </si>
  <si>
    <t>Park_Val</t>
  </si>
  <si>
    <t>LocFr_Comment</t>
  </si>
  <si>
    <t>LocPk_Comment</t>
  </si>
  <si>
    <t>Ctl_Comments</t>
  </si>
  <si>
    <t>FT_Lanes1</t>
  </si>
  <si>
    <t>FT_Lanes2</t>
  </si>
  <si>
    <t>FT_Lanes3</t>
  </si>
  <si>
    <t>Capacity factor - Freeway</t>
  </si>
  <si>
    <t>Capacity factor - Expressway</t>
  </si>
  <si>
    <t>Capacity factor - Ramp</t>
  </si>
  <si>
    <t>Capacity factor - Divided - no median breaks</t>
  </si>
  <si>
    <t>Capacity factor - Divided - median breaks only</t>
  </si>
  <si>
    <t>Capacity factor - Divided - left turn bays</t>
  </si>
  <si>
    <t>Capacity factor - Undivided - left turn bays</t>
  </si>
  <si>
    <t>Capacity factor - Undivided - continuous left</t>
  </si>
  <si>
    <t>Capacity factor - Undivided - no left provision</t>
  </si>
  <si>
    <t>Each table is formatted for printing</t>
  </si>
  <si>
    <t>FT_Lanes1..3</t>
  </si>
  <si>
    <t xml:space="preserve">Facility type - Capacity factor - varies by no. lanes (1-3+) </t>
  </si>
  <si>
    <t>Cap_FT_Val</t>
  </si>
  <si>
    <t>No control - no traffic in this direction</t>
  </si>
  <si>
    <t>IntX_Ctl_Val</t>
  </si>
  <si>
    <t>No traffic in this direction</t>
  </si>
  <si>
    <t>IntX_Proh_Val</t>
  </si>
  <si>
    <t>IntX_NoTLanes</t>
  </si>
  <si>
    <t>2_Left</t>
  </si>
  <si>
    <t>Signal</t>
  </si>
  <si>
    <t>NonSignal</t>
  </si>
  <si>
    <t>1 left turn lane</t>
  </si>
  <si>
    <t>2+ left turn lanes</t>
  </si>
  <si>
    <t>right turn lane(s)</t>
  </si>
  <si>
    <t>AMPeak</t>
  </si>
  <si>
    <t>PMPeak</t>
  </si>
  <si>
    <t>Cap_Ctl_Val</t>
  </si>
  <si>
    <t>Cap_CtlFac</t>
  </si>
  <si>
    <t>CaP_Ctl_Comments</t>
  </si>
  <si>
    <t>MAXCap</t>
  </si>
  <si>
    <t>Final capacity cannot exceed MAXCap * lanes</t>
  </si>
  <si>
    <t>Cap_Factype</t>
  </si>
  <si>
    <t>Cap_Control</t>
  </si>
  <si>
    <t>TTEST_AT_1..5</t>
  </si>
  <si>
    <t>A..Bcontrol</t>
  </si>
  <si>
    <t xml:space="preserve">Intersection control - capacityfactor </t>
  </si>
  <si>
    <t>CapCtl_Fac</t>
  </si>
  <si>
    <t xml:space="preserve">Enter ONLY numbers above the 50/50 diagonal </t>
  </si>
  <si>
    <t>MinSpeed</t>
  </si>
  <si>
    <t>MinSpeed added - constant in Fortran pgm</t>
  </si>
  <si>
    <t>Minimum speed in MPH for Link</t>
  </si>
  <si>
    <t>grn_op84</t>
  </si>
  <si>
    <t>changed .99 to .90 for intersections that shouldn't happen</t>
  </si>
  <si>
    <t xml:space="preserve">  12/6/16</t>
  </si>
  <si>
    <t>Updated MRM18v1.1</t>
  </si>
  <si>
    <t>Park_TTPkFac</t>
  </si>
  <si>
    <t>NodeFunclWarnings</t>
  </si>
  <si>
    <t>LaneCap1Hr</t>
  </si>
  <si>
    <t>IntX_GreenPct</t>
  </si>
  <si>
    <t>ParkingFac</t>
  </si>
  <si>
    <t>XprTranFreeSpeed</t>
  </si>
  <si>
    <t>XprFr_Funcl</t>
  </si>
  <si>
    <t>XprFrAT_1</t>
  </si>
  <si>
    <t>XprTranPeakSpeed</t>
  </si>
  <si>
    <t>XprPk_Funcl</t>
  </si>
  <si>
    <t>XprPkAT_1</t>
  </si>
  <si>
    <t>XprFrAT_2</t>
  </si>
  <si>
    <t>XprFrAT_3</t>
  </si>
  <si>
    <t>XprFrAT_4</t>
  </si>
  <si>
    <t>XprFrAT_5</t>
  </si>
  <si>
    <t>XprFr_Comment</t>
  </si>
  <si>
    <t>XprPkAT_2</t>
  </si>
  <si>
    <t>XprPkAT_3</t>
  </si>
  <si>
    <t>XprPkAT_4</t>
  </si>
  <si>
    <t>XprPkAT_5</t>
  </si>
  <si>
    <t>XprPk_Comment</t>
  </si>
  <si>
    <t>Del1_Funcl</t>
  </si>
  <si>
    <t xml:space="preserve">  3+ lanes delay on next tab</t>
  </si>
  <si>
    <t>old Fortran variables:  alpha, beta</t>
  </si>
  <si>
    <t>BPR Hwy Delay Coef - 1-2 lns (by dir)</t>
  </si>
  <si>
    <t>HwyDelay1-2ln comments</t>
  </si>
  <si>
    <t xml:space="preserve">Conditional format </t>
  </si>
  <si>
    <t xml:space="preserve">    green lower A/B than area type 3</t>
  </si>
  <si>
    <t xml:space="preserve">    red - higher A/B than area type 3</t>
  </si>
  <si>
    <t>Area type 3 (Urban) - typical</t>
  </si>
  <si>
    <t>A_AT1_3ln</t>
  </si>
  <si>
    <t>B_AT1_3ln</t>
  </si>
  <si>
    <t>A_AT2_3ln</t>
  </si>
  <si>
    <t>B_AT2_3ln</t>
  </si>
  <si>
    <t>A_AT3_3ln</t>
  </si>
  <si>
    <t>B_AT3_3ln</t>
  </si>
  <si>
    <t>A_AT4_3ln</t>
  </si>
  <si>
    <t>B_AT4_3ln</t>
  </si>
  <si>
    <t>A_AT5_3ln</t>
  </si>
  <si>
    <t>B_AT5_3ln</t>
  </si>
  <si>
    <t>Del3_Funcl</t>
  </si>
  <si>
    <t>HwyDelay 3+ ln comments</t>
  </si>
  <si>
    <t>Highway Delay calculation - 3+ lns (by dir)</t>
  </si>
  <si>
    <t xml:space="preserve">  1-2 lanes delay on previous tab</t>
  </si>
  <si>
    <t xml:space="preserve">    green lower A/B than 1-2 ln</t>
  </si>
  <si>
    <t xml:space="preserve">    red - higher A/B than 1-2 ln</t>
  </si>
  <si>
    <t>HwyDelay</t>
  </si>
  <si>
    <t>B_AT1..5_3ln</t>
  </si>
  <si>
    <t>Highway delay calc (hwy assign) ALPHA coefficient,1-2 lane in direction AREATYPE (1-5)</t>
  </si>
  <si>
    <t>Highway delay calc (hwy assign) BETA coefficient, 1-2 lane in direction AREATYPE (1-5)</t>
  </si>
  <si>
    <t>Highway delay calc (hwy assign) BETA coefficient, 3+ lane in direction AREATYPE (1-5)</t>
  </si>
  <si>
    <t>Highway delay calc (hwy assign) ALPHA coefficient, 3+ lane in direction AREATYPE (1-5)</t>
  </si>
  <si>
    <t>HwyDelay1ln</t>
  </si>
  <si>
    <t>HwyDelay3ln</t>
  </si>
  <si>
    <t>AType_AT_1</t>
  </si>
  <si>
    <t>AType_AT_2</t>
  </si>
  <si>
    <t>AType_AT_3</t>
  </si>
  <si>
    <t>AType_AT_4</t>
  </si>
  <si>
    <t>AType_AT_5</t>
  </si>
  <si>
    <t>ATypeFactor</t>
  </si>
  <si>
    <t>Factor speeds for driver behavior (FREE speed), AREATYPE (1-5)</t>
  </si>
  <si>
    <t>AType_AT_1..5</t>
  </si>
  <si>
    <t>AType_Funcl</t>
  </si>
  <si>
    <t>Funcl</t>
  </si>
  <si>
    <t>Atype</t>
  </si>
  <si>
    <t>v/c</t>
  </si>
  <si>
    <t>Lanes</t>
  </si>
  <si>
    <t>multi</t>
  </si>
  <si>
    <t>Factor</t>
  </si>
  <si>
    <t>Factor from AT3</t>
  </si>
  <si>
    <t>Factor from Multi Ln</t>
  </si>
  <si>
    <t>Factor from multi</t>
  </si>
  <si>
    <t>Hwy Delay</t>
  </si>
  <si>
    <t>MRM18v1.1</t>
  </si>
  <si>
    <t>Atype 3</t>
  </si>
  <si>
    <t>190107AT5</t>
  </si>
  <si>
    <t>Cut AT 5 factors by 10% (190109)</t>
  </si>
  <si>
    <t>Lookup is by funcl of approach, so it may differ</t>
  </si>
  <si>
    <t xml:space="preserve">  by different legs of intersection.  To address,</t>
  </si>
  <si>
    <t xml:space="preserve">  all funcl w/in areatp have same cyclelen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</si>
</sst>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 applyAlignment="1">
      <alignment horizontal="right"/>
    </xf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8" xfId="0" applyBorder="1" applyAlignment="1">
      <alignment horizontal="left"/>
    </xf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5" fontId="0" fillId="0" borderId="1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2" fontId="1" fillId="0" borderId="12" xfId="0" applyNumberFormat="1" applyFont="1" applyBorder="1"/>
    <xf numFmtId="2" fontId="2" fillId="0" borderId="0" xfId="0" applyNumberFormat="1" applyFont="1" applyBorder="1"/>
    <xf numFmtId="2" fontId="1" fillId="0" borderId="0" xfId="0" applyNumberFormat="1" applyFont="1" applyBorder="1"/>
    <xf numFmtId="2" fontId="1" fillId="0" borderId="11" xfId="0" applyNumberFormat="1" applyFont="1" applyFill="1" applyBorder="1"/>
    <xf numFmtId="2" fontId="1" fillId="0" borderId="9" xfId="0" applyNumberFormat="1" applyFont="1" applyBorder="1"/>
    <xf numFmtId="2" fontId="2" fillId="0" borderId="2" xfId="0" applyNumberFormat="1" applyFont="1" applyBorder="1"/>
    <xf numFmtId="2" fontId="2" fillId="0" borderId="12" xfId="0" applyNumberFormat="1" applyFont="1" applyFill="1" applyBorder="1"/>
    <xf numFmtId="2" fontId="2" fillId="0" borderId="12" xfId="0" applyNumberFormat="1" applyFont="1" applyBorder="1"/>
    <xf numFmtId="2" fontId="2" fillId="0" borderId="3" xfId="0" applyNumberFormat="1" applyFont="1" applyBorder="1"/>
    <xf numFmtId="2" fontId="2" fillId="0" borderId="4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164" fontId="0" fillId="0" borderId="12" xfId="0" applyNumberFormat="1" applyBorder="1"/>
    <xf numFmtId="0" fontId="0" fillId="0" borderId="13" xfId="0" applyBorder="1"/>
    <xf numFmtId="1" fontId="2" fillId="0" borderId="14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/>
    <xf numFmtId="0" fontId="0" fillId="0" borderId="0" xfId="0" applyFont="1"/>
    <xf numFmtId="0" fontId="0" fillId="0" borderId="14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5" xfId="0" applyFill="1" applyBorder="1"/>
    <xf numFmtId="0" fontId="0" fillId="0" borderId="15" xfId="0" applyBorder="1" applyAlignment="1">
      <alignment wrapText="1"/>
    </xf>
    <xf numFmtId="164" fontId="3" fillId="0" borderId="1" xfId="0" applyNumberFormat="1" applyFont="1" applyBorder="1"/>
    <xf numFmtId="0" fontId="0" fillId="0" borderId="1" xfId="0" applyFill="1" applyBorder="1"/>
    <xf numFmtId="0" fontId="0" fillId="0" borderId="16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/>
    <xf numFmtId="2" fontId="0" fillId="0" borderId="21" xfId="0" applyNumberFormat="1" applyBorder="1"/>
    <xf numFmtId="0" fontId="0" fillId="0" borderId="22" xfId="0" applyBorder="1"/>
    <xf numFmtId="2" fontId="0" fillId="0" borderId="24" xfId="0" applyNumberFormat="1" applyBorder="1"/>
    <xf numFmtId="2" fontId="0" fillId="0" borderId="25" xfId="0" applyNumberFormat="1" applyBorder="1"/>
    <xf numFmtId="0" fontId="0" fillId="0" borderId="26" xfId="0" applyBorder="1" applyAlignment="1">
      <alignment horizontal="right"/>
    </xf>
    <xf numFmtId="2" fontId="0" fillId="0" borderId="27" xfId="0" applyNumberFormat="1" applyBorder="1"/>
    <xf numFmtId="2" fontId="0" fillId="0" borderId="28" xfId="0" applyNumberFormat="1" applyBorder="1"/>
    <xf numFmtId="0" fontId="0" fillId="0" borderId="17" xfId="0" applyBorder="1"/>
    <xf numFmtId="0" fontId="0" fillId="0" borderId="23" xfId="0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horizontal="right"/>
    </xf>
    <xf numFmtId="2" fontId="0" fillId="0" borderId="27" xfId="0" applyNumberFormat="1" applyFont="1" applyBorder="1"/>
    <xf numFmtId="2" fontId="0" fillId="0" borderId="0" xfId="0" applyNumberFormat="1" applyFont="1" applyBorder="1"/>
    <xf numFmtId="2" fontId="0" fillId="0" borderId="28" xfId="0" applyNumberFormat="1" applyFont="1" applyBorder="1"/>
    <xf numFmtId="2" fontId="0" fillId="0" borderId="24" xfId="0" applyNumberFormat="1" applyFont="1" applyBorder="1"/>
    <xf numFmtId="0" fontId="0" fillId="0" borderId="30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29" xfId="0" applyBorder="1"/>
    <xf numFmtId="0" fontId="0" fillId="0" borderId="37" xfId="0" applyBorder="1"/>
    <xf numFmtId="0" fontId="0" fillId="0" borderId="28" xfId="0" applyBorder="1"/>
    <xf numFmtId="0" fontId="0" fillId="0" borderId="24" xfId="0" applyBorder="1"/>
    <xf numFmtId="0" fontId="3" fillId="0" borderId="36" xfId="0" applyFont="1" applyBorder="1"/>
    <xf numFmtId="0" fontId="0" fillId="0" borderId="30" xfId="0" applyBorder="1"/>
    <xf numFmtId="2" fontId="0" fillId="0" borderId="32" xfId="0" applyNumberFormat="1" applyBorder="1"/>
    <xf numFmtId="2" fontId="0" fillId="0" borderId="31" xfId="0" applyNumberFormat="1" applyBorder="1"/>
    <xf numFmtId="2" fontId="0" fillId="0" borderId="31" xfId="0" applyNumberFormat="1" applyFont="1" applyBorder="1"/>
    <xf numFmtId="2" fontId="0" fillId="0" borderId="4" xfId="0" applyNumberFormat="1" applyFont="1" applyBorder="1"/>
    <xf numFmtId="2" fontId="0" fillId="0" borderId="21" xfId="0" applyNumberFormat="1" applyFont="1" applyBorder="1"/>
    <xf numFmtId="2" fontId="0" fillId="0" borderId="32" xfId="0" applyNumberFormat="1" applyFont="1" applyBorder="1"/>
    <xf numFmtId="2" fontId="0" fillId="0" borderId="25" xfId="0" applyNumberFormat="1" applyFont="1" applyBorder="1"/>
    <xf numFmtId="2" fontId="3" fillId="2" borderId="27" xfId="0" applyNumberFormat="1" applyFont="1" applyFill="1" applyBorder="1"/>
    <xf numFmtId="2" fontId="3" fillId="2" borderId="21" xfId="0" applyNumberFormat="1" applyFont="1" applyFill="1" applyBorder="1"/>
    <xf numFmtId="2" fontId="3" fillId="2" borderId="31" xfId="0" applyNumberFormat="1" applyFont="1" applyFill="1" applyBorder="1"/>
    <xf numFmtId="2" fontId="3" fillId="2" borderId="32" xfId="0" applyNumberFormat="1" applyFont="1" applyFill="1" applyBorder="1"/>
    <xf numFmtId="2" fontId="3" fillId="2" borderId="34" xfId="0" applyNumberFormat="1" applyFont="1" applyFill="1" applyBorder="1"/>
    <xf numFmtId="2" fontId="3" fillId="2" borderId="35" xfId="0" applyNumberFormat="1" applyFont="1" applyFill="1" applyBorder="1"/>
    <xf numFmtId="2" fontId="3" fillId="2" borderId="24" xfId="0" applyNumberFormat="1" applyFont="1" applyFill="1" applyBorder="1"/>
    <xf numFmtId="2" fontId="3" fillId="2" borderId="25" xfId="0" applyNumberFormat="1" applyFont="1" applyFill="1" applyBorder="1"/>
    <xf numFmtId="2" fontId="3" fillId="2" borderId="28" xfId="0" applyNumberFormat="1" applyFont="1" applyFill="1" applyBorder="1"/>
    <xf numFmtId="0" fontId="3" fillId="0" borderId="38" xfId="0" applyFont="1" applyBorder="1"/>
    <xf numFmtId="0" fontId="3" fillId="0" borderId="39" xfId="0" applyFont="1" applyBorder="1"/>
    <xf numFmtId="0" fontId="0" fillId="0" borderId="27" xfId="0" applyBorder="1"/>
    <xf numFmtId="0" fontId="0" fillId="0" borderId="0" xfId="0" applyFill="1" applyBorder="1" applyAlignment="1"/>
    <xf numFmtId="2" fontId="0" fillId="0" borderId="0" xfId="0" applyNumberFormat="1" applyFill="1" applyBorder="1"/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2" fontId="0" fillId="0" borderId="12" xfId="0" applyNumberFormat="1" applyBorder="1"/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6" tint="-0.499984740745262"/>
      </font>
      <fill>
        <patternFill>
          <bgColor theme="6" tint="0.39994506668294322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Highway</a:t>
            </a:r>
            <a:r>
              <a:rPr lang="en-US" baseline="0"/>
              <a:t> Delay - 190109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HwyDelayCurves!$C$3</c:f>
              <c:strCache>
                <c:ptCount val="1"/>
                <c:pt idx="0">
                  <c:v>Freeway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HwyDelayCurves!$G$3:$V$3</c:f>
              <c:numCache>
                <c:formatCode>0.000</c:formatCode>
                <c:ptCount val="16"/>
                <c:pt idx="0">
                  <c:v>0.99854314115928522</c:v>
                </c:pt>
                <c:pt idx="1">
                  <c:v>0.99252820902123051</c:v>
                </c:pt>
                <c:pt idx="2">
                  <c:v>0.97073793547046883</c:v>
                </c:pt>
                <c:pt idx="3">
                  <c:v>0.90887555283319632</c:v>
                </c:pt>
                <c:pt idx="4">
                  <c:v>0.77555265370678506</c:v>
                </c:pt>
                <c:pt idx="5">
                  <c:v>0.57240984544934181</c:v>
                </c:pt>
                <c:pt idx="6">
                  <c:v>0.36213686350235086</c:v>
                </c:pt>
                <c:pt idx="7">
                  <c:v>0.20600055205542789</c:v>
                </c:pt>
                <c:pt idx="8">
                  <c:v>0.11208800751959708</c:v>
                </c:pt>
                <c:pt idx="9">
                  <c:v>6.0850191768504321E-2</c:v>
                </c:pt>
                <c:pt idx="10">
                  <c:v>3.3650557754708599E-2</c:v>
                </c:pt>
                <c:pt idx="11">
                  <c:v>1.9108237977450496E-2</c:v>
                </c:pt>
                <c:pt idx="12">
                  <c:v>1.1162565110861333E-2</c:v>
                </c:pt>
                <c:pt idx="13">
                  <c:v>6.703563531498505E-3</c:v>
                </c:pt>
                <c:pt idx="14">
                  <c:v>4.1314168971261413E-3</c:v>
                </c:pt>
                <c:pt idx="15">
                  <c:v>2.6078067302276096E-3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8-44C1-B36D-7CAC4FF0C80A}"/>
            </c:ext>
          </c:extLst>
        </c:ser>
        <c:ser>
          <c:idx val="1"/>
          <c:order val="1"/>
          <c:tx>
            <c:strRef>
              <c:f>HwyDelayCurves!$C$4</c:f>
              <c:strCache>
                <c:ptCount val="1"/>
                <c:pt idx="0">
                  <c:v>Xprway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HwyDelayCurves!$G$4:$V$4</c:f>
              <c:numCache>
                <c:formatCode>0.000</c:formatCode>
                <c:ptCount val="16"/>
                <c:pt idx="0">
                  <c:v>0.9949452021148909</c:v>
                </c:pt>
                <c:pt idx="1">
                  <c:v>0.9814695303691886</c:v>
                </c:pt>
                <c:pt idx="2">
                  <c:v>0.94582047404883285</c:v>
                </c:pt>
                <c:pt idx="3">
                  <c:v>0.86970167974409585</c:v>
                </c:pt>
                <c:pt idx="4">
                  <c:v>0.74082977811452977</c:v>
                </c:pt>
                <c:pt idx="5">
                  <c:v>0.57240984544934181</c:v>
                </c:pt>
                <c:pt idx="6">
                  <c:v>0.40262409769787849</c:v>
                </c:pt>
                <c:pt idx="7">
                  <c:v>0.26482776864896024</c:v>
                </c:pt>
                <c:pt idx="8">
                  <c:v>0.16835474959803412</c:v>
                </c:pt>
                <c:pt idx="9">
                  <c:v>0.10612863233111433</c:v>
                </c:pt>
                <c:pt idx="10">
                  <c:v>6.7379428602345665E-2</c:v>
                </c:pt>
                <c:pt idx="11">
                  <c:v>4.3424495210627564E-2</c:v>
                </c:pt>
                <c:pt idx="12">
                  <c:v>2.8502876004990924E-2</c:v>
                </c:pt>
                <c:pt idx="13">
                  <c:v>1.9070201808763662E-2</c:v>
                </c:pt>
                <c:pt idx="14">
                  <c:v>1.3000805752161792E-2</c:v>
                </c:pt>
                <c:pt idx="15">
                  <c:v>9.0225068490248778E-3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8-44C1-B36D-7CAC4FF0C80A}"/>
            </c:ext>
          </c:extLst>
        </c:ser>
        <c:ser>
          <c:idx val="2"/>
          <c:order val="2"/>
          <c:tx>
            <c:strRef>
              <c:f>HwyDelayCurves!$C$5</c:f>
              <c:strCache>
                <c:ptCount val="1"/>
                <c:pt idx="0">
                  <c:v>Class II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HwyDelayCurves!$G$5:$V$5</c:f>
              <c:numCache>
                <c:formatCode>0.000</c:formatCode>
                <c:ptCount val="16"/>
                <c:pt idx="0">
                  <c:v>0.99459433192345414</c:v>
                </c:pt>
                <c:pt idx="1">
                  <c:v>0.9817328774823042</c:v>
                </c:pt>
                <c:pt idx="2">
                  <c:v>0.9499648537011004</c:v>
                </c:pt>
                <c:pt idx="3">
                  <c:v>0.88517360424474445</c:v>
                </c:pt>
                <c:pt idx="4">
                  <c:v>0.77683679395074123</c:v>
                </c:pt>
                <c:pt idx="5">
                  <c:v>0.63091482649842268</c:v>
                </c:pt>
                <c:pt idx="6">
                  <c:v>0.47322556536953569</c:v>
                </c:pt>
                <c:pt idx="7">
                  <c:v>0.33302676032202305</c:v>
                </c:pt>
                <c:pt idx="8">
                  <c:v>0.22533973768131746</c:v>
                </c:pt>
                <c:pt idx="9">
                  <c:v>0.14994351222954189</c:v>
                </c:pt>
                <c:pt idx="10">
                  <c:v>9.9683513767920909E-2</c:v>
                </c:pt>
                <c:pt idx="11">
                  <c:v>6.6833383001136878E-2</c:v>
                </c:pt>
                <c:pt idx="12">
                  <c:v>4.5407933254235186E-2</c:v>
                </c:pt>
                <c:pt idx="13">
                  <c:v>3.1327916201425075E-2</c:v>
                </c:pt>
                <c:pt idx="14">
                  <c:v>2.1959090487733111E-2</c:v>
                </c:pt>
                <c:pt idx="15">
                  <c:v>1.5633226112175158E-2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8-44C1-B36D-7CAC4FF0C80A}"/>
            </c:ext>
          </c:extLst>
        </c:ser>
        <c:ser>
          <c:idx val="3"/>
          <c:order val="3"/>
          <c:tx>
            <c:strRef>
              <c:f>HwyDelayCurves!$C$6</c:f>
              <c:strCache>
                <c:ptCount val="1"/>
                <c:pt idx="0">
                  <c:v>Major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HwyDelayCurves!$G$6:$V$6</c:f>
              <c:numCache>
                <c:formatCode>0.000</c:formatCode>
                <c:ptCount val="16"/>
                <c:pt idx="0">
                  <c:v>0.99206781314217585</c:v>
                </c:pt>
                <c:pt idx="1">
                  <c:v>0.97540325562546271</c:v>
                </c:pt>
                <c:pt idx="2">
                  <c:v>0.93756075788597071</c:v>
                </c:pt>
                <c:pt idx="3">
                  <c:v>0.86620813021238863</c:v>
                </c:pt>
                <c:pt idx="4">
                  <c:v>0.75506421199980667</c:v>
                </c:pt>
                <c:pt idx="5">
                  <c:v>0.61349693251533743</c:v>
                </c:pt>
                <c:pt idx="6">
                  <c:v>0.46545047739122369</c:v>
                </c:pt>
                <c:pt idx="7">
                  <c:v>0.33479199599843057</c:v>
                </c:pt>
                <c:pt idx="8">
                  <c:v>0.23310526683013438</c:v>
                </c:pt>
                <c:pt idx="9">
                  <c:v>0.16006565797598976</c:v>
                </c:pt>
                <c:pt idx="10">
                  <c:v>0.10983821453095829</c:v>
                </c:pt>
                <c:pt idx="11">
                  <c:v>7.5929197213206359E-2</c:v>
                </c:pt>
                <c:pt idx="12">
                  <c:v>5.3104728599103423E-2</c:v>
                </c:pt>
                <c:pt idx="13">
                  <c:v>3.7650895906380981E-2</c:v>
                </c:pt>
                <c:pt idx="14">
                  <c:v>2.7076374605215631E-2</c:v>
                </c:pt>
                <c:pt idx="15">
                  <c:v>1.9747335704576936E-2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A8-44C1-B36D-7CAC4FF0C80A}"/>
            </c:ext>
          </c:extLst>
        </c:ser>
        <c:ser>
          <c:idx val="4"/>
          <c:order val="4"/>
          <c:tx>
            <c:strRef>
              <c:f>HwyDelayCurves!$C$7</c:f>
              <c:strCache>
                <c:ptCount val="1"/>
                <c:pt idx="0">
                  <c:v>Minor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HwyDelayCurves!$G$7:$V$7</c:f>
              <c:numCache>
                <c:formatCode>0.000</c:formatCode>
                <c:ptCount val="16"/>
                <c:pt idx="0">
                  <c:v>0.97103304777101795</c:v>
                </c:pt>
                <c:pt idx="1">
                  <c:v>0.93653854079034438</c:v>
                </c:pt>
                <c:pt idx="2">
                  <c:v>0.88059532559960219</c:v>
                </c:pt>
                <c:pt idx="3">
                  <c:v>0.80173737787467503</c:v>
                </c:pt>
                <c:pt idx="4">
                  <c:v>0.70415543220592514</c:v>
                </c:pt>
                <c:pt idx="5">
                  <c:v>0.59701492537313428</c:v>
                </c:pt>
                <c:pt idx="6">
                  <c:v>0.49103765478343836</c:v>
                </c:pt>
                <c:pt idx="7">
                  <c:v>0.39474630273368005</c:v>
                </c:pt>
                <c:pt idx="8">
                  <c:v>0.31268495839551225</c:v>
                </c:pt>
                <c:pt idx="9">
                  <c:v>0.24581055044931779</c:v>
                </c:pt>
                <c:pt idx="10">
                  <c:v>0.1928572291461122</c:v>
                </c:pt>
                <c:pt idx="11">
                  <c:v>0.15161710768216338</c:v>
                </c:pt>
                <c:pt idx="12">
                  <c:v>0.11975160013988559</c:v>
                </c:pt>
                <c:pt idx="13">
                  <c:v>9.5177312139969522E-2</c:v>
                </c:pt>
                <c:pt idx="14">
                  <c:v>7.6188332076128379E-2</c:v>
                </c:pt>
                <c:pt idx="15">
                  <c:v>6.144957152414942E-2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A8-44C1-B36D-7CAC4FF0C80A}"/>
            </c:ext>
          </c:extLst>
        </c:ser>
        <c:ser>
          <c:idx val="5"/>
          <c:order val="5"/>
          <c:tx>
            <c:strRef>
              <c:f>HwyDelayCurves!$C$8</c:f>
              <c:strCache>
                <c:ptCount val="1"/>
                <c:pt idx="0">
                  <c:v>Collector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HwyDelayCurves!$G$8:$V$8</c:f>
              <c:numCache>
                <c:formatCode>0.000</c:formatCode>
                <c:ptCount val="16"/>
                <c:pt idx="0">
                  <c:v>0.94395025755037754</c:v>
                </c:pt>
                <c:pt idx="1">
                  <c:v>0.89729061618544403</c:v>
                </c:pt>
                <c:pt idx="2">
                  <c:v>0.8337628831345768</c:v>
                </c:pt>
                <c:pt idx="3">
                  <c:v>0.75617477426816881</c:v>
                </c:pt>
                <c:pt idx="4">
                  <c:v>0.66991528342661877</c:v>
                </c:pt>
                <c:pt idx="5">
                  <c:v>0.58139534883720922</c:v>
                </c:pt>
                <c:pt idx="6">
                  <c:v>0.49634691992164109</c:v>
                </c:pt>
                <c:pt idx="7">
                  <c:v>0.41876298202251772</c:v>
                </c:pt>
                <c:pt idx="8">
                  <c:v>0.35069007585960976</c:v>
                </c:pt>
                <c:pt idx="9">
                  <c:v>0.29259871738056376</c:v>
                </c:pt>
                <c:pt idx="10">
                  <c:v>0.24394518675796181</c:v>
                </c:pt>
                <c:pt idx="11">
                  <c:v>0.20367058996187848</c:v>
                </c:pt>
                <c:pt idx="12">
                  <c:v>0.17054670179734072</c:v>
                </c:pt>
                <c:pt idx="13">
                  <c:v>0.14337607439363215</c:v>
                </c:pt>
                <c:pt idx="14">
                  <c:v>0.12108771282863114</c:v>
                </c:pt>
                <c:pt idx="15">
                  <c:v>0.10276935221682218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A8-44C1-B36D-7CAC4FF0C80A}"/>
            </c:ext>
          </c:extLst>
        </c:ser>
        <c:ser>
          <c:idx val="6"/>
          <c:order val="6"/>
          <c:tx>
            <c:strRef>
              <c:f>HwyDelayCurves!$C$9</c:f>
              <c:strCache>
                <c:ptCount val="1"/>
                <c:pt idx="0">
                  <c:v>Local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HwyDelayCurves!$G$9:$V$9</c:f>
              <c:numCache>
                <c:formatCode>0.000</c:formatCode>
                <c:ptCount val="16"/>
                <c:pt idx="0">
                  <c:v>0.93090599720336309</c:v>
                </c:pt>
                <c:pt idx="1">
                  <c:v>0.87482737112729592</c:v>
                </c:pt>
                <c:pt idx="2">
                  <c:v>0.80049489239045513</c:v>
                </c:pt>
                <c:pt idx="3">
                  <c:v>0.71272942126194128</c:v>
                </c:pt>
                <c:pt idx="4">
                  <c:v>0.61884727646322546</c:v>
                </c:pt>
                <c:pt idx="5">
                  <c:v>0.52631578947368418</c:v>
                </c:pt>
                <c:pt idx="6">
                  <c:v>0.4408393906868201</c:v>
                </c:pt>
                <c:pt idx="7">
                  <c:v>0.36563310772110419</c:v>
                </c:pt>
                <c:pt idx="8">
                  <c:v>0.30171365779574166</c:v>
                </c:pt>
                <c:pt idx="9">
                  <c:v>0.24862865926547653</c:v>
                </c:pt>
                <c:pt idx="10">
                  <c:v>0.20516600109717645</c:v>
                </c:pt>
                <c:pt idx="11">
                  <c:v>0.16985538110507695</c:v>
                </c:pt>
                <c:pt idx="12">
                  <c:v>0.14125549313071259</c:v>
                </c:pt>
                <c:pt idx="13">
                  <c:v>0.11808703048855576</c:v>
                </c:pt>
                <c:pt idx="14">
                  <c:v>9.9274351086015344E-2</c:v>
                </c:pt>
                <c:pt idx="15">
                  <c:v>8.3940789893849607E-2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2A8-44C1-B36D-7CAC4FF0C80A}"/>
            </c:ext>
          </c:extLst>
        </c:ser>
        <c:ser>
          <c:idx val="7"/>
          <c:order val="7"/>
          <c:tx>
            <c:strRef>
              <c:f>HwyDelayCurves!$C$10</c:f>
              <c:strCache>
                <c:ptCount val="1"/>
                <c:pt idx="0">
                  <c:v>Ramp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HwyDelayCurves!$G$10:$V$10</c:f>
              <c:numCache>
                <c:formatCode>0.000</c:formatCode>
                <c:ptCount val="16"/>
                <c:pt idx="0">
                  <c:v>0.99060852749560946</c:v>
                </c:pt>
                <c:pt idx="1">
                  <c:v>0.97096790645286668</c:v>
                </c:pt>
                <c:pt idx="2">
                  <c:v>0.9268135583130146</c:v>
                </c:pt>
                <c:pt idx="3">
                  <c:v>0.84520721454530379</c:v>
                </c:pt>
                <c:pt idx="4">
                  <c:v>0.72221217067605925</c:v>
                </c:pt>
                <c:pt idx="5">
                  <c:v>0.57240984544934181</c:v>
                </c:pt>
                <c:pt idx="6">
                  <c:v>0.42341645158061564</c:v>
                </c:pt>
                <c:pt idx="7">
                  <c:v>0.29797996015737604</c:v>
                </c:pt>
                <c:pt idx="8">
                  <c:v>0.20404456498891746</c:v>
                </c:pt>
                <c:pt idx="9">
                  <c:v>0.13846656261696058</c:v>
                </c:pt>
                <c:pt idx="10">
                  <c:v>9.4256182132141819E-2</c:v>
                </c:pt>
                <c:pt idx="11">
                  <c:v>6.4807395915834051E-2</c:v>
                </c:pt>
                <c:pt idx="12">
                  <c:v>4.516276669910442E-2</c:v>
                </c:pt>
                <c:pt idx="13">
                  <c:v>3.1942134496373807E-2</c:v>
                </c:pt>
                <c:pt idx="14">
                  <c:v>2.2932751655836116E-2</c:v>
                </c:pt>
                <c:pt idx="15">
                  <c:v>1.6706050592553253E-2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2A8-44C1-B36D-7CAC4FF0C80A}"/>
            </c:ext>
          </c:extLst>
        </c:ser>
        <c:ser>
          <c:idx val="8"/>
          <c:order val="8"/>
          <c:tx>
            <c:strRef>
              <c:f>HwyDelayCurves!$C$11</c:f>
              <c:strCache>
                <c:ptCount val="1"/>
                <c:pt idx="0">
                  <c:v>Frwy ramp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HwyDelayCurves!$G$2:$V$2</c:f>
              <c:numCache>
                <c:formatCode>0.0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HwyDelayCurves!$G$11:$V$11</c:f>
              <c:numCache>
                <c:formatCode>0.000</c:formatCode>
                <c:ptCount val="16"/>
                <c:pt idx="0">
                  <c:v>0.99854314115928522</c:v>
                </c:pt>
                <c:pt idx="1">
                  <c:v>0.99252820902123051</c:v>
                </c:pt>
                <c:pt idx="2">
                  <c:v>0.97073793547046883</c:v>
                </c:pt>
                <c:pt idx="3">
                  <c:v>0.90887555283319632</c:v>
                </c:pt>
                <c:pt idx="4">
                  <c:v>0.77555265370678506</c:v>
                </c:pt>
                <c:pt idx="5">
                  <c:v>0.57240984544934181</c:v>
                </c:pt>
                <c:pt idx="6">
                  <c:v>0.36213686350235086</c:v>
                </c:pt>
                <c:pt idx="7">
                  <c:v>0.20600055205542789</c:v>
                </c:pt>
                <c:pt idx="8">
                  <c:v>0.11208800751959708</c:v>
                </c:pt>
                <c:pt idx="9">
                  <c:v>6.0850191768504321E-2</c:v>
                </c:pt>
                <c:pt idx="10">
                  <c:v>3.3650557754708599E-2</c:v>
                </c:pt>
                <c:pt idx="11">
                  <c:v>1.9108237977450496E-2</c:v>
                </c:pt>
                <c:pt idx="12">
                  <c:v>1.1162565110861333E-2</c:v>
                </c:pt>
                <c:pt idx="13">
                  <c:v>6.703563531498505E-3</c:v>
                </c:pt>
                <c:pt idx="14">
                  <c:v>4.1314168971261413E-3</c:v>
                </c:pt>
                <c:pt idx="15">
                  <c:v>2.6078067302276096E-3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2A8-44C1-B36D-7CAC4FF0C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8288416"/>
        <c:axId val="478288744"/>
      </c:lineChart>
      <c:catAx>
        <c:axId val="47828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volume./</a:t>
                </a:r>
                <a:r>
                  <a:rPr lang="en-US" baseline="0"/>
                  <a:t> capacity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88744"/>
        <c:crosses val="autoZero"/>
        <c:auto val="1"/>
        <c:lblAlgn val="ctr"/>
        <c:lblOffset val="100"/>
        <c:noMultiLvlLbl val="0"/>
      </c:catAx>
      <c:valAx>
        <c:axId val="478288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pct of Free 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11</xdr:row>
      <xdr:rowOff>180974</xdr:rowOff>
    </xdr:from>
    <xdr:to>
      <xdr:col>16</xdr:col>
      <xdr:colOff>9525</xdr:colOff>
      <xdr:row>30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B609D7-2526-480E-B173-DCDADCB5C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4" workbookViewId="0">
      <selection activeCell="B17" sqref="B17"/>
    </sheetView>
  </sheetViews>
  <sheetFormatPr defaultRowHeight="15" x14ac:dyDescent="0.25"/>
  <cols>
    <col min="1" max="1" width="20.5703125" customWidth="1"/>
    <col min="2" max="3" width="15.28515625" customWidth="1"/>
    <col min="4" max="4" width="12.5703125" customWidth="1"/>
    <col min="5" max="5" width="50.5703125" style="69" customWidth="1"/>
  </cols>
  <sheetData>
    <row r="1" spans="1:5" ht="14.45" x14ac:dyDescent="0.35">
      <c r="B1" t="s">
        <v>19</v>
      </c>
    </row>
    <row r="3" spans="1:5" ht="14.45" x14ac:dyDescent="0.35">
      <c r="B3" t="s">
        <v>154</v>
      </c>
    </row>
    <row r="4" spans="1:5" ht="14.45" x14ac:dyDescent="0.35">
      <c r="B4" t="s">
        <v>17</v>
      </c>
    </row>
    <row r="5" spans="1:5" ht="14.45" x14ac:dyDescent="0.35">
      <c r="B5" t="s">
        <v>18</v>
      </c>
    </row>
    <row r="6" spans="1:5" ht="14.45" x14ac:dyDescent="0.35">
      <c r="B6" t="s">
        <v>151</v>
      </c>
    </row>
    <row r="7" spans="1:5" ht="14.45" x14ac:dyDescent="0.35">
      <c r="B7" t="s">
        <v>152</v>
      </c>
    </row>
    <row r="8" spans="1:5" ht="14.45" x14ac:dyDescent="0.35">
      <c r="B8" t="s">
        <v>309</v>
      </c>
    </row>
    <row r="9" spans="1:5" ht="14.45" x14ac:dyDescent="0.35">
      <c r="B9" t="s">
        <v>153</v>
      </c>
    </row>
    <row r="11" spans="1:5" ht="14.45" x14ac:dyDescent="0.35">
      <c r="B11" t="s">
        <v>149</v>
      </c>
    </row>
    <row r="12" spans="1:5" ht="14.45" x14ac:dyDescent="0.35">
      <c r="A12" s="49" t="s">
        <v>193</v>
      </c>
      <c r="B12" s="50" t="s">
        <v>190</v>
      </c>
      <c r="C12" s="50" t="s">
        <v>189</v>
      </c>
      <c r="D12" s="50" t="s">
        <v>150</v>
      </c>
      <c r="E12" s="70" t="s">
        <v>91</v>
      </c>
    </row>
    <row r="13" spans="1:5" ht="29.1" x14ac:dyDescent="0.35">
      <c r="A13" s="50" t="s">
        <v>273</v>
      </c>
      <c r="B13" s="50" t="s">
        <v>274</v>
      </c>
      <c r="C13" s="50"/>
      <c r="D13" s="50"/>
      <c r="E13" s="70" t="s">
        <v>275</v>
      </c>
    </row>
    <row r="14" spans="1:5" ht="14.45" x14ac:dyDescent="0.35">
      <c r="A14" s="50" t="s">
        <v>39</v>
      </c>
      <c r="B14" s="67" t="s">
        <v>184</v>
      </c>
      <c r="C14" s="67" t="s">
        <v>191</v>
      </c>
      <c r="D14" s="50" t="s">
        <v>40</v>
      </c>
      <c r="E14" s="71" t="s">
        <v>185</v>
      </c>
    </row>
    <row r="15" spans="1:5" ht="14.45" x14ac:dyDescent="0.35">
      <c r="A15" s="74" t="s">
        <v>404</v>
      </c>
      <c r="B15" s="81" t="s">
        <v>338</v>
      </c>
      <c r="C15" s="81" t="s">
        <v>191</v>
      </c>
      <c r="D15" s="74" t="s">
        <v>338</v>
      </c>
      <c r="E15" s="82" t="s">
        <v>340</v>
      </c>
    </row>
    <row r="16" spans="1:5" ht="30" x14ac:dyDescent="0.25">
      <c r="A16" s="5"/>
      <c r="B16" s="5" t="s">
        <v>406</v>
      </c>
      <c r="C16" s="68" t="s">
        <v>191</v>
      </c>
      <c r="D16" s="5" t="s">
        <v>25</v>
      </c>
      <c r="E16" s="73" t="s">
        <v>405</v>
      </c>
    </row>
    <row r="17" spans="1:7" ht="29.1" x14ac:dyDescent="0.35">
      <c r="A17" s="50" t="s">
        <v>42</v>
      </c>
      <c r="B17" s="50" t="s">
        <v>333</v>
      </c>
      <c r="C17" s="67" t="s">
        <v>191</v>
      </c>
      <c r="D17" s="50" t="s">
        <v>43</v>
      </c>
      <c r="E17" s="72" t="s">
        <v>186</v>
      </c>
    </row>
    <row r="18" spans="1:7" ht="30" x14ac:dyDescent="0.25">
      <c r="A18" t="s">
        <v>391</v>
      </c>
      <c r="B18" t="s">
        <v>187</v>
      </c>
      <c r="C18" s="66" t="s">
        <v>191</v>
      </c>
      <c r="D18" t="s">
        <v>146</v>
      </c>
      <c r="E18" s="69" t="s">
        <v>393</v>
      </c>
    </row>
    <row r="19" spans="1:7" ht="30" x14ac:dyDescent="0.25">
      <c r="A19" s="2"/>
      <c r="B19" s="2" t="s">
        <v>188</v>
      </c>
      <c r="C19" s="66" t="s">
        <v>191</v>
      </c>
      <c r="D19" s="2" t="s">
        <v>147</v>
      </c>
      <c r="E19" s="69" t="s">
        <v>394</v>
      </c>
      <c r="G19" s="98"/>
    </row>
    <row r="20" spans="1:7" ht="30" x14ac:dyDescent="0.25">
      <c r="B20" t="s">
        <v>392</v>
      </c>
      <c r="C20" s="66" t="s">
        <v>191</v>
      </c>
      <c r="D20" t="s">
        <v>146</v>
      </c>
      <c r="E20" s="69" t="s">
        <v>396</v>
      </c>
    </row>
    <row r="21" spans="1:7" ht="30" x14ac:dyDescent="0.25">
      <c r="A21" s="5"/>
      <c r="B21" s="5" t="s">
        <v>392</v>
      </c>
      <c r="C21" s="68" t="s">
        <v>191</v>
      </c>
      <c r="D21" s="5" t="s">
        <v>147</v>
      </c>
      <c r="E21" s="73" t="s">
        <v>395</v>
      </c>
    </row>
    <row r="22" spans="1:7" ht="14.45" x14ac:dyDescent="0.35">
      <c r="A22" s="50" t="s">
        <v>331</v>
      </c>
      <c r="B22" s="50" t="s">
        <v>310</v>
      </c>
      <c r="C22" s="67" t="s">
        <v>192</v>
      </c>
      <c r="D22" s="50"/>
      <c r="E22" s="72" t="s">
        <v>311</v>
      </c>
    </row>
    <row r="23" spans="1:7" ht="14.45" x14ac:dyDescent="0.35">
      <c r="A23" t="s">
        <v>332</v>
      </c>
      <c r="B23" t="s">
        <v>336</v>
      </c>
      <c r="C23" s="66" t="s">
        <v>334</v>
      </c>
      <c r="E23" s="69" t="s">
        <v>335</v>
      </c>
    </row>
    <row r="24" spans="1:7" ht="29.1" x14ac:dyDescent="0.35">
      <c r="A24" s="74" t="s">
        <v>148</v>
      </c>
      <c r="B24" s="74" t="s">
        <v>170</v>
      </c>
      <c r="C24" s="74"/>
      <c r="D24" s="74"/>
      <c r="E24" s="72" t="s">
        <v>199</v>
      </c>
    </row>
    <row r="25" spans="1:7" ht="30" x14ac:dyDescent="0.25">
      <c r="A25" s="2" t="s">
        <v>136</v>
      </c>
      <c r="B25" s="66" t="s">
        <v>171</v>
      </c>
      <c r="C25" s="2" t="s">
        <v>200</v>
      </c>
      <c r="D25" s="2"/>
      <c r="E25" s="69" t="s">
        <v>201</v>
      </c>
    </row>
    <row r="26" spans="1:7" x14ac:dyDescent="0.25">
      <c r="A26" s="2" t="s">
        <v>135</v>
      </c>
      <c r="B26" s="2" t="s">
        <v>172</v>
      </c>
      <c r="C26" s="2" t="s">
        <v>200</v>
      </c>
      <c r="D26" s="2"/>
      <c r="E26" s="69" t="s">
        <v>202</v>
      </c>
    </row>
    <row r="27" spans="1:7" x14ac:dyDescent="0.25">
      <c r="A27" s="2" t="s">
        <v>137</v>
      </c>
      <c r="B27" s="49" t="s">
        <v>173</v>
      </c>
      <c r="C27" s="66" t="s">
        <v>192</v>
      </c>
      <c r="E27" s="69" t="s">
        <v>203</v>
      </c>
    </row>
    <row r="28" spans="1:7" x14ac:dyDescent="0.25">
      <c r="A28" s="2" t="s">
        <v>138</v>
      </c>
      <c r="B28" s="66" t="s">
        <v>205</v>
      </c>
      <c r="C28" s="66" t="s">
        <v>204</v>
      </c>
      <c r="E28" s="69" t="s">
        <v>206</v>
      </c>
    </row>
    <row r="29" spans="1:7" x14ac:dyDescent="0.25">
      <c r="A29" s="2" t="s">
        <v>145</v>
      </c>
      <c r="B29" s="66" t="s">
        <v>207</v>
      </c>
      <c r="C29" s="2"/>
      <c r="D29" s="2" t="s">
        <v>41</v>
      </c>
      <c r="E29" s="69" t="s">
        <v>32</v>
      </c>
    </row>
    <row r="30" spans="1:7" ht="30" x14ac:dyDescent="0.25">
      <c r="A30" t="s">
        <v>194</v>
      </c>
      <c r="B30" s="66" t="s">
        <v>208</v>
      </c>
      <c r="C30" s="66" t="s">
        <v>191</v>
      </c>
      <c r="D30" s="2" t="s">
        <v>90</v>
      </c>
      <c r="E30" s="69" t="s">
        <v>228</v>
      </c>
    </row>
    <row r="31" spans="1:7" x14ac:dyDescent="0.25">
      <c r="A31" t="s">
        <v>141</v>
      </c>
    </row>
    <row r="32" spans="1:7" x14ac:dyDescent="0.25">
      <c r="A32" t="s">
        <v>100</v>
      </c>
    </row>
    <row r="33" spans="1:5" x14ac:dyDescent="0.25">
      <c r="A33" t="s">
        <v>39</v>
      </c>
    </row>
    <row r="34" spans="1:5" x14ac:dyDescent="0.25">
      <c r="A34" t="s">
        <v>61</v>
      </c>
      <c r="D34" t="s">
        <v>62</v>
      </c>
      <c r="E34" s="69" t="s">
        <v>92</v>
      </c>
    </row>
    <row r="35" spans="1:5" x14ac:dyDescent="0.25">
      <c r="A35" t="s">
        <v>195</v>
      </c>
      <c r="D35" t="s">
        <v>63</v>
      </c>
      <c r="E35" s="69" t="s">
        <v>93</v>
      </c>
    </row>
    <row r="36" spans="1:5" x14ac:dyDescent="0.25">
      <c r="A36" t="s">
        <v>64</v>
      </c>
      <c r="D36" t="s">
        <v>66</v>
      </c>
      <c r="E36" s="69" t="s">
        <v>94</v>
      </c>
    </row>
    <row r="37" spans="1:5" x14ac:dyDescent="0.25">
      <c r="A37" t="s">
        <v>196</v>
      </c>
      <c r="D37" t="s">
        <v>65</v>
      </c>
      <c r="E37" s="69" t="s">
        <v>95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4" sqref="C4"/>
    </sheetView>
  </sheetViews>
  <sheetFormatPr defaultRowHeight="15" x14ac:dyDescent="0.25"/>
  <cols>
    <col min="3" max="3" width="26" customWidth="1"/>
  </cols>
  <sheetData>
    <row r="1" spans="1:3" ht="14.45" x14ac:dyDescent="0.35">
      <c r="A1" s="7" t="s">
        <v>270</v>
      </c>
      <c r="B1" s="8" t="s">
        <v>271</v>
      </c>
      <c r="C1" s="51" t="s">
        <v>272</v>
      </c>
    </row>
    <row r="2" spans="1:3" ht="14.45" x14ac:dyDescent="0.35">
      <c r="A2" s="76">
        <v>1</v>
      </c>
      <c r="B2" s="74">
        <v>3</v>
      </c>
      <c r="C2" s="77" t="s">
        <v>229</v>
      </c>
    </row>
    <row r="3" spans="1:3" ht="14.45" x14ac:dyDescent="0.35">
      <c r="A3" s="1">
        <v>1</v>
      </c>
      <c r="B3" s="2">
        <v>4</v>
      </c>
      <c r="C3" s="3" t="s">
        <v>230</v>
      </c>
    </row>
    <row r="4" spans="1:3" ht="14.45" x14ac:dyDescent="0.35">
      <c r="A4" s="1">
        <v>1</v>
      </c>
      <c r="B4" s="2">
        <v>5</v>
      </c>
      <c r="C4" s="3" t="s">
        <v>231</v>
      </c>
    </row>
    <row r="5" spans="1:3" ht="14.45" x14ac:dyDescent="0.35">
      <c r="A5" s="1">
        <v>1</v>
      </c>
      <c r="B5" s="2">
        <v>6</v>
      </c>
      <c r="C5" s="3" t="s">
        <v>232</v>
      </c>
    </row>
    <row r="6" spans="1:3" ht="14.45" x14ac:dyDescent="0.35">
      <c r="A6" s="1">
        <v>1</v>
      </c>
      <c r="B6" s="2">
        <v>7</v>
      </c>
      <c r="C6" s="3" t="s">
        <v>233</v>
      </c>
    </row>
    <row r="7" spans="1:3" ht="14.45" x14ac:dyDescent="0.35">
      <c r="A7" s="1">
        <v>1</v>
      </c>
      <c r="B7" s="2">
        <v>22</v>
      </c>
      <c r="C7" s="3" t="s">
        <v>234</v>
      </c>
    </row>
    <row r="8" spans="1:3" ht="14.45" x14ac:dyDescent="0.35">
      <c r="A8" s="1">
        <v>1</v>
      </c>
      <c r="B8" s="2">
        <v>23</v>
      </c>
      <c r="C8" s="3" t="s">
        <v>235</v>
      </c>
    </row>
    <row r="9" spans="1:3" ht="14.45" x14ac:dyDescent="0.35">
      <c r="A9" s="1">
        <v>1</v>
      </c>
      <c r="B9" s="2">
        <v>30</v>
      </c>
      <c r="C9" s="3" t="s">
        <v>236</v>
      </c>
    </row>
    <row r="10" spans="1:3" ht="14.45" x14ac:dyDescent="0.35">
      <c r="A10" s="1">
        <v>1</v>
      </c>
      <c r="B10" s="2">
        <v>40</v>
      </c>
      <c r="C10" s="3" t="s">
        <v>237</v>
      </c>
    </row>
    <row r="11" spans="1:3" ht="14.45" x14ac:dyDescent="0.35">
      <c r="A11" s="1">
        <v>1</v>
      </c>
      <c r="B11" s="2">
        <v>90</v>
      </c>
      <c r="C11" s="3" t="s">
        <v>238</v>
      </c>
    </row>
    <row r="12" spans="1:3" ht="14.45" x14ac:dyDescent="0.35">
      <c r="A12" s="1">
        <v>1</v>
      </c>
      <c r="B12" s="2">
        <v>92</v>
      </c>
      <c r="C12" s="3" t="s">
        <v>239</v>
      </c>
    </row>
    <row r="13" spans="1:3" ht="14.45" x14ac:dyDescent="0.35">
      <c r="A13" s="1">
        <v>2</v>
      </c>
      <c r="B13" s="2">
        <v>22</v>
      </c>
      <c r="C13" s="3" t="s">
        <v>240</v>
      </c>
    </row>
    <row r="14" spans="1:3" ht="14.45" x14ac:dyDescent="0.35">
      <c r="A14" s="1">
        <v>2</v>
      </c>
      <c r="B14" s="2">
        <v>23</v>
      </c>
      <c r="C14" s="3" t="s">
        <v>241</v>
      </c>
    </row>
    <row r="15" spans="1:3" ht="14.45" x14ac:dyDescent="0.35">
      <c r="A15" s="1">
        <v>2</v>
      </c>
      <c r="B15" s="2">
        <v>30</v>
      </c>
      <c r="C15" s="3" t="s">
        <v>242</v>
      </c>
    </row>
    <row r="16" spans="1:3" ht="14.45" x14ac:dyDescent="0.35">
      <c r="A16" s="1">
        <v>2</v>
      </c>
      <c r="B16" s="2">
        <v>40</v>
      </c>
      <c r="C16" s="3" t="s">
        <v>243</v>
      </c>
    </row>
    <row r="17" spans="1:3" x14ac:dyDescent="0.25">
      <c r="A17" s="1">
        <v>2</v>
      </c>
      <c r="B17" s="2">
        <v>90</v>
      </c>
      <c r="C17" s="3" t="s">
        <v>244</v>
      </c>
    </row>
    <row r="18" spans="1:3" x14ac:dyDescent="0.25">
      <c r="A18" s="1">
        <v>2</v>
      </c>
      <c r="B18" s="2">
        <v>92</v>
      </c>
      <c r="C18" s="3" t="s">
        <v>245</v>
      </c>
    </row>
    <row r="19" spans="1:3" x14ac:dyDescent="0.25">
      <c r="A19" s="1">
        <v>3</v>
      </c>
      <c r="B19" s="2">
        <v>22</v>
      </c>
      <c r="C19" s="3" t="s">
        <v>246</v>
      </c>
    </row>
    <row r="20" spans="1:3" x14ac:dyDescent="0.25">
      <c r="A20" s="1">
        <v>3</v>
      </c>
      <c r="B20" s="2">
        <v>23</v>
      </c>
      <c r="C20" s="3" t="s">
        <v>247</v>
      </c>
    </row>
    <row r="21" spans="1:3" x14ac:dyDescent="0.25">
      <c r="A21" s="1">
        <v>3</v>
      </c>
      <c r="B21" s="2">
        <v>30</v>
      </c>
      <c r="C21" s="3" t="s">
        <v>248</v>
      </c>
    </row>
    <row r="22" spans="1:3" x14ac:dyDescent="0.25">
      <c r="A22" s="1">
        <v>3</v>
      </c>
      <c r="B22" s="2">
        <v>40</v>
      </c>
      <c r="C22" s="3" t="s">
        <v>249</v>
      </c>
    </row>
    <row r="23" spans="1:3" x14ac:dyDescent="0.25">
      <c r="A23" s="1">
        <v>4</v>
      </c>
      <c r="B23" s="2">
        <v>22</v>
      </c>
      <c r="C23" s="3" t="s">
        <v>250</v>
      </c>
    </row>
    <row r="24" spans="1:3" x14ac:dyDescent="0.25">
      <c r="A24" s="1">
        <v>4</v>
      </c>
      <c r="B24" s="2">
        <v>23</v>
      </c>
      <c r="C24" s="3" t="s">
        <v>251</v>
      </c>
    </row>
    <row r="25" spans="1:3" x14ac:dyDescent="0.25">
      <c r="A25" s="1">
        <v>4</v>
      </c>
      <c r="B25" s="2">
        <v>30</v>
      </c>
      <c r="C25" s="3" t="s">
        <v>252</v>
      </c>
    </row>
    <row r="26" spans="1:3" x14ac:dyDescent="0.25">
      <c r="A26" s="1">
        <v>4</v>
      </c>
      <c r="B26" s="2">
        <v>40</v>
      </c>
      <c r="C26" s="3" t="s">
        <v>253</v>
      </c>
    </row>
    <row r="27" spans="1:3" x14ac:dyDescent="0.25">
      <c r="A27" s="1">
        <v>5</v>
      </c>
      <c r="B27" s="2">
        <v>22</v>
      </c>
      <c r="C27" s="3" t="s">
        <v>254</v>
      </c>
    </row>
    <row r="28" spans="1:3" x14ac:dyDescent="0.25">
      <c r="A28" s="1">
        <v>5</v>
      </c>
      <c r="B28" s="2">
        <v>23</v>
      </c>
      <c r="C28" s="3" t="s">
        <v>255</v>
      </c>
    </row>
    <row r="29" spans="1:3" x14ac:dyDescent="0.25">
      <c r="A29" s="1">
        <v>5</v>
      </c>
      <c r="B29" s="2">
        <v>30</v>
      </c>
      <c r="C29" s="3" t="s">
        <v>256</v>
      </c>
    </row>
    <row r="30" spans="1:3" x14ac:dyDescent="0.25">
      <c r="A30" s="1">
        <v>5</v>
      </c>
      <c r="B30" s="2">
        <v>40</v>
      </c>
      <c r="C30" s="3" t="s">
        <v>257</v>
      </c>
    </row>
    <row r="31" spans="1:3" x14ac:dyDescent="0.25">
      <c r="A31" s="1">
        <v>6</v>
      </c>
      <c r="B31" s="2">
        <v>22</v>
      </c>
      <c r="C31" s="3" t="s">
        <v>258</v>
      </c>
    </row>
    <row r="32" spans="1:3" x14ac:dyDescent="0.25">
      <c r="A32" s="1">
        <v>6</v>
      </c>
      <c r="B32" s="2">
        <v>23</v>
      </c>
      <c r="C32" s="3" t="s">
        <v>259</v>
      </c>
    </row>
    <row r="33" spans="1:3" x14ac:dyDescent="0.25">
      <c r="A33" s="1">
        <v>6</v>
      </c>
      <c r="B33" s="2">
        <v>30</v>
      </c>
      <c r="C33" s="3" t="s">
        <v>260</v>
      </c>
    </row>
    <row r="34" spans="1:3" x14ac:dyDescent="0.25">
      <c r="A34" s="1">
        <v>6</v>
      </c>
      <c r="B34" s="2">
        <v>40</v>
      </c>
      <c r="C34" s="3" t="s">
        <v>261</v>
      </c>
    </row>
    <row r="35" spans="1:3" x14ac:dyDescent="0.25">
      <c r="A35" s="1">
        <v>7</v>
      </c>
      <c r="B35" s="2">
        <v>22</v>
      </c>
      <c r="C35" s="3" t="s">
        <v>262</v>
      </c>
    </row>
    <row r="36" spans="1:3" x14ac:dyDescent="0.25">
      <c r="A36" s="1">
        <v>7</v>
      </c>
      <c r="B36" s="2">
        <v>23</v>
      </c>
      <c r="C36" s="3" t="s">
        <v>263</v>
      </c>
    </row>
    <row r="37" spans="1:3" x14ac:dyDescent="0.25">
      <c r="A37" s="1">
        <v>7</v>
      </c>
      <c r="B37" s="2">
        <v>30</v>
      </c>
      <c r="C37" s="3" t="s">
        <v>264</v>
      </c>
    </row>
    <row r="38" spans="1:3" x14ac:dyDescent="0.25">
      <c r="A38" s="1">
        <v>7</v>
      </c>
      <c r="B38" s="2">
        <v>40</v>
      </c>
      <c r="C38" s="3" t="s">
        <v>265</v>
      </c>
    </row>
    <row r="39" spans="1:3" x14ac:dyDescent="0.25">
      <c r="A39" s="1">
        <v>8</v>
      </c>
      <c r="B39" s="2">
        <v>22</v>
      </c>
      <c r="C39" s="3" t="s">
        <v>266</v>
      </c>
    </row>
    <row r="40" spans="1:3" x14ac:dyDescent="0.25">
      <c r="A40" s="1">
        <v>8</v>
      </c>
      <c r="B40" s="2">
        <v>23</v>
      </c>
      <c r="C40" s="3" t="s">
        <v>267</v>
      </c>
    </row>
    <row r="41" spans="1:3" x14ac:dyDescent="0.25">
      <c r="A41" s="1">
        <v>8</v>
      </c>
      <c r="B41" s="2">
        <v>30</v>
      </c>
      <c r="C41" s="3" t="s">
        <v>268</v>
      </c>
    </row>
    <row r="42" spans="1:3" x14ac:dyDescent="0.25">
      <c r="A42" s="4">
        <v>8</v>
      </c>
      <c r="B42" s="5">
        <v>40</v>
      </c>
      <c r="C42" s="6" t="s">
        <v>269</v>
      </c>
    </row>
  </sheetData>
  <printOptions horizontalCentered="1"/>
  <pageMargins left="0.7" right="0.7" top="0.75" bottom="0.75" header="0.3" footer="0.3"/>
  <pageSetup orientation="portrait" horizontalDpi="4294967293" r:id="rId1"/>
  <headerFooter>
    <oddHeader>&amp;CCapSpd
NodeErrorChecks</oddHeader>
    <oddFooter>&amp;CWarning for bad combinations of functional class at nodes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8" sqref="E8"/>
    </sheetView>
  </sheetViews>
  <sheetFormatPr defaultRowHeight="15" x14ac:dyDescent="0.25"/>
  <cols>
    <col min="1" max="1" width="10.5703125" customWidth="1"/>
    <col min="2" max="2" width="15.5703125" customWidth="1"/>
    <col min="3" max="8" width="10.5703125" customWidth="1"/>
    <col min="9" max="9" width="40.5703125" customWidth="1"/>
  </cols>
  <sheetData>
    <row r="1" spans="1:9" ht="14.45" x14ac:dyDescent="0.35">
      <c r="A1" s="9" t="s">
        <v>211</v>
      </c>
      <c r="B1" s="12" t="s">
        <v>16</v>
      </c>
      <c r="C1" s="7" t="s">
        <v>179</v>
      </c>
      <c r="D1" s="8" t="s">
        <v>180</v>
      </c>
      <c r="E1" s="8" t="s">
        <v>181</v>
      </c>
      <c r="F1" s="8" t="s">
        <v>182</v>
      </c>
      <c r="G1" s="13" t="s">
        <v>183</v>
      </c>
      <c r="H1" s="13" t="s">
        <v>329</v>
      </c>
      <c r="I1" s="20" t="s">
        <v>280</v>
      </c>
    </row>
    <row r="2" spans="1:9" ht="14.45" x14ac:dyDescent="0.35">
      <c r="A2" s="10">
        <v>1</v>
      </c>
      <c r="B2" s="10" t="s">
        <v>0</v>
      </c>
      <c r="C2" s="21">
        <v>1900</v>
      </c>
      <c r="D2" s="22">
        <v>2200</v>
      </c>
      <c r="E2" s="22">
        <v>2200</v>
      </c>
      <c r="F2" s="22">
        <v>2200</v>
      </c>
      <c r="G2" s="23">
        <v>2200</v>
      </c>
      <c r="H2" s="23">
        <v>2200</v>
      </c>
      <c r="I2" s="10" t="s">
        <v>30</v>
      </c>
    </row>
    <row r="3" spans="1:9" ht="14.45" x14ac:dyDescent="0.35">
      <c r="A3" s="10">
        <v>2</v>
      </c>
      <c r="B3" s="10" t="s">
        <v>1</v>
      </c>
      <c r="C3" s="21">
        <v>1600</v>
      </c>
      <c r="D3" s="22">
        <v>1900</v>
      </c>
      <c r="E3" s="22">
        <v>1900</v>
      </c>
      <c r="F3" s="22">
        <v>1900</v>
      </c>
      <c r="G3" s="23">
        <v>1900</v>
      </c>
      <c r="H3" s="23">
        <v>2100</v>
      </c>
      <c r="I3" s="10"/>
    </row>
    <row r="4" spans="1:9" ht="14.45" x14ac:dyDescent="0.35">
      <c r="A4" s="10">
        <v>3</v>
      </c>
      <c r="B4" s="10" t="s">
        <v>2</v>
      </c>
      <c r="C4" s="21">
        <v>1450</v>
      </c>
      <c r="D4" s="22">
        <v>1850</v>
      </c>
      <c r="E4" s="22">
        <v>1850</v>
      </c>
      <c r="F4" s="22">
        <v>1850</v>
      </c>
      <c r="G4" s="23">
        <v>1850</v>
      </c>
      <c r="H4" s="23">
        <v>2100</v>
      </c>
      <c r="I4" s="10" t="s">
        <v>330</v>
      </c>
    </row>
    <row r="5" spans="1:9" ht="14.45" x14ac:dyDescent="0.35">
      <c r="A5" s="10">
        <v>4</v>
      </c>
      <c r="B5" s="10" t="s">
        <v>3</v>
      </c>
      <c r="C5" s="21">
        <v>1250</v>
      </c>
      <c r="D5" s="22">
        <v>1250</v>
      </c>
      <c r="E5" s="22">
        <v>1250</v>
      </c>
      <c r="F5" s="22">
        <v>1300</v>
      </c>
      <c r="G5" s="23">
        <v>1350</v>
      </c>
      <c r="H5" s="23">
        <v>2000</v>
      </c>
      <c r="I5" s="10"/>
    </row>
    <row r="6" spans="1:9" ht="14.45" x14ac:dyDescent="0.35">
      <c r="A6" s="10">
        <v>5</v>
      </c>
      <c r="B6" s="10" t="s">
        <v>4</v>
      </c>
      <c r="C6" s="21">
        <v>1200</v>
      </c>
      <c r="D6" s="22">
        <v>1200</v>
      </c>
      <c r="E6" s="22">
        <v>1200</v>
      </c>
      <c r="F6" s="22">
        <v>1250</v>
      </c>
      <c r="G6" s="23">
        <v>1300</v>
      </c>
      <c r="H6" s="23">
        <v>2000</v>
      </c>
      <c r="I6" s="10"/>
    </row>
    <row r="7" spans="1:9" ht="14.45" x14ac:dyDescent="0.35">
      <c r="A7" s="10">
        <v>6</v>
      </c>
      <c r="B7" s="10" t="s">
        <v>5</v>
      </c>
      <c r="C7" s="21">
        <v>1000</v>
      </c>
      <c r="D7" s="22">
        <v>1100</v>
      </c>
      <c r="E7" s="22">
        <v>1100</v>
      </c>
      <c r="F7" s="22">
        <v>1100</v>
      </c>
      <c r="G7" s="23">
        <v>1200</v>
      </c>
      <c r="H7" s="23">
        <v>2000</v>
      </c>
      <c r="I7" s="10"/>
    </row>
    <row r="8" spans="1:9" ht="14.45" x14ac:dyDescent="0.35">
      <c r="A8" s="10">
        <v>7</v>
      </c>
      <c r="B8" s="10" t="s">
        <v>6</v>
      </c>
      <c r="C8" s="21">
        <v>800</v>
      </c>
      <c r="D8" s="22">
        <v>900</v>
      </c>
      <c r="E8" s="22">
        <v>900</v>
      </c>
      <c r="F8" s="22">
        <v>900</v>
      </c>
      <c r="G8" s="23">
        <v>900</v>
      </c>
      <c r="H8" s="23">
        <v>2000</v>
      </c>
      <c r="I8" s="10"/>
    </row>
    <row r="9" spans="1:9" ht="14.45" x14ac:dyDescent="0.35">
      <c r="A9" s="10">
        <v>8</v>
      </c>
      <c r="B9" s="10" t="s">
        <v>7</v>
      </c>
      <c r="C9" s="21">
        <v>1200</v>
      </c>
      <c r="D9" s="22">
        <v>1300</v>
      </c>
      <c r="E9" s="22">
        <v>1300</v>
      </c>
      <c r="F9" s="22">
        <v>1300</v>
      </c>
      <c r="G9" s="23">
        <v>1300</v>
      </c>
      <c r="H9" s="23">
        <v>2000</v>
      </c>
      <c r="I9" s="10"/>
    </row>
    <row r="10" spans="1:9" ht="14.45" x14ac:dyDescent="0.35">
      <c r="A10" s="10">
        <v>9</v>
      </c>
      <c r="B10" s="10" t="s">
        <v>8</v>
      </c>
      <c r="C10" s="21">
        <v>1500</v>
      </c>
      <c r="D10" s="22">
        <v>1700</v>
      </c>
      <c r="E10" s="22">
        <v>1700</v>
      </c>
      <c r="F10" s="22">
        <v>1700</v>
      </c>
      <c r="G10" s="23">
        <v>1700</v>
      </c>
      <c r="H10" s="23">
        <v>2000</v>
      </c>
      <c r="I10" s="10"/>
    </row>
    <row r="11" spans="1:9" ht="14.45" x14ac:dyDescent="0.35">
      <c r="A11" s="10">
        <v>22</v>
      </c>
      <c r="B11" s="10" t="s">
        <v>20</v>
      </c>
      <c r="C11" s="21">
        <v>1800</v>
      </c>
      <c r="D11" s="22">
        <v>1800</v>
      </c>
      <c r="E11" s="22">
        <v>1800</v>
      </c>
      <c r="F11" s="22">
        <v>1800</v>
      </c>
      <c r="G11" s="23">
        <v>1800</v>
      </c>
      <c r="H11" s="23">
        <v>2200</v>
      </c>
      <c r="I11" s="10"/>
    </row>
    <row r="12" spans="1:9" ht="14.45" x14ac:dyDescent="0.35">
      <c r="A12" s="10">
        <v>23</v>
      </c>
      <c r="B12" s="10" t="s">
        <v>21</v>
      </c>
      <c r="C12" s="21">
        <v>1800</v>
      </c>
      <c r="D12" s="22">
        <v>1800</v>
      </c>
      <c r="E12" s="22">
        <v>1800</v>
      </c>
      <c r="F12" s="22">
        <v>1800</v>
      </c>
      <c r="G12" s="23">
        <v>1800</v>
      </c>
      <c r="H12" s="23">
        <v>2200</v>
      </c>
      <c r="I12" s="10"/>
    </row>
    <row r="13" spans="1:9" ht="14.45" x14ac:dyDescent="0.35">
      <c r="A13" s="10">
        <v>24</v>
      </c>
      <c r="B13" s="10" t="s">
        <v>22</v>
      </c>
      <c r="C13" s="21">
        <v>1800</v>
      </c>
      <c r="D13" s="22">
        <v>1800</v>
      </c>
      <c r="E13" s="22">
        <v>1800</v>
      </c>
      <c r="F13" s="22">
        <v>1800</v>
      </c>
      <c r="G13" s="23">
        <v>1800</v>
      </c>
      <c r="H13" s="23">
        <v>2200</v>
      </c>
      <c r="I13" s="10"/>
    </row>
    <row r="14" spans="1:9" ht="14.45" x14ac:dyDescent="0.35">
      <c r="A14" s="10">
        <v>25</v>
      </c>
      <c r="B14" s="10" t="s">
        <v>23</v>
      </c>
      <c r="C14" s="21">
        <v>1800</v>
      </c>
      <c r="D14" s="22">
        <v>1800</v>
      </c>
      <c r="E14" s="22">
        <v>1800</v>
      </c>
      <c r="F14" s="22">
        <v>1800</v>
      </c>
      <c r="G14" s="23">
        <v>1800</v>
      </c>
      <c r="H14" s="23">
        <v>2200</v>
      </c>
      <c r="I14" s="10"/>
    </row>
    <row r="15" spans="1:9" ht="14.45" x14ac:dyDescent="0.35">
      <c r="A15" s="10">
        <v>30</v>
      </c>
      <c r="B15" s="10" t="s">
        <v>9</v>
      </c>
      <c r="C15" s="21">
        <v>1</v>
      </c>
      <c r="D15" s="22">
        <v>1</v>
      </c>
      <c r="E15" s="22">
        <v>1</v>
      </c>
      <c r="F15" s="22">
        <v>1</v>
      </c>
      <c r="G15" s="23">
        <v>1</v>
      </c>
      <c r="H15" s="23">
        <v>1</v>
      </c>
      <c r="I15" s="10"/>
    </row>
    <row r="16" spans="1:9" ht="14.45" x14ac:dyDescent="0.35">
      <c r="A16" s="10">
        <v>40</v>
      </c>
      <c r="B16" s="10" t="s">
        <v>10</v>
      </c>
      <c r="C16" s="21">
        <v>1</v>
      </c>
      <c r="D16" s="22">
        <v>1</v>
      </c>
      <c r="E16" s="22">
        <v>1</v>
      </c>
      <c r="F16" s="22">
        <v>1</v>
      </c>
      <c r="G16" s="23">
        <v>1</v>
      </c>
      <c r="H16" s="23">
        <v>1</v>
      </c>
      <c r="I16" s="10"/>
    </row>
    <row r="17" spans="1:9" x14ac:dyDescent="0.25">
      <c r="A17" s="10">
        <v>82</v>
      </c>
      <c r="B17" s="10" t="s">
        <v>11</v>
      </c>
      <c r="C17" s="21">
        <v>999</v>
      </c>
      <c r="D17" s="22">
        <v>999</v>
      </c>
      <c r="E17" s="22">
        <v>999</v>
      </c>
      <c r="F17" s="22">
        <v>999</v>
      </c>
      <c r="G17" s="23">
        <v>999</v>
      </c>
      <c r="H17" s="23">
        <v>2200</v>
      </c>
      <c r="I17" s="10"/>
    </row>
    <row r="18" spans="1:9" x14ac:dyDescent="0.25">
      <c r="A18" s="10">
        <v>83</v>
      </c>
      <c r="B18" s="10" t="s">
        <v>12</v>
      </c>
      <c r="C18" s="21">
        <v>999</v>
      </c>
      <c r="D18" s="22">
        <v>999</v>
      </c>
      <c r="E18" s="22">
        <v>999</v>
      </c>
      <c r="F18" s="22">
        <v>999</v>
      </c>
      <c r="G18" s="23">
        <v>999</v>
      </c>
      <c r="H18" s="23">
        <v>2200</v>
      </c>
      <c r="I18" s="10"/>
    </row>
    <row r="19" spans="1:9" x14ac:dyDescent="0.25">
      <c r="A19" s="10">
        <v>84</v>
      </c>
      <c r="B19" s="10" t="s">
        <v>13</v>
      </c>
      <c r="C19" s="21">
        <v>1500</v>
      </c>
      <c r="D19" s="22">
        <v>1200</v>
      </c>
      <c r="E19" s="22">
        <v>1200</v>
      </c>
      <c r="F19" s="22">
        <v>1000</v>
      </c>
      <c r="G19" s="23">
        <v>1000</v>
      </c>
      <c r="H19" s="23">
        <v>2000</v>
      </c>
      <c r="I19" s="10"/>
    </row>
    <row r="20" spans="1:9" x14ac:dyDescent="0.25">
      <c r="A20" s="10">
        <v>85</v>
      </c>
      <c r="B20" s="10" t="s">
        <v>14</v>
      </c>
      <c r="C20" s="21">
        <v>1</v>
      </c>
      <c r="D20" s="22">
        <v>1</v>
      </c>
      <c r="E20" s="22">
        <v>1</v>
      </c>
      <c r="F20" s="22">
        <v>1</v>
      </c>
      <c r="G20" s="23">
        <v>1</v>
      </c>
      <c r="H20" s="23">
        <v>1</v>
      </c>
      <c r="I20" s="10"/>
    </row>
    <row r="21" spans="1:9" x14ac:dyDescent="0.25">
      <c r="A21" s="10">
        <v>90</v>
      </c>
      <c r="B21" s="10" t="s">
        <v>15</v>
      </c>
      <c r="C21" s="21">
        <v>1800</v>
      </c>
      <c r="D21" s="22">
        <v>1500</v>
      </c>
      <c r="E21" s="22">
        <v>1500</v>
      </c>
      <c r="F21" s="22">
        <v>1500</v>
      </c>
      <c r="G21" s="23">
        <v>1500</v>
      </c>
      <c r="H21" s="23">
        <v>2000</v>
      </c>
      <c r="I21" s="10" t="s">
        <v>29</v>
      </c>
    </row>
    <row r="22" spans="1:9" x14ac:dyDescent="0.25">
      <c r="A22" s="11">
        <v>92</v>
      </c>
      <c r="B22" s="11" t="s">
        <v>26</v>
      </c>
      <c r="C22" s="24">
        <v>1500</v>
      </c>
      <c r="D22" s="25">
        <v>1200</v>
      </c>
      <c r="E22" s="25">
        <v>1200</v>
      </c>
      <c r="F22" s="25">
        <v>1000</v>
      </c>
      <c r="G22" s="26">
        <v>1000</v>
      </c>
      <c r="H22" s="26">
        <v>2000</v>
      </c>
      <c r="I22" s="11"/>
    </row>
  </sheetData>
  <pageMargins left="0.7" right="0.7" top="0.75" bottom="0.75" header="0.3" footer="0.3"/>
  <pageSetup orientation="landscape" horizontalDpi="4294967293" r:id="rId1"/>
  <headerFooter>
    <oddHeader xml:space="preserve">&amp;CLaneCap1hr&amp;RCapSpd capacity var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3" sqref="C13"/>
    </sheetView>
  </sheetViews>
  <sheetFormatPr defaultRowHeight="15" x14ac:dyDescent="0.25"/>
  <cols>
    <col min="1" max="1" width="10.5703125" customWidth="1"/>
    <col min="2" max="2" width="15.5703125" customWidth="1"/>
    <col min="3" max="7" width="10.5703125" customWidth="1"/>
    <col min="8" max="8" width="40.5703125" customWidth="1"/>
  </cols>
  <sheetData>
    <row r="1" spans="1:8" ht="14.45" x14ac:dyDescent="0.35">
      <c r="A1" s="9" t="s">
        <v>212</v>
      </c>
      <c r="B1" s="12" t="s">
        <v>16</v>
      </c>
      <c r="C1" s="7" t="s">
        <v>213</v>
      </c>
      <c r="D1" s="8" t="s">
        <v>214</v>
      </c>
      <c r="E1" s="8" t="s">
        <v>215</v>
      </c>
      <c r="F1" s="8" t="s">
        <v>216</v>
      </c>
      <c r="G1" s="13" t="s">
        <v>217</v>
      </c>
      <c r="H1" s="20" t="s">
        <v>282</v>
      </c>
    </row>
    <row r="2" spans="1:8" x14ac:dyDescent="0.25">
      <c r="A2" s="10">
        <v>1</v>
      </c>
      <c r="B2" s="10" t="s">
        <v>0</v>
      </c>
      <c r="C2" s="27">
        <v>0.9200164050599009</v>
      </c>
      <c r="D2" s="28">
        <v>0.95999618485590732</v>
      </c>
      <c r="E2" s="28">
        <v>0.96000539205498225</v>
      </c>
      <c r="F2" s="28">
        <v>0.97999390480037551</v>
      </c>
      <c r="G2" s="29">
        <v>0.98999984301036714</v>
      </c>
      <c r="H2" s="10" t="s">
        <v>37</v>
      </c>
    </row>
    <row r="3" spans="1:8" x14ac:dyDescent="0.25">
      <c r="A3" s="10">
        <v>2</v>
      </c>
      <c r="B3" s="10" t="s">
        <v>1</v>
      </c>
      <c r="C3" s="27">
        <v>0.43598801591915215</v>
      </c>
      <c r="D3" s="28">
        <v>0.49200607237615906</v>
      </c>
      <c r="E3" s="28">
        <v>0.49219756343602078</v>
      </c>
      <c r="F3" s="28">
        <v>0.56299818232059606</v>
      </c>
      <c r="G3" s="29">
        <v>0.68199758753134621</v>
      </c>
      <c r="H3" s="10" t="s">
        <v>38</v>
      </c>
    </row>
    <row r="4" spans="1:8" x14ac:dyDescent="0.25">
      <c r="A4" s="10">
        <v>3</v>
      </c>
      <c r="B4" s="10" t="s">
        <v>2</v>
      </c>
      <c r="C4" s="83">
        <v>0.39672431266573049</v>
      </c>
      <c r="D4" s="28">
        <v>0.35369845250091786</v>
      </c>
      <c r="E4" s="28">
        <v>0.34887192256397076</v>
      </c>
      <c r="F4" s="28">
        <v>0.42146551850387354</v>
      </c>
      <c r="G4" s="29">
        <v>0.50999983203157806</v>
      </c>
      <c r="H4" s="10"/>
    </row>
    <row r="5" spans="1:8" x14ac:dyDescent="0.25">
      <c r="A5" s="10">
        <v>4</v>
      </c>
      <c r="B5" s="10" t="s">
        <v>3</v>
      </c>
      <c r="C5" s="27">
        <v>0.39672431266573049</v>
      </c>
      <c r="D5" s="28">
        <v>0.30436003265218792</v>
      </c>
      <c r="E5" s="28">
        <v>0.30713952298881003</v>
      </c>
      <c r="F5" s="28">
        <v>0.3623719043684745</v>
      </c>
      <c r="G5" s="29">
        <v>0.46822767692273498</v>
      </c>
      <c r="H5" s="10" t="s">
        <v>344</v>
      </c>
    </row>
    <row r="6" spans="1:8" x14ac:dyDescent="0.25">
      <c r="A6" s="10">
        <v>5</v>
      </c>
      <c r="B6" s="10" t="s">
        <v>4</v>
      </c>
      <c r="C6" s="27">
        <v>0.40043192055037319</v>
      </c>
      <c r="D6" s="28">
        <v>0.30447273514532669</v>
      </c>
      <c r="E6" s="28">
        <v>0.3181577441992155</v>
      </c>
      <c r="F6" s="28">
        <v>0.36281360680118707</v>
      </c>
      <c r="G6" s="29">
        <v>0.46811306086186899</v>
      </c>
      <c r="H6" s="10"/>
    </row>
    <row r="7" spans="1:8" x14ac:dyDescent="0.25">
      <c r="A7" s="10">
        <v>6</v>
      </c>
      <c r="B7" s="10" t="s">
        <v>5</v>
      </c>
      <c r="C7" s="27">
        <v>0.53075165778842981</v>
      </c>
      <c r="D7" s="28">
        <v>0.57988085667789757</v>
      </c>
      <c r="E7" s="28">
        <v>0.58403575869374025</v>
      </c>
      <c r="F7" s="28">
        <v>0.65033808701264206</v>
      </c>
      <c r="G7" s="29">
        <v>0.76504582207669614</v>
      </c>
      <c r="H7" s="10"/>
    </row>
    <row r="8" spans="1:8" x14ac:dyDescent="0.25">
      <c r="A8" s="10">
        <v>7</v>
      </c>
      <c r="B8" s="10" t="s">
        <v>6</v>
      </c>
      <c r="C8" s="27">
        <v>0.6324455278081782</v>
      </c>
      <c r="D8" s="28">
        <v>0.61349881109746152</v>
      </c>
      <c r="E8" s="28">
        <v>0.54813247971641177</v>
      </c>
      <c r="F8" s="28">
        <v>0.45984644563073468</v>
      </c>
      <c r="G8" s="29">
        <v>0.55306726750236079</v>
      </c>
      <c r="H8" s="10"/>
    </row>
    <row r="9" spans="1:8" x14ac:dyDescent="0.25">
      <c r="A9" s="10">
        <v>8</v>
      </c>
      <c r="B9" s="10" t="s">
        <v>7</v>
      </c>
      <c r="C9" s="27">
        <v>0.99001294327930012</v>
      </c>
      <c r="D9" s="28">
        <v>0.99000284950540718</v>
      </c>
      <c r="E9" s="28">
        <v>0.99009155388999803</v>
      </c>
      <c r="F9" s="28">
        <v>0.9901023446384084</v>
      </c>
      <c r="G9" s="29">
        <v>0.99009454388697837</v>
      </c>
      <c r="H9" s="10"/>
    </row>
    <row r="10" spans="1:8" x14ac:dyDescent="0.25">
      <c r="A10" s="10">
        <v>9</v>
      </c>
      <c r="B10" s="10" t="s">
        <v>8</v>
      </c>
      <c r="C10" s="27">
        <v>0.98999631856669534</v>
      </c>
      <c r="D10" s="28">
        <v>0.98997796866654808</v>
      </c>
      <c r="E10" s="28">
        <v>0.98999430868934624</v>
      </c>
      <c r="F10" s="28">
        <v>0.98998969976729101</v>
      </c>
      <c r="G10" s="29">
        <v>0.99001542805577392</v>
      </c>
      <c r="H10" s="10"/>
    </row>
    <row r="11" spans="1:8" x14ac:dyDescent="0.25">
      <c r="A11" s="10">
        <v>22</v>
      </c>
      <c r="B11" s="10" t="s">
        <v>20</v>
      </c>
      <c r="C11" s="27">
        <v>1</v>
      </c>
      <c r="D11" s="28">
        <v>1</v>
      </c>
      <c r="E11" s="28">
        <v>0.95998165533613899</v>
      </c>
      <c r="F11" s="28">
        <v>0.98009920336690215</v>
      </c>
      <c r="G11" s="29">
        <v>1</v>
      </c>
      <c r="H11" s="10"/>
    </row>
    <row r="12" spans="1:8" x14ac:dyDescent="0.25">
      <c r="A12" s="10">
        <v>23</v>
      </c>
      <c r="B12" s="10" t="s">
        <v>21</v>
      </c>
      <c r="C12" s="27">
        <v>1</v>
      </c>
      <c r="D12" s="28">
        <v>1</v>
      </c>
      <c r="E12" s="28">
        <v>1</v>
      </c>
      <c r="F12" s="28">
        <v>1</v>
      </c>
      <c r="G12" s="29">
        <v>1</v>
      </c>
      <c r="H12" s="10"/>
    </row>
    <row r="13" spans="1:8" x14ac:dyDescent="0.25">
      <c r="A13" s="10">
        <v>24</v>
      </c>
      <c r="B13" s="10" t="s">
        <v>22</v>
      </c>
      <c r="C13" s="27">
        <v>1</v>
      </c>
      <c r="D13" s="28">
        <v>1</v>
      </c>
      <c r="E13" s="28">
        <v>1</v>
      </c>
      <c r="F13" s="28">
        <v>1</v>
      </c>
      <c r="G13" s="29">
        <v>1</v>
      </c>
      <c r="H13" s="10"/>
    </row>
    <row r="14" spans="1:8" x14ac:dyDescent="0.25">
      <c r="A14" s="10">
        <v>25</v>
      </c>
      <c r="B14" s="10" t="s">
        <v>23</v>
      </c>
      <c r="C14" s="27">
        <v>1</v>
      </c>
      <c r="D14" s="28">
        <v>1</v>
      </c>
      <c r="E14" s="28">
        <v>1</v>
      </c>
      <c r="F14" s="28">
        <v>1</v>
      </c>
      <c r="G14" s="29">
        <v>1</v>
      </c>
      <c r="H14" s="10"/>
    </row>
    <row r="15" spans="1:8" x14ac:dyDescent="0.25">
      <c r="A15" s="10">
        <v>30</v>
      </c>
      <c r="B15" s="10" t="s">
        <v>9</v>
      </c>
      <c r="C15" s="27">
        <v>1</v>
      </c>
      <c r="D15" s="28">
        <v>1</v>
      </c>
      <c r="E15" s="28">
        <v>1</v>
      </c>
      <c r="F15" s="28">
        <v>1</v>
      </c>
      <c r="G15" s="29">
        <v>1</v>
      </c>
      <c r="H15" s="10"/>
    </row>
    <row r="16" spans="1:8" x14ac:dyDescent="0.25">
      <c r="A16" s="10">
        <v>40</v>
      </c>
      <c r="B16" s="10" t="s">
        <v>10</v>
      </c>
      <c r="C16" s="27">
        <v>1</v>
      </c>
      <c r="D16" s="28">
        <v>1</v>
      </c>
      <c r="E16" s="28">
        <v>1</v>
      </c>
      <c r="F16" s="28">
        <v>1</v>
      </c>
      <c r="G16" s="29">
        <v>1</v>
      </c>
      <c r="H16" s="10"/>
    </row>
    <row r="17" spans="1:8" x14ac:dyDescent="0.25">
      <c r="A17" s="10">
        <v>82</v>
      </c>
      <c r="B17" s="10" t="s">
        <v>11</v>
      </c>
      <c r="C17" s="27">
        <v>1</v>
      </c>
      <c r="D17" s="28">
        <v>1</v>
      </c>
      <c r="E17" s="28">
        <v>0.99419478213358836</v>
      </c>
      <c r="F17" s="28">
        <v>0.99008086253369265</v>
      </c>
      <c r="G17" s="29">
        <v>1</v>
      </c>
      <c r="H17" s="10"/>
    </row>
    <row r="18" spans="1:8" x14ac:dyDescent="0.25">
      <c r="A18" s="10">
        <v>83</v>
      </c>
      <c r="B18" s="10" t="s">
        <v>12</v>
      </c>
      <c r="C18" s="27">
        <v>1</v>
      </c>
      <c r="D18" s="28">
        <v>1</v>
      </c>
      <c r="E18" s="28">
        <v>1</v>
      </c>
      <c r="F18" s="28">
        <v>1</v>
      </c>
      <c r="G18" s="29">
        <v>1</v>
      </c>
      <c r="H18" s="10"/>
    </row>
    <row r="19" spans="1:8" x14ac:dyDescent="0.25">
      <c r="A19" s="10">
        <v>84</v>
      </c>
      <c r="B19" s="10" t="s">
        <v>13</v>
      </c>
      <c r="C19" s="27">
        <v>1</v>
      </c>
      <c r="D19" s="28">
        <v>1</v>
      </c>
      <c r="E19" s="28">
        <v>1</v>
      </c>
      <c r="F19" s="28">
        <v>1</v>
      </c>
      <c r="G19" s="29">
        <v>1</v>
      </c>
      <c r="H19" s="10"/>
    </row>
    <row r="20" spans="1:8" x14ac:dyDescent="0.25">
      <c r="A20" s="10">
        <v>85</v>
      </c>
      <c r="B20" s="10" t="s">
        <v>14</v>
      </c>
      <c r="C20" s="27">
        <v>1</v>
      </c>
      <c r="D20" s="28">
        <v>1</v>
      </c>
      <c r="E20" s="28">
        <v>1</v>
      </c>
      <c r="F20" s="28">
        <v>1</v>
      </c>
      <c r="G20" s="29">
        <v>1</v>
      </c>
      <c r="H20" s="10"/>
    </row>
    <row r="21" spans="1:8" x14ac:dyDescent="0.25">
      <c r="A21" s="10">
        <v>90</v>
      </c>
      <c r="B21" s="10" t="s">
        <v>15</v>
      </c>
      <c r="C21" s="27">
        <v>0.99999782636147405</v>
      </c>
      <c r="D21" s="28">
        <v>1.0000006831066584</v>
      </c>
      <c r="E21" s="28">
        <v>1.0000007372942821</v>
      </c>
      <c r="F21" s="28">
        <v>0.99999980624308527</v>
      </c>
      <c r="G21" s="29">
        <v>0.99999983174401641</v>
      </c>
      <c r="H21" s="10" t="s">
        <v>36</v>
      </c>
    </row>
    <row r="22" spans="1:8" x14ac:dyDescent="0.25">
      <c r="A22" s="11">
        <v>92</v>
      </c>
      <c r="B22" s="11" t="s">
        <v>26</v>
      </c>
      <c r="C22" s="30">
        <v>1</v>
      </c>
      <c r="D22" s="31">
        <v>1</v>
      </c>
      <c r="E22" s="31">
        <v>1</v>
      </c>
      <c r="F22" s="31">
        <v>1</v>
      </c>
      <c r="G22" s="32">
        <v>1</v>
      </c>
      <c r="H22" s="11"/>
    </row>
  </sheetData>
  <pageMargins left="0.7" right="0.7" top="0.75" bottom="0.75" header="0.3" footer="0.3"/>
  <pageSetup orientation="landscape" horizontalDpi="4294967293" r:id="rId1"/>
  <headerFooter>
    <oddHeader>&amp;CTTPkEstFactor&amp;RCapSpd speed factor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15" sqref="D15"/>
    </sheetView>
  </sheetViews>
  <sheetFormatPr defaultRowHeight="15" x14ac:dyDescent="0.25"/>
  <cols>
    <col min="1" max="1" width="12.5703125" customWidth="1"/>
    <col min="2" max="2" width="15.5703125" customWidth="1"/>
    <col min="3" max="8" width="12.5703125" customWidth="1"/>
    <col min="9" max="9" width="40.5703125" customWidth="1"/>
    <col min="18" max="18" width="9.5703125" bestFit="1" customWidth="1"/>
  </cols>
  <sheetData>
    <row r="1" spans="1:22" ht="14.45" x14ac:dyDescent="0.35">
      <c r="A1" s="9" t="s">
        <v>407</v>
      </c>
      <c r="B1" s="12" t="s">
        <v>16</v>
      </c>
      <c r="C1" s="49" t="s">
        <v>338</v>
      </c>
      <c r="D1" s="63" t="s">
        <v>399</v>
      </c>
      <c r="E1" s="64" t="s">
        <v>400</v>
      </c>
      <c r="F1" s="64" t="s">
        <v>401</v>
      </c>
      <c r="G1" s="64" t="s">
        <v>402</v>
      </c>
      <c r="H1" s="65" t="s">
        <v>403</v>
      </c>
      <c r="I1" s="20" t="s">
        <v>281</v>
      </c>
      <c r="K1" s="63" t="s">
        <v>155</v>
      </c>
      <c r="L1" s="64" t="s">
        <v>156</v>
      </c>
      <c r="M1" s="64" t="s">
        <v>157</v>
      </c>
      <c r="N1" s="64" t="s">
        <v>158</v>
      </c>
      <c r="O1" s="65" t="s">
        <v>159</v>
      </c>
      <c r="P1" s="137" t="s">
        <v>420</v>
      </c>
    </row>
    <row r="2" spans="1:22" x14ac:dyDescent="0.25">
      <c r="A2" s="10">
        <v>1</v>
      </c>
      <c r="B2" s="10" t="s">
        <v>0</v>
      </c>
      <c r="C2" s="14">
        <v>5</v>
      </c>
      <c r="D2" s="141">
        <v>0.99844703148053993</v>
      </c>
      <c r="E2" s="142">
        <v>0.93634696024448161</v>
      </c>
      <c r="F2" s="142">
        <v>0.95308883762737595</v>
      </c>
      <c r="G2" s="142">
        <v>0.95238105878288049</v>
      </c>
      <c r="H2" s="143">
        <v>0.95238075177240566</v>
      </c>
      <c r="I2" s="10" t="s">
        <v>28</v>
      </c>
      <c r="K2" s="14">
        <v>0.95</v>
      </c>
      <c r="L2" s="15">
        <v>1.02</v>
      </c>
      <c r="M2" s="15">
        <v>1</v>
      </c>
      <c r="N2" s="15">
        <v>1</v>
      </c>
      <c r="O2" s="16">
        <v>1</v>
      </c>
      <c r="P2" s="16">
        <v>0.97</v>
      </c>
      <c r="R2" s="138">
        <v>190109</v>
      </c>
    </row>
    <row r="3" spans="1:22" x14ac:dyDescent="0.25">
      <c r="A3" s="10">
        <v>2</v>
      </c>
      <c r="B3" s="10" t="s">
        <v>1</v>
      </c>
      <c r="C3" s="14">
        <v>5</v>
      </c>
      <c r="D3" s="14">
        <v>1.0528259468144727</v>
      </c>
      <c r="E3" s="15">
        <v>0.96817805465767393</v>
      </c>
      <c r="F3" s="15">
        <v>0.97594950138732561</v>
      </c>
      <c r="G3" s="15">
        <v>0.94738681414773618</v>
      </c>
      <c r="H3" s="16">
        <v>0.95825661545877694</v>
      </c>
      <c r="I3" s="10" t="s">
        <v>24</v>
      </c>
      <c r="K3" s="14">
        <v>0.95</v>
      </c>
      <c r="L3" s="15">
        <v>1</v>
      </c>
      <c r="M3" s="15">
        <v>1</v>
      </c>
      <c r="N3" s="15">
        <v>1</v>
      </c>
      <c r="O3" s="16">
        <v>1</v>
      </c>
      <c r="P3" s="16">
        <v>0.9303541808050757</v>
      </c>
      <c r="R3" t="s">
        <v>399</v>
      </c>
      <c r="S3" t="s">
        <v>400</v>
      </c>
      <c r="T3" t="s">
        <v>401</v>
      </c>
      <c r="U3" t="s">
        <v>402</v>
      </c>
      <c r="V3" t="s">
        <v>403</v>
      </c>
    </row>
    <row r="4" spans="1:22" x14ac:dyDescent="0.25">
      <c r="A4" s="10">
        <v>3</v>
      </c>
      <c r="B4" s="10" t="s">
        <v>2</v>
      </c>
      <c r="C4" s="14">
        <v>5</v>
      </c>
      <c r="D4" s="14">
        <v>1</v>
      </c>
      <c r="E4" s="15">
        <v>0.97637441875158704</v>
      </c>
      <c r="F4" s="15">
        <v>0.9181078291896313</v>
      </c>
      <c r="G4" s="15">
        <v>0.84944817538138295</v>
      </c>
      <c r="H4" s="16">
        <v>0.85618203457084063</v>
      </c>
      <c r="I4" s="10"/>
      <c r="K4" s="14">
        <v>0.95</v>
      </c>
      <c r="L4" s="15">
        <v>1.1000000000000001</v>
      </c>
      <c r="M4" s="15">
        <v>1.1299999999999999</v>
      </c>
      <c r="N4" s="15">
        <v>1.1299999999999999</v>
      </c>
      <c r="O4" s="16">
        <v>1.1000000000000001</v>
      </c>
      <c r="P4" s="16">
        <v>0.93355971304828211</v>
      </c>
      <c r="R4" s="10">
        <v>0.96999112496519013</v>
      </c>
      <c r="S4">
        <v>0.97000000150963095</v>
      </c>
      <c r="T4">
        <v>0.97</v>
      </c>
      <c r="U4">
        <v>0.97</v>
      </c>
      <c r="V4">
        <v>0.873</v>
      </c>
    </row>
    <row r="5" spans="1:22" x14ac:dyDescent="0.25">
      <c r="A5" s="10">
        <v>4</v>
      </c>
      <c r="B5" s="10" t="s">
        <v>3</v>
      </c>
      <c r="C5" s="14">
        <v>5</v>
      </c>
      <c r="D5" s="14">
        <v>0.97235416362496641</v>
      </c>
      <c r="E5" s="15">
        <v>0.8797613361223604</v>
      </c>
      <c r="F5" s="15">
        <v>0.84617005744600515</v>
      </c>
      <c r="G5" s="15">
        <v>0.82238733732755087</v>
      </c>
      <c r="H5" s="16">
        <v>0.85574239652648598</v>
      </c>
      <c r="I5" s="10" t="s">
        <v>45</v>
      </c>
      <c r="K5" s="14">
        <v>0.95</v>
      </c>
      <c r="L5" s="15">
        <v>1.1000000000000001</v>
      </c>
      <c r="M5" s="15">
        <v>1.1299999999999999</v>
      </c>
      <c r="N5" s="15">
        <v>1.1299999999999999</v>
      </c>
      <c r="O5" s="16">
        <v>1.1000000000000001</v>
      </c>
      <c r="P5" s="16">
        <v>0.94270149636249212</v>
      </c>
      <c r="R5" s="10">
        <v>0.92810519971150374</v>
      </c>
      <c r="S5">
        <v>0.93003174125520716</v>
      </c>
      <c r="T5">
        <v>0.929874483912839</v>
      </c>
      <c r="U5">
        <v>0.93115713057923621</v>
      </c>
      <c r="V5">
        <v>0.83731876272456818</v>
      </c>
    </row>
    <row r="6" spans="1:22" x14ac:dyDescent="0.25">
      <c r="A6" s="10">
        <v>5</v>
      </c>
      <c r="B6" s="10" t="s">
        <v>4</v>
      </c>
      <c r="C6" s="14">
        <v>5</v>
      </c>
      <c r="D6" s="14">
        <v>0.8190154994919866</v>
      </c>
      <c r="E6" s="15">
        <v>0.87256882905965016</v>
      </c>
      <c r="F6" s="15">
        <v>0.86387269748457984</v>
      </c>
      <c r="G6" s="15">
        <v>0.86684333032392191</v>
      </c>
      <c r="H6" s="16">
        <v>0.93402295891459897</v>
      </c>
      <c r="I6" s="10"/>
      <c r="K6" s="14">
        <v>0.95</v>
      </c>
      <c r="L6" s="15">
        <v>1.05</v>
      </c>
      <c r="M6" s="15">
        <v>1.05</v>
      </c>
      <c r="N6" s="15">
        <v>1.05</v>
      </c>
      <c r="O6" s="16">
        <v>0.99750000000000005</v>
      </c>
      <c r="P6" s="16">
        <v>0.95109211646250136</v>
      </c>
      <c r="R6" s="10">
        <v>0.92959314986092911</v>
      </c>
      <c r="S6">
        <v>0.92959314986092911</v>
      </c>
      <c r="T6">
        <v>0.93353453997087321</v>
      </c>
      <c r="U6">
        <v>0.93863040042867762</v>
      </c>
      <c r="V6">
        <v>0.84020374174345391</v>
      </c>
    </row>
    <row r="7" spans="1:22" x14ac:dyDescent="0.25">
      <c r="A7" s="10">
        <v>6</v>
      </c>
      <c r="B7" s="10" t="s">
        <v>5</v>
      </c>
      <c r="C7" s="14">
        <v>5</v>
      </c>
      <c r="D7" s="14">
        <v>0.90646009456626186</v>
      </c>
      <c r="E7" s="15">
        <v>0.97208684546755431</v>
      </c>
      <c r="F7" s="15">
        <v>0.98155671680847278</v>
      </c>
      <c r="G7" s="15">
        <v>0.98436276923678778</v>
      </c>
      <c r="H7" s="16">
        <v>1.0167212490798441</v>
      </c>
      <c r="I7" s="10" t="s">
        <v>339</v>
      </c>
      <c r="K7" s="14">
        <v>0.85499999999999998</v>
      </c>
      <c r="L7" s="15">
        <v>0.9</v>
      </c>
      <c r="M7" s="15">
        <v>0.9</v>
      </c>
      <c r="N7" s="15">
        <v>0.9</v>
      </c>
      <c r="O7" s="16">
        <v>0.9</v>
      </c>
      <c r="P7" s="16">
        <v>0.99819701427108409</v>
      </c>
      <c r="R7" s="10">
        <v>0.93899170259024234</v>
      </c>
      <c r="S7">
        <v>0.95184302557763478</v>
      </c>
      <c r="T7">
        <v>0.95528780918384271</v>
      </c>
      <c r="U7">
        <v>0.95319719566007677</v>
      </c>
      <c r="V7">
        <v>0.84843134672624287</v>
      </c>
    </row>
    <row r="8" spans="1:22" x14ac:dyDescent="0.25">
      <c r="A8" s="10">
        <v>7</v>
      </c>
      <c r="B8" s="10" t="s">
        <v>6</v>
      </c>
      <c r="C8" s="15">
        <v>5</v>
      </c>
      <c r="D8" s="14">
        <v>0.97792316956943315</v>
      </c>
      <c r="E8" s="15">
        <v>1.138373918285055</v>
      </c>
      <c r="F8" s="15">
        <v>1.094441232075841</v>
      </c>
      <c r="G8" s="15">
        <v>1.1128797301085724</v>
      </c>
      <c r="H8" s="16">
        <v>1.178895979943914</v>
      </c>
      <c r="I8" s="10"/>
      <c r="K8" s="14">
        <v>0.76</v>
      </c>
      <c r="L8" s="15">
        <v>0.76</v>
      </c>
      <c r="M8" s="15">
        <v>0.76</v>
      </c>
      <c r="N8" s="15">
        <v>0.76</v>
      </c>
      <c r="O8" s="16">
        <v>0.76</v>
      </c>
      <c r="P8" s="16">
        <v>0.98935246055793691</v>
      </c>
      <c r="R8" s="10">
        <v>0.98963503946753562</v>
      </c>
      <c r="S8">
        <v>0.96034941323708412</v>
      </c>
      <c r="T8">
        <v>0.96059648570823453</v>
      </c>
      <c r="U8">
        <v>0.95655569992259015</v>
      </c>
      <c r="V8">
        <v>0.85598290481625128</v>
      </c>
    </row>
    <row r="9" spans="1:22" x14ac:dyDescent="0.25">
      <c r="A9" s="10">
        <v>8</v>
      </c>
      <c r="B9" s="10" t="s">
        <v>7</v>
      </c>
      <c r="C9" s="15">
        <v>5</v>
      </c>
      <c r="D9" s="14">
        <v>0.79940889693185446</v>
      </c>
      <c r="E9" s="15">
        <v>0.75141710558749497</v>
      </c>
      <c r="F9" s="15">
        <v>0.72796103237444154</v>
      </c>
      <c r="G9" s="15">
        <v>0.81375528879616499</v>
      </c>
      <c r="H9" s="16">
        <v>0.78302591184688963</v>
      </c>
      <c r="I9" s="10" t="s">
        <v>421</v>
      </c>
      <c r="K9" s="14">
        <v>0.95</v>
      </c>
      <c r="L9" s="15">
        <v>1</v>
      </c>
      <c r="M9" s="15">
        <v>1</v>
      </c>
      <c r="N9" s="15">
        <v>1</v>
      </c>
      <c r="O9" s="16">
        <v>1</v>
      </c>
      <c r="P9" s="16">
        <v>1.0068656119135766</v>
      </c>
      <c r="R9" s="10">
        <v>0.99535898981206206</v>
      </c>
      <c r="S9">
        <v>0.99525195220777918</v>
      </c>
      <c r="T9">
        <v>0.99609317476653425</v>
      </c>
      <c r="U9">
        <v>0.99800149923888193</v>
      </c>
      <c r="V9">
        <v>0.89837731284397571</v>
      </c>
    </row>
    <row r="10" spans="1:22" x14ac:dyDescent="0.25">
      <c r="A10" s="10">
        <v>9</v>
      </c>
      <c r="B10" s="10" t="s">
        <v>8</v>
      </c>
      <c r="C10" s="15">
        <v>5</v>
      </c>
      <c r="D10" s="14">
        <v>0.92317748235516495</v>
      </c>
      <c r="E10" s="15">
        <v>0.87193391862565561</v>
      </c>
      <c r="F10" s="15">
        <v>0.87361255575846763</v>
      </c>
      <c r="G10" s="15">
        <v>0.86436665405841906</v>
      </c>
      <c r="H10" s="16">
        <v>0.87425080741599104</v>
      </c>
      <c r="I10" s="10"/>
      <c r="K10" s="14">
        <v>0.95</v>
      </c>
      <c r="L10" s="15">
        <v>1.02</v>
      </c>
      <c r="M10" s="15">
        <v>1.02</v>
      </c>
      <c r="N10" s="15">
        <v>1.02</v>
      </c>
      <c r="O10" s="16">
        <v>1.02</v>
      </c>
      <c r="P10" s="16">
        <v>1.0041777691195335</v>
      </c>
      <c r="R10" s="10">
        <v>1.0019346579433148</v>
      </c>
      <c r="S10">
        <v>0.97664797957695126</v>
      </c>
      <c r="T10">
        <v>0.97914641143151915</v>
      </c>
      <c r="U10">
        <v>0.98522114704338681</v>
      </c>
      <c r="V10">
        <v>0.89041721450214328</v>
      </c>
    </row>
    <row r="11" spans="1:22" x14ac:dyDescent="0.25">
      <c r="A11" s="10">
        <v>22</v>
      </c>
      <c r="B11" s="10" t="s">
        <v>20</v>
      </c>
      <c r="C11" s="15">
        <v>5</v>
      </c>
      <c r="D11" s="14">
        <v>0.93</v>
      </c>
      <c r="E11" s="15">
        <v>0.93</v>
      </c>
      <c r="F11" s="15">
        <v>0.93</v>
      </c>
      <c r="G11" s="15">
        <v>0.93</v>
      </c>
      <c r="H11" s="16">
        <v>0.93</v>
      </c>
      <c r="I11" s="10"/>
      <c r="K11" s="14">
        <v>0.95</v>
      </c>
      <c r="L11" s="15">
        <v>1.02</v>
      </c>
      <c r="M11" s="15">
        <v>1.02</v>
      </c>
      <c r="N11" s="15">
        <v>1.02</v>
      </c>
      <c r="O11" s="16">
        <v>1.02</v>
      </c>
      <c r="R11" s="10">
        <v>1.0026791031298106</v>
      </c>
      <c r="S11">
        <v>1.0125526864343508</v>
      </c>
      <c r="T11">
        <v>1.0135374591877968</v>
      </c>
      <c r="U11">
        <v>1.0032229687240579</v>
      </c>
      <c r="V11">
        <v>0.90617905072221894</v>
      </c>
    </row>
    <row r="12" spans="1:22" x14ac:dyDescent="0.25">
      <c r="A12" s="10">
        <v>23</v>
      </c>
      <c r="B12" s="10" t="s">
        <v>21</v>
      </c>
      <c r="C12" s="15">
        <v>5</v>
      </c>
      <c r="D12" s="14">
        <v>0.93</v>
      </c>
      <c r="E12" s="15">
        <v>0.93</v>
      </c>
      <c r="F12" s="15">
        <v>0.93</v>
      </c>
      <c r="G12" s="15">
        <v>0.93</v>
      </c>
      <c r="H12" s="16">
        <v>0.93</v>
      </c>
      <c r="I12" s="10"/>
      <c r="K12" s="14">
        <v>0.95</v>
      </c>
      <c r="L12" s="15">
        <v>1.02</v>
      </c>
      <c r="M12" s="15">
        <v>1.02</v>
      </c>
      <c r="N12" s="15">
        <v>1.02</v>
      </c>
      <c r="O12" s="16">
        <v>1.02</v>
      </c>
      <c r="R12" s="10">
        <v>0.99703930426546772</v>
      </c>
      <c r="S12">
        <v>1.0041189058939477</v>
      </c>
      <c r="T12">
        <v>1.0034620544946986</v>
      </c>
      <c r="U12">
        <v>1.0047928260815928</v>
      </c>
      <c r="V12">
        <v>0.90375999220758019</v>
      </c>
    </row>
    <row r="13" spans="1:22" x14ac:dyDescent="0.25">
      <c r="A13" s="10">
        <v>24</v>
      </c>
      <c r="B13" s="10" t="s">
        <v>22</v>
      </c>
      <c r="C13" s="15">
        <v>5</v>
      </c>
      <c r="D13" s="14">
        <v>0.93</v>
      </c>
      <c r="E13" s="15">
        <v>0.93</v>
      </c>
      <c r="F13" s="15">
        <v>0.93</v>
      </c>
      <c r="G13" s="15">
        <v>0.93</v>
      </c>
      <c r="H13" s="16">
        <v>0.93</v>
      </c>
      <c r="I13" s="10"/>
      <c r="K13" s="14">
        <v>0.95</v>
      </c>
      <c r="L13" s="15">
        <v>1.02</v>
      </c>
      <c r="M13" s="15">
        <v>1.02</v>
      </c>
      <c r="N13" s="15">
        <v>1.02</v>
      </c>
      <c r="O13" s="16">
        <v>1.02</v>
      </c>
    </row>
    <row r="14" spans="1:22" x14ac:dyDescent="0.25">
      <c r="A14" s="10">
        <v>25</v>
      </c>
      <c r="B14" s="10" t="s">
        <v>23</v>
      </c>
      <c r="C14" s="15">
        <v>5</v>
      </c>
      <c r="D14" s="14">
        <v>0.93</v>
      </c>
      <c r="E14" s="15">
        <v>0.93</v>
      </c>
      <c r="F14" s="15">
        <v>0.93</v>
      </c>
      <c r="G14" s="15">
        <v>0.93</v>
      </c>
      <c r="H14" s="16">
        <v>0.93</v>
      </c>
      <c r="I14" s="10"/>
      <c r="K14" s="14">
        <v>0.95</v>
      </c>
      <c r="L14" s="15">
        <v>1.02</v>
      </c>
      <c r="M14" s="15">
        <v>1.02</v>
      </c>
      <c r="N14" s="15">
        <v>1.02</v>
      </c>
      <c r="O14" s="16">
        <v>1.02</v>
      </c>
    </row>
    <row r="15" spans="1:22" ht="14.45" x14ac:dyDescent="0.35">
      <c r="A15" s="10">
        <v>30</v>
      </c>
      <c r="B15" s="10" t="s">
        <v>9</v>
      </c>
      <c r="C15" s="15">
        <v>5</v>
      </c>
      <c r="D15" s="14">
        <v>1</v>
      </c>
      <c r="E15" s="15">
        <v>1</v>
      </c>
      <c r="F15" s="15">
        <v>1</v>
      </c>
      <c r="G15" s="15">
        <v>1</v>
      </c>
      <c r="H15" s="16">
        <v>1</v>
      </c>
      <c r="I15" s="10"/>
      <c r="K15" s="14">
        <v>1</v>
      </c>
      <c r="L15" s="15">
        <v>1</v>
      </c>
      <c r="M15" s="15">
        <v>1</v>
      </c>
      <c r="N15" s="15">
        <v>1</v>
      </c>
      <c r="O15" s="16">
        <v>1</v>
      </c>
    </row>
    <row r="16" spans="1:22" ht="14.45" x14ac:dyDescent="0.35">
      <c r="A16" s="10">
        <v>40</v>
      </c>
      <c r="B16" s="10" t="s">
        <v>10</v>
      </c>
      <c r="C16" s="15">
        <v>5</v>
      </c>
      <c r="D16" s="14">
        <v>1</v>
      </c>
      <c r="E16" s="15">
        <v>1</v>
      </c>
      <c r="F16" s="15">
        <v>1</v>
      </c>
      <c r="G16" s="15">
        <v>1</v>
      </c>
      <c r="H16" s="16">
        <v>1</v>
      </c>
      <c r="I16" s="10"/>
      <c r="K16" s="14">
        <v>1</v>
      </c>
      <c r="L16" s="15">
        <v>1</v>
      </c>
      <c r="M16" s="15">
        <v>1</v>
      </c>
      <c r="N16" s="15">
        <v>1</v>
      </c>
      <c r="O16" s="16">
        <v>1</v>
      </c>
    </row>
    <row r="17" spans="1:15" x14ac:dyDescent="0.25">
      <c r="A17" s="10">
        <v>82</v>
      </c>
      <c r="B17" s="10" t="s">
        <v>11</v>
      </c>
      <c r="C17" s="14">
        <v>5</v>
      </c>
      <c r="D17" s="14">
        <v>1</v>
      </c>
      <c r="E17" s="15">
        <v>1</v>
      </c>
      <c r="F17" s="15">
        <v>1</v>
      </c>
      <c r="G17" s="15">
        <v>1</v>
      </c>
      <c r="H17" s="16">
        <v>1</v>
      </c>
      <c r="I17" s="10"/>
      <c r="K17" s="14">
        <v>1</v>
      </c>
      <c r="L17" s="15">
        <v>1</v>
      </c>
      <c r="M17" s="15">
        <v>1</v>
      </c>
      <c r="N17" s="15">
        <v>1</v>
      </c>
      <c r="O17" s="16">
        <v>1</v>
      </c>
    </row>
    <row r="18" spans="1:15" x14ac:dyDescent="0.25">
      <c r="A18" s="10">
        <v>83</v>
      </c>
      <c r="B18" s="10" t="s">
        <v>12</v>
      </c>
      <c r="C18" s="14">
        <v>5</v>
      </c>
      <c r="D18" s="14">
        <v>1</v>
      </c>
      <c r="E18" s="15">
        <v>1</v>
      </c>
      <c r="F18" s="15">
        <v>1</v>
      </c>
      <c r="G18" s="15">
        <v>1</v>
      </c>
      <c r="H18" s="16">
        <v>1</v>
      </c>
      <c r="I18" s="10"/>
      <c r="K18" s="14">
        <v>1</v>
      </c>
      <c r="L18" s="15">
        <v>1</v>
      </c>
      <c r="M18" s="15">
        <v>1</v>
      </c>
      <c r="N18" s="15">
        <v>1</v>
      </c>
      <c r="O18" s="16">
        <v>1</v>
      </c>
    </row>
    <row r="19" spans="1:15" x14ac:dyDescent="0.25">
      <c r="A19" s="10">
        <v>84</v>
      </c>
      <c r="B19" s="10" t="s">
        <v>13</v>
      </c>
      <c r="C19" s="14">
        <v>5</v>
      </c>
      <c r="D19" s="14">
        <v>1</v>
      </c>
      <c r="E19" s="15">
        <v>1</v>
      </c>
      <c r="F19" s="15">
        <v>1</v>
      </c>
      <c r="G19" s="15">
        <v>1</v>
      </c>
      <c r="H19" s="16">
        <v>1</v>
      </c>
      <c r="I19" s="10"/>
      <c r="K19" s="14">
        <v>1</v>
      </c>
      <c r="L19" s="15">
        <v>1</v>
      </c>
      <c r="M19" s="15">
        <v>1</v>
      </c>
      <c r="N19" s="15">
        <v>1</v>
      </c>
      <c r="O19" s="16">
        <v>1</v>
      </c>
    </row>
    <row r="20" spans="1:15" x14ac:dyDescent="0.25">
      <c r="A20" s="10">
        <v>85</v>
      </c>
      <c r="B20" s="10" t="s">
        <v>14</v>
      </c>
      <c r="C20" s="14">
        <v>5</v>
      </c>
      <c r="D20" s="14">
        <v>1</v>
      </c>
      <c r="E20" s="15">
        <v>1</v>
      </c>
      <c r="F20" s="15">
        <v>1</v>
      </c>
      <c r="G20" s="15">
        <v>1</v>
      </c>
      <c r="H20" s="16">
        <v>1</v>
      </c>
      <c r="I20" s="10" t="s">
        <v>44</v>
      </c>
      <c r="K20" s="14">
        <v>1</v>
      </c>
      <c r="L20" s="15">
        <v>1</v>
      </c>
      <c r="M20" s="15">
        <v>1</v>
      </c>
      <c r="N20" s="15">
        <v>1</v>
      </c>
      <c r="O20" s="16">
        <v>1</v>
      </c>
    </row>
    <row r="21" spans="1:15" x14ac:dyDescent="0.25">
      <c r="A21" s="10">
        <v>90</v>
      </c>
      <c r="B21" s="10" t="s">
        <v>15</v>
      </c>
      <c r="C21" s="14">
        <v>5</v>
      </c>
      <c r="D21" s="14">
        <v>1</v>
      </c>
      <c r="E21" s="15">
        <v>1</v>
      </c>
      <c r="F21" s="15">
        <v>1</v>
      </c>
      <c r="G21" s="15">
        <v>1</v>
      </c>
      <c r="H21" s="16">
        <v>1</v>
      </c>
      <c r="I21" s="10"/>
      <c r="K21" s="14">
        <v>1</v>
      </c>
      <c r="L21" s="15">
        <v>1</v>
      </c>
      <c r="M21" s="15">
        <v>1</v>
      </c>
      <c r="N21" s="15">
        <v>1</v>
      </c>
      <c r="O21" s="16">
        <v>1</v>
      </c>
    </row>
    <row r="22" spans="1:15" x14ac:dyDescent="0.25">
      <c r="A22" s="11">
        <v>92</v>
      </c>
      <c r="B22" s="11" t="s">
        <v>26</v>
      </c>
      <c r="C22" s="17">
        <v>5</v>
      </c>
      <c r="D22" s="17">
        <v>1</v>
      </c>
      <c r="E22" s="18">
        <v>1</v>
      </c>
      <c r="F22" s="18">
        <v>1</v>
      </c>
      <c r="G22" s="18">
        <v>1</v>
      </c>
      <c r="H22" s="19">
        <v>1</v>
      </c>
      <c r="I22" s="11" t="s">
        <v>27</v>
      </c>
      <c r="K22" s="17">
        <v>1</v>
      </c>
      <c r="L22" s="18">
        <v>1</v>
      </c>
      <c r="M22" s="18">
        <v>1</v>
      </c>
      <c r="N22" s="18">
        <v>1</v>
      </c>
      <c r="O22" s="19">
        <v>1</v>
      </c>
    </row>
  </sheetData>
  <conditionalFormatting sqref="K2:O22 R2">
    <cfRule type="cellIs" dxfId="16" priority="9" stopIfTrue="1" operator="lessThan">
      <formula>1</formula>
    </cfRule>
    <cfRule type="cellIs" dxfId="15" priority="10" stopIfTrue="1" operator="greaterThan">
      <formula>1</formula>
    </cfRule>
  </conditionalFormatting>
  <conditionalFormatting sqref="P2:P10">
    <cfRule type="cellIs" dxfId="14" priority="7" stopIfTrue="1" operator="lessThan">
      <formula>1</formula>
    </cfRule>
    <cfRule type="cellIs" dxfId="13" priority="8" stopIfTrue="1" operator="greaterThan">
      <formula>1</formula>
    </cfRule>
  </conditionalFormatting>
  <conditionalFormatting sqref="D2:H20">
    <cfRule type="cellIs" dxfId="3" priority="3" stopIfTrue="1" operator="lessThan">
      <formula>1</formula>
    </cfRule>
    <cfRule type="cellIs" dxfId="2" priority="4" stopIfTrue="1" operator="greaterThan">
      <formula>1</formula>
    </cfRule>
  </conditionalFormatting>
  <conditionalFormatting sqref="D21:H22">
    <cfRule type="cellIs" dxfId="1" priority="1" stopIfTrue="1" operator="lessThan">
      <formula>1</formula>
    </cfRule>
    <cfRule type="cellIs" dxfId="0" priority="2" stopIfTrue="1" operator="greaterThan">
      <formula>1</formula>
    </cfRule>
  </conditionalFormatting>
  <pageMargins left="0.7" right="0.7" top="0.75" bottom="0.75" header="0.3" footer="0.3"/>
  <pageSetup orientation="landscape" horizontalDpi="4294967293" r:id="rId1"/>
  <headerFooter>
    <oddHeader xml:space="preserve">&amp;CSpdLmtFactor&amp;RCapSpd Speed var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8"/>
  <sheetViews>
    <sheetView topLeftCell="A10" workbookViewId="0">
      <selection activeCell="O53" sqref="O53"/>
    </sheetView>
  </sheetViews>
  <sheetFormatPr defaultRowHeight="15" x14ac:dyDescent="0.25"/>
  <cols>
    <col min="1" max="1" width="10.5703125" customWidth="1"/>
    <col min="2" max="2" width="15.5703125" customWidth="1"/>
    <col min="3" max="12" width="10.5703125" customWidth="1"/>
    <col min="13" max="13" width="40.5703125" customWidth="1"/>
    <col min="15" max="15" width="12" customWidth="1"/>
  </cols>
  <sheetData>
    <row r="1" spans="1:13" x14ac:dyDescent="0.25">
      <c r="A1" s="111"/>
      <c r="B1" s="113"/>
      <c r="C1" s="113"/>
      <c r="D1" s="112"/>
      <c r="E1" s="113"/>
      <c r="F1" s="113"/>
      <c r="G1" s="116" t="s">
        <v>415</v>
      </c>
      <c r="H1" s="112"/>
      <c r="I1" s="113"/>
      <c r="J1" s="112"/>
      <c r="K1" s="113"/>
      <c r="L1" s="112"/>
    </row>
    <row r="2" spans="1:13" ht="15.75" thickBot="1" x14ac:dyDescent="0.3">
      <c r="A2" s="114"/>
      <c r="B2" s="115" t="s">
        <v>416</v>
      </c>
      <c r="C2" s="131">
        <v>0.95</v>
      </c>
      <c r="D2" s="132">
        <v>0.95</v>
      </c>
      <c r="E2" s="131">
        <v>1</v>
      </c>
      <c r="F2" s="131">
        <v>1</v>
      </c>
      <c r="G2" s="133">
        <v>0.95</v>
      </c>
      <c r="H2" s="132">
        <v>0.95</v>
      </c>
      <c r="I2" s="131">
        <v>0.95</v>
      </c>
      <c r="J2" s="132">
        <v>0.95</v>
      </c>
      <c r="K2" s="131">
        <v>0.95</v>
      </c>
      <c r="L2" s="132">
        <v>0.95</v>
      </c>
      <c r="M2" t="s">
        <v>414</v>
      </c>
    </row>
    <row r="3" spans="1:13" x14ac:dyDescent="0.25">
      <c r="A3" s="85" t="s">
        <v>366</v>
      </c>
      <c r="B3" s="96" t="s">
        <v>16</v>
      </c>
      <c r="C3" s="93" t="s">
        <v>160</v>
      </c>
      <c r="D3" s="87" t="s">
        <v>165</v>
      </c>
      <c r="E3" s="93" t="s">
        <v>161</v>
      </c>
      <c r="F3" s="86" t="s">
        <v>166</v>
      </c>
      <c r="G3" s="93" t="s">
        <v>162</v>
      </c>
      <c r="H3" s="86" t="s">
        <v>167</v>
      </c>
      <c r="I3" s="93" t="s">
        <v>163</v>
      </c>
      <c r="J3" s="86" t="s">
        <v>168</v>
      </c>
      <c r="K3" s="93" t="s">
        <v>164</v>
      </c>
      <c r="L3" s="87" t="s">
        <v>169</v>
      </c>
      <c r="M3" s="20" t="s">
        <v>370</v>
      </c>
    </row>
    <row r="4" spans="1:13" x14ac:dyDescent="0.25">
      <c r="A4" s="88">
        <v>1</v>
      </c>
      <c r="B4" s="1" t="s">
        <v>0</v>
      </c>
      <c r="C4" s="94">
        <v>0.747</v>
      </c>
      <c r="D4" s="89">
        <v>9</v>
      </c>
      <c r="E4" s="94">
        <v>0.83</v>
      </c>
      <c r="F4" s="15">
        <v>10</v>
      </c>
      <c r="G4" s="100">
        <f t="shared" ref="G4:H4" si="0">G28*G$2</f>
        <v>0.78849999999999998</v>
      </c>
      <c r="H4" s="101">
        <f t="shared" si="0"/>
        <v>9.5</v>
      </c>
      <c r="I4" s="94">
        <f>$G4*I$26</f>
        <v>0.78849999999999998</v>
      </c>
      <c r="J4" s="15">
        <f>$H4*J$26</f>
        <v>9.5</v>
      </c>
      <c r="K4" s="94">
        <f t="shared" ref="K4:K24" si="1">$G4*K$26</f>
        <v>0.81215499999999996</v>
      </c>
      <c r="L4" s="89">
        <f>$H4*L$26</f>
        <v>9.7850000000000001</v>
      </c>
      <c r="M4" s="10" t="s">
        <v>369</v>
      </c>
    </row>
    <row r="5" spans="1:13" x14ac:dyDescent="0.25">
      <c r="A5" s="88">
        <v>2</v>
      </c>
      <c r="B5" s="1" t="s">
        <v>1</v>
      </c>
      <c r="C5" s="94">
        <v>0.747</v>
      </c>
      <c r="D5" s="89">
        <v>6.3</v>
      </c>
      <c r="E5" s="94">
        <v>0.83</v>
      </c>
      <c r="F5" s="15">
        <v>7</v>
      </c>
      <c r="G5" s="100">
        <f t="shared" ref="G5:H5" si="2">G29*G$2</f>
        <v>0.78849999999999998</v>
      </c>
      <c r="H5" s="101">
        <f t="shared" si="2"/>
        <v>7.6</v>
      </c>
      <c r="I5" s="94">
        <f t="shared" ref="I5:I24" si="3">$G5*I$26</f>
        <v>0.78849999999999998</v>
      </c>
      <c r="J5" s="15">
        <f t="shared" ref="J5:J24" si="4">$H5*J$26</f>
        <v>7.6</v>
      </c>
      <c r="K5" s="94">
        <f t="shared" si="1"/>
        <v>0.81215499999999996</v>
      </c>
      <c r="L5" s="89">
        <f t="shared" ref="L5:L24" si="5">$H5*L$26</f>
        <v>7.8279999999999994</v>
      </c>
      <c r="M5" s="10" t="s">
        <v>367</v>
      </c>
    </row>
    <row r="6" spans="1:13" x14ac:dyDescent="0.25">
      <c r="A6" s="88">
        <v>3</v>
      </c>
      <c r="B6" s="1" t="s">
        <v>2</v>
      </c>
      <c r="C6" s="94">
        <v>0.58500000000000008</v>
      </c>
      <c r="D6" s="89">
        <v>5.8500000000000005</v>
      </c>
      <c r="E6" s="94">
        <v>0.65</v>
      </c>
      <c r="F6" s="15">
        <v>6.5</v>
      </c>
      <c r="G6" s="100">
        <f t="shared" ref="G6:H6" si="6">G30*G$2</f>
        <v>0.61749999999999994</v>
      </c>
      <c r="H6" s="101">
        <f t="shared" si="6"/>
        <v>7.125</v>
      </c>
      <c r="I6" s="94">
        <f t="shared" si="3"/>
        <v>0.61749999999999994</v>
      </c>
      <c r="J6" s="15">
        <f t="shared" si="4"/>
        <v>7.125</v>
      </c>
      <c r="K6" s="94">
        <f t="shared" si="1"/>
        <v>0.63602499999999995</v>
      </c>
      <c r="L6" s="89">
        <f t="shared" si="5"/>
        <v>7.3387500000000001</v>
      </c>
      <c r="M6" s="10"/>
    </row>
    <row r="7" spans="1:13" x14ac:dyDescent="0.25">
      <c r="A7" s="88">
        <v>4</v>
      </c>
      <c r="B7" s="1" t="s">
        <v>3</v>
      </c>
      <c r="C7" s="94">
        <v>0.63</v>
      </c>
      <c r="D7" s="89">
        <v>5.4</v>
      </c>
      <c r="E7" s="94">
        <v>0.7</v>
      </c>
      <c r="F7" s="15">
        <v>6</v>
      </c>
      <c r="G7" s="100">
        <f t="shared" ref="G7:H7" si="7">G31*G$2</f>
        <v>0.66499999999999992</v>
      </c>
      <c r="H7" s="101">
        <f t="shared" si="7"/>
        <v>6.6499999999999995</v>
      </c>
      <c r="I7" s="94">
        <f t="shared" si="3"/>
        <v>0.66499999999999992</v>
      </c>
      <c r="J7" s="15">
        <f t="shared" si="4"/>
        <v>6.6499999999999995</v>
      </c>
      <c r="K7" s="94">
        <f t="shared" si="1"/>
        <v>0.68494999999999995</v>
      </c>
      <c r="L7" s="89">
        <f t="shared" si="5"/>
        <v>6.8494999999999999</v>
      </c>
      <c r="M7" s="10"/>
    </row>
    <row r="8" spans="1:13" x14ac:dyDescent="0.25">
      <c r="A8" s="88">
        <v>5</v>
      </c>
      <c r="B8" s="1" t="s">
        <v>4</v>
      </c>
      <c r="C8" s="94">
        <v>0.67500000000000004</v>
      </c>
      <c r="D8" s="89">
        <v>4.95</v>
      </c>
      <c r="E8" s="94">
        <v>0.75</v>
      </c>
      <c r="F8" s="15">
        <v>5.5</v>
      </c>
      <c r="G8" s="100">
        <f t="shared" ref="G8:H8" si="8">G32*G$2</f>
        <v>0.71249999999999991</v>
      </c>
      <c r="H8" s="101">
        <f t="shared" si="8"/>
        <v>4.75</v>
      </c>
      <c r="I8" s="94">
        <f t="shared" si="3"/>
        <v>0.71249999999999991</v>
      </c>
      <c r="J8" s="15">
        <f t="shared" si="4"/>
        <v>4.75</v>
      </c>
      <c r="K8" s="94">
        <f t="shared" si="1"/>
        <v>0.73387499999999994</v>
      </c>
      <c r="L8" s="89">
        <f t="shared" si="5"/>
        <v>4.8925000000000001</v>
      </c>
      <c r="M8" s="10"/>
    </row>
    <row r="9" spans="1:13" x14ac:dyDescent="0.25">
      <c r="A9" s="88">
        <v>6</v>
      </c>
      <c r="B9" s="1" t="s">
        <v>5</v>
      </c>
      <c r="C9" s="94">
        <v>0.72000000000000008</v>
      </c>
      <c r="D9" s="89">
        <v>4.05</v>
      </c>
      <c r="E9" s="94">
        <v>0.8</v>
      </c>
      <c r="F9" s="15">
        <v>4.5</v>
      </c>
      <c r="G9" s="100">
        <f t="shared" ref="G9:H9" si="9">G33*G$2</f>
        <v>0.76</v>
      </c>
      <c r="H9" s="101">
        <f t="shared" si="9"/>
        <v>3.8</v>
      </c>
      <c r="I9" s="94">
        <f t="shared" si="3"/>
        <v>0.76</v>
      </c>
      <c r="J9" s="15">
        <f t="shared" si="4"/>
        <v>3.8</v>
      </c>
      <c r="K9" s="94">
        <f t="shared" si="1"/>
        <v>0.78280000000000005</v>
      </c>
      <c r="L9" s="89">
        <f t="shared" si="5"/>
        <v>3.9139999999999997</v>
      </c>
      <c r="M9" s="10"/>
    </row>
    <row r="10" spans="1:13" x14ac:dyDescent="0.25">
      <c r="A10" s="88">
        <v>7</v>
      </c>
      <c r="B10" s="1" t="s">
        <v>6</v>
      </c>
      <c r="C10" s="94">
        <v>0.9</v>
      </c>
      <c r="D10" s="89">
        <v>3.6</v>
      </c>
      <c r="E10" s="94">
        <v>1</v>
      </c>
      <c r="F10" s="15">
        <v>4</v>
      </c>
      <c r="G10" s="100">
        <f t="shared" ref="G10:H10" si="10">G34*G$2</f>
        <v>0.95</v>
      </c>
      <c r="H10" s="101">
        <f t="shared" si="10"/>
        <v>3.8</v>
      </c>
      <c r="I10" s="94">
        <f t="shared" si="3"/>
        <v>0.95</v>
      </c>
      <c r="J10" s="15">
        <f t="shared" si="4"/>
        <v>3.8</v>
      </c>
      <c r="K10" s="94">
        <f t="shared" si="1"/>
        <v>0.97849999999999993</v>
      </c>
      <c r="L10" s="89">
        <f t="shared" si="5"/>
        <v>3.9139999999999997</v>
      </c>
      <c r="M10" s="10"/>
    </row>
    <row r="11" spans="1:13" x14ac:dyDescent="0.25">
      <c r="A11" s="88">
        <v>8</v>
      </c>
      <c r="B11" s="1" t="s">
        <v>7</v>
      </c>
      <c r="C11" s="94">
        <v>0.747</v>
      </c>
      <c r="D11" s="89">
        <v>6.3</v>
      </c>
      <c r="E11" s="94">
        <v>0.83</v>
      </c>
      <c r="F11" s="15">
        <v>7</v>
      </c>
      <c r="G11" s="100">
        <f t="shared" ref="G11:H11" si="11">G35*G$2</f>
        <v>0.78849999999999998</v>
      </c>
      <c r="H11" s="101">
        <f t="shared" si="11"/>
        <v>6.6499999999999995</v>
      </c>
      <c r="I11" s="94">
        <f t="shared" si="3"/>
        <v>0.78849999999999998</v>
      </c>
      <c r="J11" s="15">
        <f t="shared" si="4"/>
        <v>6.6499999999999995</v>
      </c>
      <c r="K11" s="94">
        <f t="shared" si="1"/>
        <v>0.81215499999999996</v>
      </c>
      <c r="L11" s="89">
        <f t="shared" si="5"/>
        <v>6.8494999999999999</v>
      </c>
      <c r="M11" s="10" t="s">
        <v>99</v>
      </c>
    </row>
    <row r="12" spans="1:13" x14ac:dyDescent="0.25">
      <c r="A12" s="117">
        <v>9</v>
      </c>
      <c r="B12" s="4" t="s">
        <v>8</v>
      </c>
      <c r="C12" s="119">
        <v>0.747</v>
      </c>
      <c r="D12" s="118">
        <v>9</v>
      </c>
      <c r="E12" s="119">
        <v>0.83</v>
      </c>
      <c r="F12" s="18">
        <v>10</v>
      </c>
      <c r="G12" s="120">
        <f t="shared" ref="G12:H12" si="12">G36*G$2</f>
        <v>0.78849999999999998</v>
      </c>
      <c r="H12" s="121">
        <f t="shared" si="12"/>
        <v>9.5</v>
      </c>
      <c r="I12" s="119">
        <f t="shared" si="3"/>
        <v>0.78849999999999998</v>
      </c>
      <c r="J12" s="18">
        <f t="shared" si="4"/>
        <v>9.5</v>
      </c>
      <c r="K12" s="119">
        <f t="shared" si="1"/>
        <v>0.81215499999999996</v>
      </c>
      <c r="L12" s="118">
        <f t="shared" si="5"/>
        <v>9.7850000000000001</v>
      </c>
      <c r="M12" s="10"/>
    </row>
    <row r="13" spans="1:13" x14ac:dyDescent="0.25">
      <c r="A13" s="88">
        <v>22</v>
      </c>
      <c r="B13" s="1" t="s">
        <v>20</v>
      </c>
      <c r="C13" s="94">
        <v>0.747</v>
      </c>
      <c r="D13" s="89">
        <v>9</v>
      </c>
      <c r="E13" s="94">
        <v>0.83</v>
      </c>
      <c r="F13" s="15">
        <v>10</v>
      </c>
      <c r="G13" s="100">
        <f t="shared" ref="G13:H13" si="13">G37*G$2</f>
        <v>0.78849999999999998</v>
      </c>
      <c r="H13" s="101">
        <f t="shared" si="13"/>
        <v>9.5</v>
      </c>
      <c r="I13" s="94">
        <f t="shared" si="3"/>
        <v>0.78849999999999998</v>
      </c>
      <c r="J13" s="15">
        <f t="shared" si="4"/>
        <v>9.5</v>
      </c>
      <c r="K13" s="94">
        <f t="shared" si="1"/>
        <v>0.81215499999999996</v>
      </c>
      <c r="L13" s="89">
        <f t="shared" si="5"/>
        <v>9.7850000000000001</v>
      </c>
      <c r="M13" s="10" t="s">
        <v>374</v>
      </c>
    </row>
    <row r="14" spans="1:13" x14ac:dyDescent="0.25">
      <c r="A14" s="88">
        <v>23</v>
      </c>
      <c r="B14" s="1" t="s">
        <v>21</v>
      </c>
      <c r="C14" s="94">
        <v>0.747</v>
      </c>
      <c r="D14" s="89">
        <v>9</v>
      </c>
      <c r="E14" s="94">
        <v>0.83</v>
      </c>
      <c r="F14" s="15">
        <v>10</v>
      </c>
      <c r="G14" s="100">
        <f t="shared" ref="G14:H14" si="14">G38*G$2</f>
        <v>0.78849999999999998</v>
      </c>
      <c r="H14" s="101">
        <f t="shared" si="14"/>
        <v>9.5</v>
      </c>
      <c r="I14" s="94">
        <f t="shared" si="3"/>
        <v>0.78849999999999998</v>
      </c>
      <c r="J14" s="15">
        <f t="shared" si="4"/>
        <v>9.5</v>
      </c>
      <c r="K14" s="94">
        <f t="shared" si="1"/>
        <v>0.81215499999999996</v>
      </c>
      <c r="L14" s="89">
        <f t="shared" si="5"/>
        <v>9.7850000000000001</v>
      </c>
      <c r="M14" s="10"/>
    </row>
    <row r="15" spans="1:13" x14ac:dyDescent="0.25">
      <c r="A15" s="88">
        <v>24</v>
      </c>
      <c r="B15" s="1" t="s">
        <v>22</v>
      </c>
      <c r="C15" s="94">
        <v>0.747</v>
      </c>
      <c r="D15" s="89">
        <v>9</v>
      </c>
      <c r="E15" s="94">
        <v>0.83</v>
      </c>
      <c r="F15" s="15">
        <v>10</v>
      </c>
      <c r="G15" s="100">
        <f t="shared" ref="G15:H15" si="15">G39*G$2</f>
        <v>0.78849999999999998</v>
      </c>
      <c r="H15" s="101">
        <f t="shared" si="15"/>
        <v>9.5</v>
      </c>
      <c r="I15" s="94">
        <f t="shared" si="3"/>
        <v>0.78849999999999998</v>
      </c>
      <c r="J15" s="15">
        <f t="shared" si="4"/>
        <v>9.5</v>
      </c>
      <c r="K15" s="94">
        <f t="shared" si="1"/>
        <v>0.81215499999999996</v>
      </c>
      <c r="L15" s="89">
        <f t="shared" si="5"/>
        <v>9.7850000000000001</v>
      </c>
      <c r="M15" s="10" t="s">
        <v>371</v>
      </c>
    </row>
    <row r="16" spans="1:13" x14ac:dyDescent="0.25">
      <c r="A16" s="117">
        <v>25</v>
      </c>
      <c r="B16" s="4" t="s">
        <v>23</v>
      </c>
      <c r="C16" s="119">
        <v>0.747</v>
      </c>
      <c r="D16" s="118">
        <v>9</v>
      </c>
      <c r="E16" s="119">
        <v>0.83</v>
      </c>
      <c r="F16" s="18">
        <v>10</v>
      </c>
      <c r="G16" s="120">
        <f t="shared" ref="G16:H16" si="16">G40*G$2</f>
        <v>0.78849999999999998</v>
      </c>
      <c r="H16" s="121">
        <f t="shared" si="16"/>
        <v>9.5</v>
      </c>
      <c r="I16" s="119">
        <f t="shared" si="3"/>
        <v>0.78849999999999998</v>
      </c>
      <c r="J16" s="18">
        <f t="shared" si="4"/>
        <v>9.5</v>
      </c>
      <c r="K16" s="119">
        <f t="shared" si="1"/>
        <v>0.81215499999999996</v>
      </c>
      <c r="L16" s="118">
        <f t="shared" si="5"/>
        <v>9.7850000000000001</v>
      </c>
      <c r="M16" s="10" t="s">
        <v>372</v>
      </c>
    </row>
    <row r="17" spans="1:19" x14ac:dyDescent="0.25">
      <c r="A17" s="88">
        <v>30</v>
      </c>
      <c r="B17" s="1" t="s">
        <v>9</v>
      </c>
      <c r="C17" s="94">
        <v>0.9</v>
      </c>
      <c r="D17" s="89">
        <v>3.6</v>
      </c>
      <c r="E17" s="94">
        <v>1</v>
      </c>
      <c r="F17" s="15">
        <v>4</v>
      </c>
      <c r="G17" s="100">
        <f t="shared" ref="G17:H17" si="17">G41*G$2</f>
        <v>0.95</v>
      </c>
      <c r="H17" s="101">
        <f t="shared" si="17"/>
        <v>3.8</v>
      </c>
      <c r="I17" s="94">
        <f t="shared" si="3"/>
        <v>0.95</v>
      </c>
      <c r="J17" s="15">
        <f t="shared" si="4"/>
        <v>3.8</v>
      </c>
      <c r="K17" s="94">
        <f t="shared" si="1"/>
        <v>0.97849999999999993</v>
      </c>
      <c r="L17" s="89">
        <f t="shared" si="5"/>
        <v>3.9139999999999997</v>
      </c>
      <c r="M17" s="10" t="s">
        <v>373</v>
      </c>
    </row>
    <row r="18" spans="1:19" x14ac:dyDescent="0.25">
      <c r="A18" s="117">
        <v>40</v>
      </c>
      <c r="B18" s="4" t="s">
        <v>10</v>
      </c>
      <c r="C18" s="119">
        <v>0.9</v>
      </c>
      <c r="D18" s="118">
        <v>3.6</v>
      </c>
      <c r="E18" s="119">
        <v>1</v>
      </c>
      <c r="F18" s="18">
        <v>4</v>
      </c>
      <c r="G18" s="120">
        <f t="shared" ref="G18:H18" si="18">G42*G$2</f>
        <v>0.95</v>
      </c>
      <c r="H18" s="121">
        <f t="shared" si="18"/>
        <v>3.8</v>
      </c>
      <c r="I18" s="119">
        <f t="shared" si="3"/>
        <v>0.95</v>
      </c>
      <c r="J18" s="18">
        <f t="shared" si="4"/>
        <v>3.8</v>
      </c>
      <c r="K18" s="119">
        <f t="shared" si="1"/>
        <v>0.97849999999999993</v>
      </c>
      <c r="L18" s="118">
        <f t="shared" si="5"/>
        <v>3.9139999999999997</v>
      </c>
      <c r="M18" s="10"/>
    </row>
    <row r="19" spans="1:19" x14ac:dyDescent="0.25">
      <c r="A19" s="88">
        <v>82</v>
      </c>
      <c r="B19" s="1" t="s">
        <v>11</v>
      </c>
      <c r="C19" s="94">
        <v>0.747</v>
      </c>
      <c r="D19" s="89">
        <v>4.95</v>
      </c>
      <c r="E19" s="94">
        <v>0.83</v>
      </c>
      <c r="F19" s="15">
        <v>5.5</v>
      </c>
      <c r="G19" s="100">
        <f t="shared" ref="G19:H19" si="19">G43*G$2</f>
        <v>0.78849999999999998</v>
      </c>
      <c r="H19" s="101">
        <f t="shared" si="19"/>
        <v>5.2249999999999996</v>
      </c>
      <c r="I19" s="94">
        <f t="shared" si="3"/>
        <v>0.78849999999999998</v>
      </c>
      <c r="J19" s="15">
        <f t="shared" si="4"/>
        <v>5.2249999999999996</v>
      </c>
      <c r="K19" s="94">
        <f t="shared" si="1"/>
        <v>0.81215499999999996</v>
      </c>
      <c r="L19" s="89">
        <f t="shared" si="5"/>
        <v>5.3817499999999994</v>
      </c>
      <c r="M19" s="10"/>
    </row>
    <row r="20" spans="1:19" x14ac:dyDescent="0.25">
      <c r="A20" s="117">
        <v>83</v>
      </c>
      <c r="B20" s="4" t="s">
        <v>12</v>
      </c>
      <c r="C20" s="119">
        <v>0.747</v>
      </c>
      <c r="D20" s="118">
        <v>4.95</v>
      </c>
      <c r="E20" s="119">
        <v>0.83</v>
      </c>
      <c r="F20" s="18">
        <v>5.5</v>
      </c>
      <c r="G20" s="120">
        <f t="shared" ref="G20:H20" si="20">G44*G$2</f>
        <v>0.78849999999999998</v>
      </c>
      <c r="H20" s="121">
        <f t="shared" si="20"/>
        <v>5.2249999999999996</v>
      </c>
      <c r="I20" s="119">
        <f t="shared" si="3"/>
        <v>0.78849999999999998</v>
      </c>
      <c r="J20" s="18">
        <f t="shared" si="4"/>
        <v>5.2249999999999996</v>
      </c>
      <c r="K20" s="119">
        <f t="shared" si="1"/>
        <v>0.81215499999999996</v>
      </c>
      <c r="L20" s="118">
        <f t="shared" si="5"/>
        <v>5.3817499999999994</v>
      </c>
      <c r="M20" s="10"/>
    </row>
    <row r="21" spans="1:19" x14ac:dyDescent="0.25">
      <c r="A21" s="88">
        <v>84</v>
      </c>
      <c r="B21" s="1" t="s">
        <v>13</v>
      </c>
      <c r="C21" s="94">
        <v>0.9</v>
      </c>
      <c r="D21" s="89">
        <v>3.6</v>
      </c>
      <c r="E21" s="94">
        <v>1</v>
      </c>
      <c r="F21" s="15">
        <v>4</v>
      </c>
      <c r="G21" s="100">
        <f t="shared" ref="G21:H21" si="21">G45*G$2</f>
        <v>0.95</v>
      </c>
      <c r="H21" s="101">
        <f t="shared" si="21"/>
        <v>3.8</v>
      </c>
      <c r="I21" s="94">
        <f t="shared" si="3"/>
        <v>0.95</v>
      </c>
      <c r="J21" s="15">
        <f t="shared" si="4"/>
        <v>3.8</v>
      </c>
      <c r="K21" s="94">
        <f t="shared" si="1"/>
        <v>0.97849999999999993</v>
      </c>
      <c r="L21" s="89">
        <f t="shared" si="5"/>
        <v>3.9139999999999997</v>
      </c>
      <c r="M21" s="10"/>
    </row>
    <row r="22" spans="1:19" x14ac:dyDescent="0.25">
      <c r="A22" s="88">
        <v>85</v>
      </c>
      <c r="B22" s="1" t="s">
        <v>14</v>
      </c>
      <c r="C22" s="94">
        <v>0.9</v>
      </c>
      <c r="D22" s="89">
        <v>3.6</v>
      </c>
      <c r="E22" s="94">
        <v>1</v>
      </c>
      <c r="F22" s="15">
        <v>4</v>
      </c>
      <c r="G22" s="100">
        <f t="shared" ref="G22:H22" si="22">G46*G$2</f>
        <v>0.95</v>
      </c>
      <c r="H22" s="101">
        <f t="shared" si="22"/>
        <v>3.8</v>
      </c>
      <c r="I22" s="94">
        <f t="shared" si="3"/>
        <v>0.95</v>
      </c>
      <c r="J22" s="15">
        <f t="shared" si="4"/>
        <v>3.8</v>
      </c>
      <c r="K22" s="94">
        <f t="shared" si="1"/>
        <v>0.97849999999999993</v>
      </c>
      <c r="L22" s="89">
        <f t="shared" si="5"/>
        <v>3.9139999999999997</v>
      </c>
      <c r="M22" s="10"/>
    </row>
    <row r="23" spans="1:19" x14ac:dyDescent="0.25">
      <c r="A23" s="88">
        <v>90</v>
      </c>
      <c r="B23" s="1" t="s">
        <v>15</v>
      </c>
      <c r="C23" s="94">
        <v>0.9</v>
      </c>
      <c r="D23" s="89">
        <v>3.6</v>
      </c>
      <c r="E23" s="94">
        <v>1</v>
      </c>
      <c r="F23" s="15">
        <v>4</v>
      </c>
      <c r="G23" s="100">
        <f t="shared" ref="G23:H23" si="23">G47*G$2</f>
        <v>0.95</v>
      </c>
      <c r="H23" s="101">
        <f t="shared" si="23"/>
        <v>3.8</v>
      </c>
      <c r="I23" s="94">
        <f t="shared" si="3"/>
        <v>0.95</v>
      </c>
      <c r="J23" s="15">
        <f t="shared" si="4"/>
        <v>3.8</v>
      </c>
      <c r="K23" s="94">
        <f t="shared" si="1"/>
        <v>0.97849999999999993</v>
      </c>
      <c r="L23" s="89">
        <f t="shared" si="5"/>
        <v>3.9139999999999997</v>
      </c>
      <c r="M23" s="10" t="s">
        <v>368</v>
      </c>
    </row>
    <row r="24" spans="1:19" ht="15.75" thickBot="1" x14ac:dyDescent="0.3">
      <c r="A24" s="90">
        <v>92</v>
      </c>
      <c r="B24" s="97" t="s">
        <v>26</v>
      </c>
      <c r="C24" s="95">
        <v>0.9</v>
      </c>
      <c r="D24" s="92">
        <v>3.6</v>
      </c>
      <c r="E24" s="95">
        <v>1</v>
      </c>
      <c r="F24" s="91">
        <v>4</v>
      </c>
      <c r="G24" s="102">
        <f t="shared" ref="G24:H24" si="24">G48*G$2</f>
        <v>0.95</v>
      </c>
      <c r="H24" s="103">
        <f t="shared" si="24"/>
        <v>3.8</v>
      </c>
      <c r="I24" s="95">
        <f t="shared" si="3"/>
        <v>0.95</v>
      </c>
      <c r="J24" s="91">
        <f t="shared" si="4"/>
        <v>3.8</v>
      </c>
      <c r="K24" s="95">
        <f t="shared" si="1"/>
        <v>0.97849999999999993</v>
      </c>
      <c r="L24" s="92">
        <f t="shared" si="5"/>
        <v>3.9139999999999997</v>
      </c>
      <c r="M24" s="11"/>
    </row>
    <row r="25" spans="1:19" ht="15.75" thickBot="1" x14ac:dyDescent="0.3">
      <c r="A25" s="2"/>
      <c r="B25" s="2"/>
      <c r="C25" s="15"/>
      <c r="D25" s="15"/>
      <c r="E25" s="15"/>
      <c r="F25" s="15"/>
      <c r="G25" s="101"/>
      <c r="H25" s="101"/>
      <c r="I25" s="15"/>
      <c r="J25" s="15"/>
      <c r="K25" s="15"/>
      <c r="L25" s="15"/>
      <c r="M25" s="2"/>
    </row>
    <row r="26" spans="1:19" ht="15.75" thickBot="1" x14ac:dyDescent="0.3">
      <c r="A26" s="108"/>
      <c r="B26" s="109" t="s">
        <v>413</v>
      </c>
      <c r="C26" s="129">
        <v>0.9</v>
      </c>
      <c r="D26" s="129">
        <v>0.9</v>
      </c>
      <c r="E26" s="129">
        <v>1</v>
      </c>
      <c r="F26" s="129">
        <v>1</v>
      </c>
      <c r="G26" s="129"/>
      <c r="H26" s="130"/>
      <c r="I26" s="129">
        <v>1</v>
      </c>
      <c r="J26" s="130">
        <v>1</v>
      </c>
      <c r="K26" s="129">
        <v>1.03</v>
      </c>
      <c r="L26" s="130">
        <v>1.03</v>
      </c>
      <c r="M26" s="110" t="s">
        <v>414</v>
      </c>
      <c r="O26" s="134" t="s">
        <v>417</v>
      </c>
      <c r="P26" s="139" t="s">
        <v>418</v>
      </c>
      <c r="Q26" s="140"/>
      <c r="R26" s="139">
        <v>190109</v>
      </c>
      <c r="S26" s="140"/>
    </row>
    <row r="27" spans="1:19" x14ac:dyDescent="0.25">
      <c r="A27" s="104" t="s">
        <v>385</v>
      </c>
      <c r="B27" s="4" t="s">
        <v>16</v>
      </c>
      <c r="C27" s="105" t="s">
        <v>375</v>
      </c>
      <c r="D27" s="106" t="s">
        <v>376</v>
      </c>
      <c r="E27" s="99" t="s">
        <v>377</v>
      </c>
      <c r="F27" s="99" t="s">
        <v>378</v>
      </c>
      <c r="G27" s="105" t="s">
        <v>379</v>
      </c>
      <c r="H27" s="106" t="s">
        <v>380</v>
      </c>
      <c r="I27" s="99" t="s">
        <v>381</v>
      </c>
      <c r="J27" s="106" t="s">
        <v>382</v>
      </c>
      <c r="K27" s="99" t="s">
        <v>383</v>
      </c>
      <c r="L27" s="106" t="s">
        <v>384</v>
      </c>
      <c r="M27" s="107" t="s">
        <v>386</v>
      </c>
      <c r="O27" s="135" t="s">
        <v>419</v>
      </c>
      <c r="P27" s="93" t="s">
        <v>146</v>
      </c>
      <c r="Q27" s="87" t="s">
        <v>147</v>
      </c>
      <c r="R27" s="93" t="s">
        <v>146</v>
      </c>
      <c r="S27" s="87" t="s">
        <v>147</v>
      </c>
    </row>
    <row r="28" spans="1:19" x14ac:dyDescent="0.25">
      <c r="A28" s="88">
        <v>1</v>
      </c>
      <c r="B28" s="1" t="s">
        <v>0</v>
      </c>
      <c r="C28" s="15">
        <f t="shared" ref="C28:C48" si="25">$G28*C$26</f>
        <v>0.747</v>
      </c>
      <c r="D28" s="89">
        <f t="shared" ref="D28:F48" si="26">$H28*D$26</f>
        <v>9</v>
      </c>
      <c r="E28" s="15">
        <f t="shared" ref="E28:E48" si="27">$G28*E$26</f>
        <v>0.83</v>
      </c>
      <c r="F28" s="15">
        <f>$H28*F$26</f>
        <v>10</v>
      </c>
      <c r="G28" s="125">
        <v>0.83</v>
      </c>
      <c r="H28" s="126">
        <v>10</v>
      </c>
      <c r="I28" s="15">
        <f>$G28*I$26</f>
        <v>0.83</v>
      </c>
      <c r="J28" s="89">
        <f>$H28*J$26</f>
        <v>10</v>
      </c>
      <c r="K28" s="15">
        <f t="shared" ref="K28:K48" si="28">$G28*K$26</f>
        <v>0.85489999999999999</v>
      </c>
      <c r="L28" s="89">
        <f>$H28*L$26</f>
        <v>10.3</v>
      </c>
      <c r="M28" s="3" t="s">
        <v>387</v>
      </c>
      <c r="O28" s="136" t="s">
        <v>0</v>
      </c>
      <c r="P28" s="125">
        <v>0.83</v>
      </c>
      <c r="Q28" s="126">
        <v>10</v>
      </c>
      <c r="R28" s="125">
        <v>0.83</v>
      </c>
      <c r="S28" s="126">
        <v>10</v>
      </c>
    </row>
    <row r="29" spans="1:19" x14ac:dyDescent="0.25">
      <c r="A29" s="88">
        <v>2</v>
      </c>
      <c r="B29" s="1" t="s">
        <v>1</v>
      </c>
      <c r="C29" s="15">
        <f t="shared" si="25"/>
        <v>0.747</v>
      </c>
      <c r="D29" s="89">
        <f t="shared" si="26"/>
        <v>7.2</v>
      </c>
      <c r="E29" s="15">
        <f t="shared" si="27"/>
        <v>0.83</v>
      </c>
      <c r="F29" s="15">
        <f t="shared" si="26"/>
        <v>8</v>
      </c>
      <c r="G29" s="125">
        <v>0.83</v>
      </c>
      <c r="H29" s="126">
        <v>8</v>
      </c>
      <c r="I29" s="15">
        <f t="shared" ref="I29:I48" si="29">$G29*I$26</f>
        <v>0.83</v>
      </c>
      <c r="J29" s="89">
        <f t="shared" ref="J29:J48" si="30">$H29*J$26</f>
        <v>8</v>
      </c>
      <c r="K29" s="15">
        <f t="shared" si="28"/>
        <v>0.85489999999999999</v>
      </c>
      <c r="L29" s="89">
        <f t="shared" ref="L29:L48" si="31">$H29*L$26</f>
        <v>8.24</v>
      </c>
      <c r="M29" s="3" t="s">
        <v>388</v>
      </c>
      <c r="O29" s="136" t="s">
        <v>1</v>
      </c>
      <c r="P29" s="125">
        <v>0.83</v>
      </c>
      <c r="Q29" s="126">
        <v>5.5</v>
      </c>
      <c r="R29" s="125">
        <v>0.83</v>
      </c>
      <c r="S29" s="126">
        <v>7</v>
      </c>
    </row>
    <row r="30" spans="1:19" x14ac:dyDescent="0.25">
      <c r="A30" s="88">
        <v>3</v>
      </c>
      <c r="B30" s="1" t="s">
        <v>2</v>
      </c>
      <c r="C30" s="15">
        <f t="shared" si="25"/>
        <v>0.58500000000000008</v>
      </c>
      <c r="D30" s="89">
        <f t="shared" si="26"/>
        <v>6.75</v>
      </c>
      <c r="E30" s="15">
        <f t="shared" si="27"/>
        <v>0.65</v>
      </c>
      <c r="F30" s="15">
        <f t="shared" si="26"/>
        <v>7.5</v>
      </c>
      <c r="G30" s="125">
        <v>0.65</v>
      </c>
      <c r="H30" s="126">
        <v>7.5</v>
      </c>
      <c r="I30" s="15">
        <f t="shared" si="29"/>
        <v>0.65</v>
      </c>
      <c r="J30" s="89">
        <f t="shared" si="30"/>
        <v>7.5</v>
      </c>
      <c r="K30" s="15">
        <f t="shared" si="28"/>
        <v>0.6695000000000001</v>
      </c>
      <c r="L30" s="89">
        <f t="shared" si="31"/>
        <v>7.7250000000000005</v>
      </c>
      <c r="M30" s="3"/>
      <c r="O30" s="136" t="s">
        <v>2</v>
      </c>
      <c r="P30" s="125">
        <v>0.65</v>
      </c>
      <c r="Q30" s="126">
        <v>2</v>
      </c>
      <c r="R30" s="125">
        <v>0.65</v>
      </c>
      <c r="S30" s="126">
        <v>6.5</v>
      </c>
    </row>
    <row r="31" spans="1:19" x14ac:dyDescent="0.25">
      <c r="A31" s="88">
        <v>4</v>
      </c>
      <c r="B31" s="1" t="s">
        <v>3</v>
      </c>
      <c r="C31" s="15">
        <f t="shared" si="25"/>
        <v>0.63</v>
      </c>
      <c r="D31" s="89">
        <f t="shared" si="26"/>
        <v>6.3</v>
      </c>
      <c r="E31" s="15">
        <f t="shared" si="27"/>
        <v>0.7</v>
      </c>
      <c r="F31" s="15">
        <f t="shared" si="26"/>
        <v>7</v>
      </c>
      <c r="G31" s="125">
        <v>0.7</v>
      </c>
      <c r="H31" s="126">
        <v>7</v>
      </c>
      <c r="I31" s="15">
        <f t="shared" si="29"/>
        <v>0.7</v>
      </c>
      <c r="J31" s="89">
        <f t="shared" si="30"/>
        <v>7</v>
      </c>
      <c r="K31" s="15">
        <f t="shared" si="28"/>
        <v>0.72099999999999997</v>
      </c>
      <c r="L31" s="89">
        <f t="shared" si="31"/>
        <v>7.21</v>
      </c>
      <c r="M31" s="3" t="s">
        <v>96</v>
      </c>
      <c r="O31" s="136" t="s">
        <v>3</v>
      </c>
      <c r="P31" s="125">
        <v>0.7</v>
      </c>
      <c r="Q31" s="126">
        <v>2.0499999999999998</v>
      </c>
      <c r="R31" s="125">
        <v>0.7</v>
      </c>
      <c r="S31" s="126">
        <v>6</v>
      </c>
    </row>
    <row r="32" spans="1:19" x14ac:dyDescent="0.25">
      <c r="A32" s="88">
        <v>5</v>
      </c>
      <c r="B32" s="1" t="s">
        <v>4</v>
      </c>
      <c r="C32" s="15">
        <f t="shared" si="25"/>
        <v>0.67500000000000004</v>
      </c>
      <c r="D32" s="89">
        <f t="shared" si="26"/>
        <v>4.5</v>
      </c>
      <c r="E32" s="15">
        <f t="shared" si="27"/>
        <v>0.75</v>
      </c>
      <c r="F32" s="15">
        <f t="shared" si="26"/>
        <v>5</v>
      </c>
      <c r="G32" s="125">
        <v>0.75</v>
      </c>
      <c r="H32" s="126">
        <v>5</v>
      </c>
      <c r="I32" s="15">
        <f t="shared" si="29"/>
        <v>0.75</v>
      </c>
      <c r="J32" s="89">
        <f t="shared" si="30"/>
        <v>5</v>
      </c>
      <c r="K32" s="15">
        <f t="shared" si="28"/>
        <v>0.77249999999999996</v>
      </c>
      <c r="L32" s="89">
        <f t="shared" si="31"/>
        <v>5.15</v>
      </c>
      <c r="M32" s="3" t="s">
        <v>97</v>
      </c>
      <c r="O32" s="136" t="s">
        <v>4</v>
      </c>
      <c r="P32" s="125">
        <v>0.75</v>
      </c>
      <c r="Q32" s="126">
        <v>2.1</v>
      </c>
      <c r="R32" s="125">
        <v>0.75</v>
      </c>
      <c r="S32" s="126">
        <v>5.5</v>
      </c>
    </row>
    <row r="33" spans="1:19" x14ac:dyDescent="0.25">
      <c r="A33" s="88">
        <v>6</v>
      </c>
      <c r="B33" s="1" t="s">
        <v>5</v>
      </c>
      <c r="C33" s="15">
        <f t="shared" si="25"/>
        <v>0.72000000000000008</v>
      </c>
      <c r="D33" s="89">
        <f t="shared" si="26"/>
        <v>3.6</v>
      </c>
      <c r="E33" s="15">
        <f t="shared" si="27"/>
        <v>0.8</v>
      </c>
      <c r="F33" s="15">
        <f t="shared" si="26"/>
        <v>4</v>
      </c>
      <c r="G33" s="125">
        <v>0.8</v>
      </c>
      <c r="H33" s="126">
        <v>4</v>
      </c>
      <c r="I33" s="15">
        <f t="shared" si="29"/>
        <v>0.8</v>
      </c>
      <c r="J33" s="89">
        <f t="shared" si="30"/>
        <v>4</v>
      </c>
      <c r="K33" s="15">
        <f t="shared" si="28"/>
        <v>0.82400000000000007</v>
      </c>
      <c r="L33" s="89">
        <f t="shared" si="31"/>
        <v>4.12</v>
      </c>
      <c r="M33" s="3" t="s">
        <v>98</v>
      </c>
      <c r="O33" s="136" t="s">
        <v>5</v>
      </c>
      <c r="P33" s="125">
        <v>0.8</v>
      </c>
      <c r="Q33" s="126">
        <v>2.15</v>
      </c>
      <c r="R33" s="125">
        <v>0.8</v>
      </c>
      <c r="S33" s="126">
        <v>4.5</v>
      </c>
    </row>
    <row r="34" spans="1:19" x14ac:dyDescent="0.25">
      <c r="A34" s="88">
        <v>7</v>
      </c>
      <c r="B34" s="1" t="s">
        <v>6</v>
      </c>
      <c r="C34" s="15">
        <f t="shared" si="25"/>
        <v>0.9</v>
      </c>
      <c r="D34" s="89">
        <f t="shared" si="26"/>
        <v>3.6</v>
      </c>
      <c r="E34" s="15">
        <f t="shared" si="27"/>
        <v>1</v>
      </c>
      <c r="F34" s="15">
        <f t="shared" si="26"/>
        <v>4</v>
      </c>
      <c r="G34" s="125">
        <v>1</v>
      </c>
      <c r="H34" s="126">
        <v>4</v>
      </c>
      <c r="I34" s="15">
        <f t="shared" si="29"/>
        <v>1</v>
      </c>
      <c r="J34" s="89">
        <f t="shared" si="30"/>
        <v>4</v>
      </c>
      <c r="K34" s="15">
        <f t="shared" si="28"/>
        <v>1.03</v>
      </c>
      <c r="L34" s="89">
        <f t="shared" si="31"/>
        <v>4.12</v>
      </c>
      <c r="M34" s="3"/>
      <c r="O34" s="136" t="s">
        <v>6</v>
      </c>
      <c r="P34" s="125">
        <v>1.5</v>
      </c>
      <c r="Q34" s="126">
        <v>3</v>
      </c>
      <c r="R34" s="125">
        <v>1</v>
      </c>
      <c r="S34" s="126">
        <v>4</v>
      </c>
    </row>
    <row r="35" spans="1:19" x14ac:dyDescent="0.25">
      <c r="A35" s="88">
        <v>8</v>
      </c>
      <c r="B35" s="1" t="s">
        <v>7</v>
      </c>
      <c r="C35" s="15">
        <f t="shared" si="25"/>
        <v>0.747</v>
      </c>
      <c r="D35" s="89">
        <f t="shared" si="26"/>
        <v>6.3</v>
      </c>
      <c r="E35" s="15">
        <f t="shared" si="27"/>
        <v>0.83</v>
      </c>
      <c r="F35" s="15">
        <f t="shared" si="26"/>
        <v>7</v>
      </c>
      <c r="G35" s="125">
        <v>0.83</v>
      </c>
      <c r="H35" s="126">
        <v>7</v>
      </c>
      <c r="I35" s="15">
        <f t="shared" si="29"/>
        <v>0.83</v>
      </c>
      <c r="J35" s="89">
        <f t="shared" si="30"/>
        <v>7</v>
      </c>
      <c r="K35" s="15">
        <f t="shared" si="28"/>
        <v>0.85489999999999999</v>
      </c>
      <c r="L35" s="89">
        <f t="shared" si="31"/>
        <v>7.21</v>
      </c>
      <c r="M35" s="3" t="s">
        <v>99</v>
      </c>
      <c r="O35" s="136" t="s">
        <v>7</v>
      </c>
      <c r="P35" s="125">
        <v>0.83</v>
      </c>
      <c r="Q35" s="126">
        <v>5.5</v>
      </c>
      <c r="R35" s="125">
        <v>0.83</v>
      </c>
      <c r="S35" s="126">
        <v>7</v>
      </c>
    </row>
    <row r="36" spans="1:19" ht="15.75" thickBot="1" x14ac:dyDescent="0.3">
      <c r="A36" s="117">
        <v>9</v>
      </c>
      <c r="B36" s="4" t="s">
        <v>8</v>
      </c>
      <c r="C36" s="18">
        <f t="shared" si="25"/>
        <v>0.747</v>
      </c>
      <c r="D36" s="118">
        <f t="shared" si="26"/>
        <v>9</v>
      </c>
      <c r="E36" s="18">
        <f t="shared" si="27"/>
        <v>0.83</v>
      </c>
      <c r="F36" s="18">
        <f t="shared" si="26"/>
        <v>10</v>
      </c>
      <c r="G36" s="127">
        <v>0.83</v>
      </c>
      <c r="H36" s="128">
        <v>10</v>
      </c>
      <c r="I36" s="18">
        <f t="shared" si="29"/>
        <v>0.83</v>
      </c>
      <c r="J36" s="118">
        <f t="shared" si="30"/>
        <v>10</v>
      </c>
      <c r="K36" s="18">
        <f t="shared" si="28"/>
        <v>0.85489999999999999</v>
      </c>
      <c r="L36" s="118">
        <f t="shared" si="31"/>
        <v>10.3</v>
      </c>
      <c r="M36" s="3"/>
      <c r="O36" s="114" t="s">
        <v>8</v>
      </c>
      <c r="P36" s="133">
        <v>0.83</v>
      </c>
      <c r="Q36" s="132">
        <v>11</v>
      </c>
      <c r="R36" s="133">
        <v>0.83</v>
      </c>
      <c r="S36" s="132">
        <v>10</v>
      </c>
    </row>
    <row r="37" spans="1:19" x14ac:dyDescent="0.25">
      <c r="A37" s="88">
        <v>22</v>
      </c>
      <c r="B37" s="1" t="s">
        <v>20</v>
      </c>
      <c r="C37" s="15">
        <f t="shared" si="25"/>
        <v>0.747</v>
      </c>
      <c r="D37" s="89">
        <f t="shared" si="26"/>
        <v>9</v>
      </c>
      <c r="E37" s="15">
        <f t="shared" si="27"/>
        <v>0.83</v>
      </c>
      <c r="F37" s="15">
        <f t="shared" si="26"/>
        <v>10</v>
      </c>
      <c r="G37" s="100">
        <f>G28</f>
        <v>0.83</v>
      </c>
      <c r="H37" s="122">
        <f>H28</f>
        <v>10</v>
      </c>
      <c r="I37" s="15">
        <f t="shared" si="29"/>
        <v>0.83</v>
      </c>
      <c r="J37" s="89">
        <f t="shared" si="30"/>
        <v>10</v>
      </c>
      <c r="K37" s="15">
        <f t="shared" si="28"/>
        <v>0.85489999999999999</v>
      </c>
      <c r="L37" s="89">
        <f t="shared" si="31"/>
        <v>10.3</v>
      </c>
      <c r="M37" s="3"/>
    </row>
    <row r="38" spans="1:19" x14ac:dyDescent="0.25">
      <c r="A38" s="88">
        <v>23</v>
      </c>
      <c r="B38" s="1" t="s">
        <v>21</v>
      </c>
      <c r="C38" s="15">
        <f t="shared" si="25"/>
        <v>0.747</v>
      </c>
      <c r="D38" s="89">
        <f t="shared" si="26"/>
        <v>9</v>
      </c>
      <c r="E38" s="15">
        <f t="shared" si="27"/>
        <v>0.83</v>
      </c>
      <c r="F38" s="15">
        <f t="shared" si="26"/>
        <v>10</v>
      </c>
      <c r="G38" s="100">
        <f>G28</f>
        <v>0.83</v>
      </c>
      <c r="H38" s="122">
        <f>H28</f>
        <v>10</v>
      </c>
      <c r="I38" s="15">
        <f t="shared" si="29"/>
        <v>0.83</v>
      </c>
      <c r="J38" s="89">
        <f t="shared" si="30"/>
        <v>10</v>
      </c>
      <c r="K38" s="15">
        <f t="shared" si="28"/>
        <v>0.85489999999999999</v>
      </c>
      <c r="L38" s="89">
        <f t="shared" si="31"/>
        <v>10.3</v>
      </c>
      <c r="M38" s="3"/>
    </row>
    <row r="39" spans="1:19" x14ac:dyDescent="0.25">
      <c r="A39" s="88">
        <v>24</v>
      </c>
      <c r="B39" s="1" t="s">
        <v>22</v>
      </c>
      <c r="C39" s="15">
        <f t="shared" si="25"/>
        <v>0.747</v>
      </c>
      <c r="D39" s="89">
        <f t="shared" si="26"/>
        <v>9</v>
      </c>
      <c r="E39" s="15">
        <f t="shared" si="27"/>
        <v>0.83</v>
      </c>
      <c r="F39" s="15">
        <f t="shared" si="26"/>
        <v>10</v>
      </c>
      <c r="G39" s="100">
        <f>G37</f>
        <v>0.83</v>
      </c>
      <c r="H39" s="122">
        <f>H37</f>
        <v>10</v>
      </c>
      <c r="I39" s="15">
        <f t="shared" si="29"/>
        <v>0.83</v>
      </c>
      <c r="J39" s="89">
        <f t="shared" si="30"/>
        <v>10</v>
      </c>
      <c r="K39" s="15">
        <f t="shared" si="28"/>
        <v>0.85489999999999999</v>
      </c>
      <c r="L39" s="89">
        <f t="shared" si="31"/>
        <v>10.3</v>
      </c>
      <c r="M39" s="3" t="s">
        <v>371</v>
      </c>
    </row>
    <row r="40" spans="1:19" x14ac:dyDescent="0.25">
      <c r="A40" s="117">
        <v>25</v>
      </c>
      <c r="B40" s="4" t="s">
        <v>23</v>
      </c>
      <c r="C40" s="18">
        <f t="shared" si="25"/>
        <v>0.747</v>
      </c>
      <c r="D40" s="118">
        <f t="shared" si="26"/>
        <v>9</v>
      </c>
      <c r="E40" s="18">
        <f t="shared" si="27"/>
        <v>0.83</v>
      </c>
      <c r="F40" s="18">
        <f t="shared" si="26"/>
        <v>10</v>
      </c>
      <c r="G40" s="120">
        <f>G38</f>
        <v>0.83</v>
      </c>
      <c r="H40" s="123">
        <f>H38</f>
        <v>10</v>
      </c>
      <c r="I40" s="18">
        <f t="shared" si="29"/>
        <v>0.83</v>
      </c>
      <c r="J40" s="118">
        <f t="shared" si="30"/>
        <v>10</v>
      </c>
      <c r="K40" s="18">
        <f t="shared" si="28"/>
        <v>0.85489999999999999</v>
      </c>
      <c r="L40" s="118">
        <f t="shared" si="31"/>
        <v>10.3</v>
      </c>
      <c r="M40" s="3" t="s">
        <v>389</v>
      </c>
    </row>
    <row r="41" spans="1:19" x14ac:dyDescent="0.25">
      <c r="A41" s="88">
        <v>30</v>
      </c>
      <c r="B41" s="1" t="s">
        <v>9</v>
      </c>
      <c r="C41" s="15">
        <f t="shared" si="25"/>
        <v>0.9</v>
      </c>
      <c r="D41" s="89">
        <f t="shared" si="26"/>
        <v>3.6</v>
      </c>
      <c r="E41" s="15">
        <f t="shared" si="27"/>
        <v>1</v>
      </c>
      <c r="F41" s="15">
        <f t="shared" si="26"/>
        <v>4</v>
      </c>
      <c r="G41" s="100">
        <v>1</v>
      </c>
      <c r="H41" s="122">
        <v>4</v>
      </c>
      <c r="I41" s="15">
        <f t="shared" si="29"/>
        <v>1</v>
      </c>
      <c r="J41" s="89">
        <f t="shared" si="30"/>
        <v>4</v>
      </c>
      <c r="K41" s="15">
        <f t="shared" si="28"/>
        <v>1.03</v>
      </c>
      <c r="L41" s="89">
        <f t="shared" si="31"/>
        <v>4.12</v>
      </c>
      <c r="M41" s="3" t="s">
        <v>390</v>
      </c>
    </row>
    <row r="42" spans="1:19" x14ac:dyDescent="0.25">
      <c r="A42" s="117">
        <v>40</v>
      </c>
      <c r="B42" s="4" t="s">
        <v>10</v>
      </c>
      <c r="C42" s="18">
        <f t="shared" si="25"/>
        <v>0.9</v>
      </c>
      <c r="D42" s="118">
        <f t="shared" si="26"/>
        <v>3.6</v>
      </c>
      <c r="E42" s="18">
        <f t="shared" si="27"/>
        <v>1</v>
      </c>
      <c r="F42" s="18">
        <f t="shared" si="26"/>
        <v>4</v>
      </c>
      <c r="G42" s="120">
        <v>1</v>
      </c>
      <c r="H42" s="123">
        <v>4</v>
      </c>
      <c r="I42" s="18">
        <f t="shared" si="29"/>
        <v>1</v>
      </c>
      <c r="J42" s="118">
        <f t="shared" si="30"/>
        <v>4</v>
      </c>
      <c r="K42" s="18">
        <f t="shared" si="28"/>
        <v>1.03</v>
      </c>
      <c r="L42" s="118">
        <f t="shared" si="31"/>
        <v>4.12</v>
      </c>
      <c r="M42" s="3"/>
    </row>
    <row r="43" spans="1:19" x14ac:dyDescent="0.25">
      <c r="A43" s="88">
        <v>82</v>
      </c>
      <c r="B43" s="1" t="s">
        <v>11</v>
      </c>
      <c r="C43" s="15">
        <f t="shared" si="25"/>
        <v>0.747</v>
      </c>
      <c r="D43" s="89">
        <f t="shared" si="26"/>
        <v>4.95</v>
      </c>
      <c r="E43" s="15">
        <f t="shared" si="27"/>
        <v>0.83</v>
      </c>
      <c r="F43" s="15">
        <f t="shared" si="26"/>
        <v>5.5</v>
      </c>
      <c r="G43" s="100">
        <f>G37</f>
        <v>0.83</v>
      </c>
      <c r="H43" s="122">
        <v>5.5</v>
      </c>
      <c r="I43" s="15">
        <f t="shared" si="29"/>
        <v>0.83</v>
      </c>
      <c r="J43" s="89">
        <f t="shared" si="30"/>
        <v>5.5</v>
      </c>
      <c r="K43" s="15">
        <f t="shared" si="28"/>
        <v>0.85489999999999999</v>
      </c>
      <c r="L43" s="89">
        <f t="shared" si="31"/>
        <v>5.665</v>
      </c>
      <c r="M43" s="3"/>
    </row>
    <row r="44" spans="1:19" x14ac:dyDescent="0.25">
      <c r="A44" s="117">
        <v>83</v>
      </c>
      <c r="B44" s="4" t="s">
        <v>12</v>
      </c>
      <c r="C44" s="18">
        <f t="shared" si="25"/>
        <v>0.747</v>
      </c>
      <c r="D44" s="118">
        <f t="shared" si="26"/>
        <v>4.95</v>
      </c>
      <c r="E44" s="18">
        <f t="shared" si="27"/>
        <v>0.83</v>
      </c>
      <c r="F44" s="18">
        <f t="shared" si="26"/>
        <v>5.5</v>
      </c>
      <c r="G44" s="120">
        <f>G38</f>
        <v>0.83</v>
      </c>
      <c r="H44" s="123">
        <v>5.5</v>
      </c>
      <c r="I44" s="18">
        <f t="shared" si="29"/>
        <v>0.83</v>
      </c>
      <c r="J44" s="118">
        <f t="shared" si="30"/>
        <v>5.5</v>
      </c>
      <c r="K44" s="18">
        <f t="shared" si="28"/>
        <v>0.85489999999999999</v>
      </c>
      <c r="L44" s="118">
        <f t="shared" si="31"/>
        <v>5.665</v>
      </c>
      <c r="M44" s="3"/>
    </row>
    <row r="45" spans="1:19" x14ac:dyDescent="0.25">
      <c r="A45" s="88">
        <v>84</v>
      </c>
      <c r="B45" s="1" t="s">
        <v>13</v>
      </c>
      <c r="C45" s="15">
        <f t="shared" si="25"/>
        <v>0.9</v>
      </c>
      <c r="D45" s="89">
        <f t="shared" si="26"/>
        <v>3.6</v>
      </c>
      <c r="E45" s="15">
        <f t="shared" si="27"/>
        <v>1</v>
      </c>
      <c r="F45" s="15">
        <f t="shared" si="26"/>
        <v>4</v>
      </c>
      <c r="G45" s="100">
        <v>1</v>
      </c>
      <c r="H45" s="122">
        <v>4</v>
      </c>
      <c r="I45" s="15">
        <f t="shared" si="29"/>
        <v>1</v>
      </c>
      <c r="J45" s="89">
        <f t="shared" si="30"/>
        <v>4</v>
      </c>
      <c r="K45" s="15">
        <f t="shared" si="28"/>
        <v>1.03</v>
      </c>
      <c r="L45" s="89">
        <f t="shared" si="31"/>
        <v>4.12</v>
      </c>
      <c r="M45" s="3"/>
    </row>
    <row r="46" spans="1:19" x14ac:dyDescent="0.25">
      <c r="A46" s="88">
        <v>85</v>
      </c>
      <c r="B46" s="1" t="s">
        <v>14</v>
      </c>
      <c r="C46" s="15">
        <f t="shared" si="25"/>
        <v>0.9</v>
      </c>
      <c r="D46" s="89">
        <f t="shared" si="26"/>
        <v>3.6</v>
      </c>
      <c r="E46" s="15">
        <f t="shared" si="27"/>
        <v>1</v>
      </c>
      <c r="F46" s="15">
        <f t="shared" si="26"/>
        <v>4</v>
      </c>
      <c r="G46" s="100">
        <v>1</v>
      </c>
      <c r="H46" s="122">
        <v>4</v>
      </c>
      <c r="I46" s="15">
        <f t="shared" si="29"/>
        <v>1</v>
      </c>
      <c r="J46" s="89">
        <f t="shared" si="30"/>
        <v>4</v>
      </c>
      <c r="K46" s="15">
        <f t="shared" si="28"/>
        <v>1.03</v>
      </c>
      <c r="L46" s="89">
        <f t="shared" si="31"/>
        <v>4.12</v>
      </c>
      <c r="M46" s="3"/>
    </row>
    <row r="47" spans="1:19" x14ac:dyDescent="0.25">
      <c r="A47" s="88">
        <v>90</v>
      </c>
      <c r="B47" s="1" t="s">
        <v>15</v>
      </c>
      <c r="C47" s="15">
        <f t="shared" si="25"/>
        <v>0.9</v>
      </c>
      <c r="D47" s="89">
        <f t="shared" si="26"/>
        <v>3.6</v>
      </c>
      <c r="E47" s="15">
        <f t="shared" si="27"/>
        <v>1</v>
      </c>
      <c r="F47" s="15">
        <f t="shared" si="26"/>
        <v>4</v>
      </c>
      <c r="G47" s="100">
        <v>1</v>
      </c>
      <c r="H47" s="122">
        <v>4</v>
      </c>
      <c r="I47" s="15">
        <f t="shared" si="29"/>
        <v>1</v>
      </c>
      <c r="J47" s="89">
        <f t="shared" si="30"/>
        <v>4</v>
      </c>
      <c r="K47" s="15">
        <f t="shared" si="28"/>
        <v>1.03</v>
      </c>
      <c r="L47" s="89">
        <f t="shared" si="31"/>
        <v>4.12</v>
      </c>
      <c r="M47" s="3" t="s">
        <v>368</v>
      </c>
    </row>
    <row r="48" spans="1:19" ht="15.75" thickBot="1" x14ac:dyDescent="0.3">
      <c r="A48" s="90">
        <v>92</v>
      </c>
      <c r="B48" s="97" t="s">
        <v>26</v>
      </c>
      <c r="C48" s="91">
        <f t="shared" si="25"/>
        <v>0.9</v>
      </c>
      <c r="D48" s="92">
        <f t="shared" si="26"/>
        <v>3.6</v>
      </c>
      <c r="E48" s="91">
        <f t="shared" si="27"/>
        <v>1</v>
      </c>
      <c r="F48" s="92">
        <f t="shared" si="26"/>
        <v>4</v>
      </c>
      <c r="G48" s="102">
        <v>1</v>
      </c>
      <c r="H48" s="124">
        <v>4</v>
      </c>
      <c r="I48" s="91">
        <f t="shared" si="29"/>
        <v>1</v>
      </c>
      <c r="J48" s="92">
        <f t="shared" si="30"/>
        <v>4</v>
      </c>
      <c r="K48" s="91">
        <f t="shared" si="28"/>
        <v>1.03</v>
      </c>
      <c r="L48" s="92">
        <f t="shared" si="31"/>
        <v>4.12</v>
      </c>
      <c r="M48" s="6"/>
    </row>
  </sheetData>
  <mergeCells count="2">
    <mergeCell ref="P26:Q26"/>
    <mergeCell ref="R26:S26"/>
  </mergeCells>
  <pageMargins left="0.25" right="0.25" top="0.75" bottom="0.75" header="0.3" footer="0.3"/>
  <pageSetup scale="78" orientation="landscape" horizontalDpi="4294967293" r:id="rId1"/>
  <headerFooter>
    <oddHeader>&amp;CHwyDelayAlpha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F8" sqref="F8"/>
    </sheetView>
  </sheetViews>
  <sheetFormatPr defaultRowHeight="15" x14ac:dyDescent="0.25"/>
  <sheetData>
    <row r="1" spans="1:22" x14ac:dyDescent="0.25">
      <c r="A1" s="76"/>
      <c r="B1" s="74"/>
      <c r="C1" s="74"/>
      <c r="D1" s="74"/>
      <c r="E1" s="74"/>
      <c r="F1" s="74"/>
      <c r="G1" s="74" t="s">
        <v>410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7"/>
    </row>
    <row r="2" spans="1:22" x14ac:dyDescent="0.25">
      <c r="A2" s="4" t="s">
        <v>411</v>
      </c>
      <c r="B2" s="5" t="s">
        <v>408</v>
      </c>
      <c r="C2" s="5"/>
      <c r="D2" s="5" t="s">
        <v>409</v>
      </c>
      <c r="E2" s="49" t="s">
        <v>146</v>
      </c>
      <c r="F2" s="51" t="s">
        <v>147</v>
      </c>
      <c r="G2" s="37">
        <v>0.5</v>
      </c>
      <c r="H2" s="37">
        <v>0.6</v>
      </c>
      <c r="I2" s="37">
        <v>0.7</v>
      </c>
      <c r="J2" s="37">
        <v>0.8</v>
      </c>
      <c r="K2" s="37">
        <v>0.9</v>
      </c>
      <c r="L2" s="37">
        <v>1</v>
      </c>
      <c r="M2" s="37">
        <v>1.1000000000000001</v>
      </c>
      <c r="N2" s="37">
        <v>1.2</v>
      </c>
      <c r="O2" s="37">
        <v>1.3</v>
      </c>
      <c r="P2" s="37">
        <v>1.4</v>
      </c>
      <c r="Q2" s="37">
        <v>1.5</v>
      </c>
      <c r="R2" s="37">
        <v>1.6</v>
      </c>
      <c r="S2" s="37">
        <v>1.7</v>
      </c>
      <c r="T2" s="37">
        <v>1.8</v>
      </c>
      <c r="U2" s="37">
        <v>1.9</v>
      </c>
      <c r="V2" s="38">
        <v>2</v>
      </c>
    </row>
    <row r="3" spans="1:22" x14ac:dyDescent="0.25">
      <c r="A3" t="s">
        <v>412</v>
      </c>
      <c r="B3">
        <v>1</v>
      </c>
      <c r="C3" t="str">
        <f>HwyDelay!B4</f>
        <v>Freeway</v>
      </c>
      <c r="D3">
        <v>3</v>
      </c>
      <c r="E3" s="14">
        <f>HwyDelay!C28</f>
        <v>0.747</v>
      </c>
      <c r="F3" s="16">
        <f>HwyDelay!D28</f>
        <v>9</v>
      </c>
      <c r="G3" s="28">
        <f t="shared" ref="G3:V11" si="0">1/(1+($E3*(G$2^$F3)))</f>
        <v>0.99854314115928522</v>
      </c>
      <c r="H3" s="28">
        <f t="shared" si="0"/>
        <v>0.99252820902123051</v>
      </c>
      <c r="I3" s="28">
        <f t="shared" si="0"/>
        <v>0.97073793547046883</v>
      </c>
      <c r="J3" s="28">
        <f t="shared" si="0"/>
        <v>0.90887555283319632</v>
      </c>
      <c r="K3" s="28">
        <f t="shared" si="0"/>
        <v>0.77555265370678506</v>
      </c>
      <c r="L3" s="28">
        <f t="shared" si="0"/>
        <v>0.57240984544934181</v>
      </c>
      <c r="M3" s="28">
        <f t="shared" si="0"/>
        <v>0.36213686350235086</v>
      </c>
      <c r="N3" s="28">
        <f t="shared" si="0"/>
        <v>0.20600055205542789</v>
      </c>
      <c r="O3" s="28">
        <f t="shared" si="0"/>
        <v>0.11208800751959708</v>
      </c>
      <c r="P3" s="28">
        <f t="shared" si="0"/>
        <v>6.0850191768504321E-2</v>
      </c>
      <c r="Q3" s="28">
        <f t="shared" si="0"/>
        <v>3.3650557754708599E-2</v>
      </c>
      <c r="R3" s="28">
        <f t="shared" si="0"/>
        <v>1.9108237977450496E-2</v>
      </c>
      <c r="S3" s="28">
        <f t="shared" si="0"/>
        <v>1.1162565110861333E-2</v>
      </c>
      <c r="T3" s="28">
        <f t="shared" si="0"/>
        <v>6.703563531498505E-3</v>
      </c>
      <c r="U3" s="28">
        <f t="shared" si="0"/>
        <v>4.1314168971261413E-3</v>
      </c>
      <c r="V3" s="28">
        <f t="shared" si="0"/>
        <v>2.6078067302276096E-3</v>
      </c>
    </row>
    <row r="4" spans="1:22" x14ac:dyDescent="0.25">
      <c r="A4" t="s">
        <v>412</v>
      </c>
      <c r="B4">
        <v>2</v>
      </c>
      <c r="C4" t="str">
        <f>HwyDelay!B5</f>
        <v>Xprway</v>
      </c>
      <c r="D4">
        <v>3</v>
      </c>
      <c r="E4" s="14">
        <f>HwyDelay!C29</f>
        <v>0.747</v>
      </c>
      <c r="F4" s="16">
        <f>HwyDelay!D29</f>
        <v>7.2</v>
      </c>
      <c r="G4" s="28">
        <f t="shared" si="0"/>
        <v>0.9949452021148909</v>
      </c>
      <c r="H4" s="28">
        <f t="shared" si="0"/>
        <v>0.9814695303691886</v>
      </c>
      <c r="I4" s="28">
        <f t="shared" si="0"/>
        <v>0.94582047404883285</v>
      </c>
      <c r="J4" s="28">
        <f t="shared" si="0"/>
        <v>0.86970167974409585</v>
      </c>
      <c r="K4" s="28">
        <f t="shared" si="0"/>
        <v>0.74082977811452977</v>
      </c>
      <c r="L4" s="28">
        <f t="shared" si="0"/>
        <v>0.57240984544934181</v>
      </c>
      <c r="M4" s="28">
        <f t="shared" si="0"/>
        <v>0.40262409769787849</v>
      </c>
      <c r="N4" s="28">
        <f t="shared" si="0"/>
        <v>0.26482776864896024</v>
      </c>
      <c r="O4" s="28">
        <f t="shared" si="0"/>
        <v>0.16835474959803412</v>
      </c>
      <c r="P4" s="28">
        <f t="shared" si="0"/>
        <v>0.10612863233111433</v>
      </c>
      <c r="Q4" s="28">
        <f t="shared" si="0"/>
        <v>6.7379428602345665E-2</v>
      </c>
      <c r="R4" s="28">
        <f t="shared" si="0"/>
        <v>4.3424495210627564E-2</v>
      </c>
      <c r="S4" s="28">
        <f t="shared" si="0"/>
        <v>2.8502876004990924E-2</v>
      </c>
      <c r="T4" s="28">
        <f t="shared" si="0"/>
        <v>1.9070201808763662E-2</v>
      </c>
      <c r="U4" s="28">
        <f t="shared" si="0"/>
        <v>1.3000805752161792E-2</v>
      </c>
      <c r="V4" s="28">
        <f t="shared" si="0"/>
        <v>9.0225068490248778E-3</v>
      </c>
    </row>
    <row r="5" spans="1:22" x14ac:dyDescent="0.25">
      <c r="A5" t="s">
        <v>412</v>
      </c>
      <c r="B5">
        <v>3</v>
      </c>
      <c r="C5" t="str">
        <f>HwyDelay!B6</f>
        <v>Class II</v>
      </c>
      <c r="D5">
        <v>3</v>
      </c>
      <c r="E5" s="14">
        <f>HwyDelay!C30</f>
        <v>0.58500000000000008</v>
      </c>
      <c r="F5" s="16">
        <f>HwyDelay!D30</f>
        <v>6.75</v>
      </c>
      <c r="G5" s="28">
        <f t="shared" si="0"/>
        <v>0.99459433192345414</v>
      </c>
      <c r="H5" s="28">
        <f t="shared" si="0"/>
        <v>0.9817328774823042</v>
      </c>
      <c r="I5" s="28">
        <f t="shared" si="0"/>
        <v>0.9499648537011004</v>
      </c>
      <c r="J5" s="28">
        <f t="shared" si="0"/>
        <v>0.88517360424474445</v>
      </c>
      <c r="K5" s="28">
        <f t="shared" si="0"/>
        <v>0.77683679395074123</v>
      </c>
      <c r="L5" s="28">
        <f t="shared" si="0"/>
        <v>0.63091482649842268</v>
      </c>
      <c r="M5" s="28">
        <f t="shared" si="0"/>
        <v>0.47322556536953569</v>
      </c>
      <c r="N5" s="28">
        <f t="shared" si="0"/>
        <v>0.33302676032202305</v>
      </c>
      <c r="O5" s="28">
        <f t="shared" si="0"/>
        <v>0.22533973768131746</v>
      </c>
      <c r="P5" s="28">
        <f t="shared" si="0"/>
        <v>0.14994351222954189</v>
      </c>
      <c r="Q5" s="28">
        <f t="shared" si="0"/>
        <v>9.9683513767920909E-2</v>
      </c>
      <c r="R5" s="28">
        <f t="shared" si="0"/>
        <v>6.6833383001136878E-2</v>
      </c>
      <c r="S5" s="28">
        <f t="shared" si="0"/>
        <v>4.5407933254235186E-2</v>
      </c>
      <c r="T5" s="28">
        <f t="shared" si="0"/>
        <v>3.1327916201425075E-2</v>
      </c>
      <c r="U5" s="28">
        <f t="shared" si="0"/>
        <v>2.1959090487733111E-2</v>
      </c>
      <c r="V5" s="28">
        <f t="shared" si="0"/>
        <v>1.5633226112175158E-2</v>
      </c>
    </row>
    <row r="6" spans="1:22" x14ac:dyDescent="0.25">
      <c r="A6" t="s">
        <v>412</v>
      </c>
      <c r="B6">
        <v>4</v>
      </c>
      <c r="C6" t="str">
        <f>HwyDelay!B7</f>
        <v xml:space="preserve">Major </v>
      </c>
      <c r="D6">
        <v>3</v>
      </c>
      <c r="E6" s="14">
        <f>HwyDelay!C31</f>
        <v>0.63</v>
      </c>
      <c r="F6" s="16">
        <f>HwyDelay!D31</f>
        <v>6.3</v>
      </c>
      <c r="G6" s="28">
        <f t="shared" si="0"/>
        <v>0.99206781314217585</v>
      </c>
      <c r="H6" s="28">
        <f t="shared" si="0"/>
        <v>0.97540325562546271</v>
      </c>
      <c r="I6" s="28">
        <f t="shared" si="0"/>
        <v>0.93756075788597071</v>
      </c>
      <c r="J6" s="28">
        <f t="shared" si="0"/>
        <v>0.86620813021238863</v>
      </c>
      <c r="K6" s="28">
        <f t="shared" si="0"/>
        <v>0.75506421199980667</v>
      </c>
      <c r="L6" s="28">
        <f t="shared" si="0"/>
        <v>0.61349693251533743</v>
      </c>
      <c r="M6" s="28">
        <f t="shared" si="0"/>
        <v>0.46545047739122369</v>
      </c>
      <c r="N6" s="28">
        <f t="shared" si="0"/>
        <v>0.33479199599843057</v>
      </c>
      <c r="O6" s="28">
        <f t="shared" si="0"/>
        <v>0.23310526683013438</v>
      </c>
      <c r="P6" s="28">
        <f t="shared" si="0"/>
        <v>0.16006565797598976</v>
      </c>
      <c r="Q6" s="28">
        <f t="shared" si="0"/>
        <v>0.10983821453095829</v>
      </c>
      <c r="R6" s="28">
        <f t="shared" si="0"/>
        <v>7.5929197213206359E-2</v>
      </c>
      <c r="S6" s="28">
        <f t="shared" si="0"/>
        <v>5.3104728599103423E-2</v>
      </c>
      <c r="T6" s="28">
        <f t="shared" si="0"/>
        <v>3.7650895906380981E-2</v>
      </c>
      <c r="U6" s="28">
        <f t="shared" si="0"/>
        <v>2.7076374605215631E-2</v>
      </c>
      <c r="V6" s="28">
        <f t="shared" si="0"/>
        <v>1.9747335704576936E-2</v>
      </c>
    </row>
    <row r="7" spans="1:22" x14ac:dyDescent="0.25">
      <c r="A7" t="s">
        <v>412</v>
      </c>
      <c r="B7">
        <v>5</v>
      </c>
      <c r="C7" t="str">
        <f>HwyDelay!B8</f>
        <v xml:space="preserve">Minor </v>
      </c>
      <c r="D7">
        <v>3</v>
      </c>
      <c r="E7" s="14">
        <f>HwyDelay!C32</f>
        <v>0.67500000000000004</v>
      </c>
      <c r="F7" s="16">
        <f>HwyDelay!D32</f>
        <v>4.5</v>
      </c>
      <c r="G7" s="28">
        <f t="shared" si="0"/>
        <v>0.97103304777101795</v>
      </c>
      <c r="H7" s="28">
        <f t="shared" si="0"/>
        <v>0.93653854079034438</v>
      </c>
      <c r="I7" s="28">
        <f t="shared" si="0"/>
        <v>0.88059532559960219</v>
      </c>
      <c r="J7" s="28">
        <f t="shared" si="0"/>
        <v>0.80173737787467503</v>
      </c>
      <c r="K7" s="28">
        <f t="shared" si="0"/>
        <v>0.70415543220592514</v>
      </c>
      <c r="L7" s="28">
        <f t="shared" si="0"/>
        <v>0.59701492537313428</v>
      </c>
      <c r="M7" s="28">
        <f t="shared" si="0"/>
        <v>0.49103765478343836</v>
      </c>
      <c r="N7" s="28">
        <f t="shared" si="0"/>
        <v>0.39474630273368005</v>
      </c>
      <c r="O7" s="28">
        <f t="shared" si="0"/>
        <v>0.31268495839551225</v>
      </c>
      <c r="P7" s="28">
        <f t="shared" si="0"/>
        <v>0.24581055044931779</v>
      </c>
      <c r="Q7" s="28">
        <f t="shared" si="0"/>
        <v>0.1928572291461122</v>
      </c>
      <c r="R7" s="28">
        <f t="shared" si="0"/>
        <v>0.15161710768216338</v>
      </c>
      <c r="S7" s="28">
        <f t="shared" si="0"/>
        <v>0.11975160013988559</v>
      </c>
      <c r="T7" s="28">
        <f t="shared" si="0"/>
        <v>9.5177312139969522E-2</v>
      </c>
      <c r="U7" s="28">
        <f t="shared" si="0"/>
        <v>7.6188332076128379E-2</v>
      </c>
      <c r="V7" s="28">
        <f t="shared" si="0"/>
        <v>6.144957152414942E-2</v>
      </c>
    </row>
    <row r="8" spans="1:22" x14ac:dyDescent="0.25">
      <c r="A8" t="s">
        <v>412</v>
      </c>
      <c r="B8">
        <v>6</v>
      </c>
      <c r="C8" t="str">
        <f>HwyDelay!B9</f>
        <v>Collector</v>
      </c>
      <c r="D8">
        <v>3</v>
      </c>
      <c r="E8" s="14">
        <f>HwyDelay!C33</f>
        <v>0.72000000000000008</v>
      </c>
      <c r="F8" s="16">
        <f>HwyDelay!D33</f>
        <v>3.6</v>
      </c>
      <c r="G8" s="28">
        <f t="shared" si="0"/>
        <v>0.94395025755037754</v>
      </c>
      <c r="H8" s="28">
        <f t="shared" si="0"/>
        <v>0.89729061618544403</v>
      </c>
      <c r="I8" s="28">
        <f t="shared" si="0"/>
        <v>0.8337628831345768</v>
      </c>
      <c r="J8" s="28">
        <f t="shared" si="0"/>
        <v>0.75617477426816881</v>
      </c>
      <c r="K8" s="28">
        <f t="shared" si="0"/>
        <v>0.66991528342661877</v>
      </c>
      <c r="L8" s="28">
        <f t="shared" si="0"/>
        <v>0.58139534883720922</v>
      </c>
      <c r="M8" s="28">
        <f t="shared" si="0"/>
        <v>0.49634691992164109</v>
      </c>
      <c r="N8" s="28">
        <f t="shared" si="0"/>
        <v>0.41876298202251772</v>
      </c>
      <c r="O8" s="28">
        <f t="shared" si="0"/>
        <v>0.35069007585960976</v>
      </c>
      <c r="P8" s="28">
        <f t="shared" si="0"/>
        <v>0.29259871738056376</v>
      </c>
      <c r="Q8" s="28">
        <f t="shared" si="0"/>
        <v>0.24394518675796181</v>
      </c>
      <c r="R8" s="28">
        <f t="shared" si="0"/>
        <v>0.20367058996187848</v>
      </c>
      <c r="S8" s="28">
        <f t="shared" si="0"/>
        <v>0.17054670179734072</v>
      </c>
      <c r="T8" s="28">
        <f t="shared" si="0"/>
        <v>0.14337607439363215</v>
      </c>
      <c r="U8" s="28">
        <f t="shared" si="0"/>
        <v>0.12108771282863114</v>
      </c>
      <c r="V8" s="28">
        <f t="shared" si="0"/>
        <v>0.10276935221682218</v>
      </c>
    </row>
    <row r="9" spans="1:22" x14ac:dyDescent="0.25">
      <c r="A9" t="s">
        <v>412</v>
      </c>
      <c r="B9">
        <v>7</v>
      </c>
      <c r="C9" t="str">
        <f>HwyDelay!B10</f>
        <v>Local</v>
      </c>
      <c r="D9">
        <v>3</v>
      </c>
      <c r="E9" s="14">
        <f>HwyDelay!C34</f>
        <v>0.9</v>
      </c>
      <c r="F9" s="16">
        <f>HwyDelay!D34</f>
        <v>3.6</v>
      </c>
      <c r="G9" s="28">
        <f t="shared" si="0"/>
        <v>0.93090599720336309</v>
      </c>
      <c r="H9" s="28">
        <f t="shared" si="0"/>
        <v>0.87482737112729592</v>
      </c>
      <c r="I9" s="28">
        <f t="shared" si="0"/>
        <v>0.80049489239045513</v>
      </c>
      <c r="J9" s="28">
        <f t="shared" si="0"/>
        <v>0.71272942126194128</v>
      </c>
      <c r="K9" s="28">
        <f t="shared" si="0"/>
        <v>0.61884727646322546</v>
      </c>
      <c r="L9" s="28">
        <f t="shared" si="0"/>
        <v>0.52631578947368418</v>
      </c>
      <c r="M9" s="28">
        <f t="shared" si="0"/>
        <v>0.4408393906868201</v>
      </c>
      <c r="N9" s="28">
        <f t="shared" si="0"/>
        <v>0.36563310772110419</v>
      </c>
      <c r="O9" s="28">
        <f t="shared" si="0"/>
        <v>0.30171365779574166</v>
      </c>
      <c r="P9" s="28">
        <f t="shared" si="0"/>
        <v>0.24862865926547653</v>
      </c>
      <c r="Q9" s="28">
        <f t="shared" si="0"/>
        <v>0.20516600109717645</v>
      </c>
      <c r="R9" s="28">
        <f t="shared" si="0"/>
        <v>0.16985538110507695</v>
      </c>
      <c r="S9" s="28">
        <f t="shared" si="0"/>
        <v>0.14125549313071259</v>
      </c>
      <c r="T9" s="28">
        <f t="shared" si="0"/>
        <v>0.11808703048855576</v>
      </c>
      <c r="U9" s="28">
        <f t="shared" si="0"/>
        <v>9.9274351086015344E-2</v>
      </c>
      <c r="V9" s="28">
        <f t="shared" si="0"/>
        <v>8.3940789893849607E-2</v>
      </c>
    </row>
    <row r="10" spans="1:22" x14ac:dyDescent="0.25">
      <c r="A10" t="s">
        <v>412</v>
      </c>
      <c r="B10">
        <v>8</v>
      </c>
      <c r="C10" t="str">
        <f>HwyDelay!B11</f>
        <v>Ramp</v>
      </c>
      <c r="D10">
        <v>3</v>
      </c>
      <c r="E10" s="14">
        <f>HwyDelay!C35</f>
        <v>0.747</v>
      </c>
      <c r="F10" s="16">
        <f>HwyDelay!D35</f>
        <v>6.3</v>
      </c>
      <c r="G10" s="28">
        <f t="shared" si="0"/>
        <v>0.99060852749560946</v>
      </c>
      <c r="H10" s="28">
        <f t="shared" si="0"/>
        <v>0.97096790645286668</v>
      </c>
      <c r="I10" s="28">
        <f t="shared" si="0"/>
        <v>0.9268135583130146</v>
      </c>
      <c r="J10" s="28">
        <f t="shared" si="0"/>
        <v>0.84520721454530379</v>
      </c>
      <c r="K10" s="28">
        <f t="shared" si="0"/>
        <v>0.72221217067605925</v>
      </c>
      <c r="L10" s="28">
        <f t="shared" si="0"/>
        <v>0.57240984544934181</v>
      </c>
      <c r="M10" s="28">
        <f t="shared" si="0"/>
        <v>0.42341645158061564</v>
      </c>
      <c r="N10" s="28">
        <f t="shared" si="0"/>
        <v>0.29797996015737604</v>
      </c>
      <c r="O10" s="28">
        <f t="shared" si="0"/>
        <v>0.20404456498891746</v>
      </c>
      <c r="P10" s="28">
        <f t="shared" si="0"/>
        <v>0.13846656261696058</v>
      </c>
      <c r="Q10" s="28">
        <f t="shared" si="0"/>
        <v>9.4256182132141819E-2</v>
      </c>
      <c r="R10" s="28">
        <f t="shared" si="0"/>
        <v>6.4807395915834051E-2</v>
      </c>
      <c r="S10" s="28">
        <f t="shared" si="0"/>
        <v>4.516276669910442E-2</v>
      </c>
      <c r="T10" s="28">
        <f t="shared" si="0"/>
        <v>3.1942134496373807E-2</v>
      </c>
      <c r="U10" s="28">
        <f t="shared" si="0"/>
        <v>2.2932751655836116E-2</v>
      </c>
      <c r="V10" s="28">
        <f t="shared" si="0"/>
        <v>1.6706050592553253E-2</v>
      </c>
    </row>
    <row r="11" spans="1:22" x14ac:dyDescent="0.25">
      <c r="A11" t="s">
        <v>412</v>
      </c>
      <c r="B11">
        <v>9</v>
      </c>
      <c r="C11" t="str">
        <f>HwyDelay!B12</f>
        <v>Frwy ramp</v>
      </c>
      <c r="D11">
        <v>3</v>
      </c>
      <c r="E11" s="17">
        <f>HwyDelay!C36</f>
        <v>0.747</v>
      </c>
      <c r="F11" s="19">
        <f>HwyDelay!D36</f>
        <v>9</v>
      </c>
      <c r="G11" s="28">
        <f t="shared" si="0"/>
        <v>0.99854314115928522</v>
      </c>
      <c r="H11" s="28">
        <f t="shared" si="0"/>
        <v>0.99252820902123051</v>
      </c>
      <c r="I11" s="28">
        <f t="shared" si="0"/>
        <v>0.97073793547046883</v>
      </c>
      <c r="J11" s="28">
        <f t="shared" si="0"/>
        <v>0.90887555283319632</v>
      </c>
      <c r="K11" s="28">
        <f t="shared" si="0"/>
        <v>0.77555265370678506</v>
      </c>
      <c r="L11" s="28">
        <f t="shared" si="0"/>
        <v>0.57240984544934181</v>
      </c>
      <c r="M11" s="28">
        <f t="shared" si="0"/>
        <v>0.36213686350235086</v>
      </c>
      <c r="N11" s="28">
        <f t="shared" si="0"/>
        <v>0.20600055205542789</v>
      </c>
      <c r="O11" s="28">
        <f t="shared" si="0"/>
        <v>0.11208800751959708</v>
      </c>
      <c r="P11" s="28">
        <f t="shared" si="0"/>
        <v>6.0850191768504321E-2</v>
      </c>
      <c r="Q11" s="28">
        <f t="shared" si="0"/>
        <v>3.3650557754708599E-2</v>
      </c>
      <c r="R11" s="28">
        <f t="shared" si="0"/>
        <v>1.9108237977450496E-2</v>
      </c>
      <c r="S11" s="28">
        <f t="shared" si="0"/>
        <v>1.1162565110861333E-2</v>
      </c>
      <c r="T11" s="28">
        <f t="shared" si="0"/>
        <v>6.703563531498505E-3</v>
      </c>
      <c r="U11" s="28">
        <f t="shared" si="0"/>
        <v>4.1314168971261413E-3</v>
      </c>
      <c r="V11" s="28">
        <f t="shared" si="0"/>
        <v>2.6078067302276096E-3</v>
      </c>
    </row>
  </sheetData>
  <pageMargins left="0.7" right="0.7" top="0.75" bottom="0.75" header="0.3" footer="0.3"/>
  <pageSetup paperSize="0" orientation="portrait" horizontalDpi="0" verticalDpi="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8" sqref="G18"/>
    </sheetView>
  </sheetViews>
  <sheetFormatPr defaultRowHeight="15" x14ac:dyDescent="0.25"/>
  <cols>
    <col min="1" max="1" width="13.42578125" customWidth="1"/>
    <col min="2" max="2" width="10.5703125" customWidth="1"/>
    <col min="3" max="3" width="30.5703125" customWidth="1"/>
  </cols>
  <sheetData>
    <row r="1" spans="1:3" x14ac:dyDescent="0.35">
      <c r="A1" s="12" t="s">
        <v>285</v>
      </c>
      <c r="B1" s="51" t="s">
        <v>170</v>
      </c>
      <c r="C1" s="12" t="s">
        <v>284</v>
      </c>
    </row>
    <row r="2" spans="1:3" x14ac:dyDescent="0.35">
      <c r="A2" s="10" t="s">
        <v>324</v>
      </c>
      <c r="B2" s="29">
        <v>3</v>
      </c>
      <c r="C2" s="10" t="s">
        <v>198</v>
      </c>
    </row>
    <row r="3" spans="1:3" x14ac:dyDescent="0.35">
      <c r="A3" s="10" t="s">
        <v>121</v>
      </c>
      <c r="B3" s="29">
        <v>5</v>
      </c>
      <c r="C3" s="10" t="s">
        <v>121</v>
      </c>
    </row>
    <row r="4" spans="1:3" x14ac:dyDescent="0.35">
      <c r="A4" s="10" t="s">
        <v>325</v>
      </c>
      <c r="B4" s="29">
        <v>3</v>
      </c>
      <c r="C4" s="10" t="s">
        <v>197</v>
      </c>
    </row>
    <row r="5" spans="1:3" x14ac:dyDescent="0.35">
      <c r="A5" s="11" t="s">
        <v>122</v>
      </c>
      <c r="B5" s="32">
        <v>5</v>
      </c>
      <c r="C5" s="11" t="s">
        <v>122</v>
      </c>
    </row>
  </sheetData>
  <printOptions horizontalCentered="1"/>
  <pageMargins left="0.7" right="0.7" top="0.75" bottom="0.75" header="0.3" footer="0.3"/>
  <pageSetup orientation="portrait" horizontalDpi="4294967293" r:id="rId1"/>
  <headerFooter>
    <oddHeader>&amp;CTime of Day
Hour capacity factor</oddHeader>
    <oddFooter>&amp;CCapSpd
One hour to TOD period
capacity factor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3" sqref="C3"/>
    </sheetView>
  </sheetViews>
  <sheetFormatPr defaultRowHeight="15" x14ac:dyDescent="0.25"/>
  <cols>
    <col min="1" max="4" width="12.28515625" customWidth="1"/>
    <col min="5" max="5" width="39.140625" customWidth="1"/>
  </cols>
  <sheetData>
    <row r="1" spans="1:12" x14ac:dyDescent="0.35">
      <c r="A1" s="12" t="s">
        <v>312</v>
      </c>
      <c r="B1" s="49" t="s">
        <v>297</v>
      </c>
      <c r="C1" s="50" t="s">
        <v>298</v>
      </c>
      <c r="D1" s="50" t="s">
        <v>299</v>
      </c>
      <c r="E1" s="12" t="s">
        <v>283</v>
      </c>
      <c r="I1" s="49" t="s">
        <v>297</v>
      </c>
      <c r="J1" s="50" t="s">
        <v>298</v>
      </c>
      <c r="K1" s="50" t="s">
        <v>299</v>
      </c>
      <c r="L1" s="12" t="s">
        <v>283</v>
      </c>
    </row>
    <row r="2" spans="1:12" x14ac:dyDescent="0.35">
      <c r="A2" s="54" t="s">
        <v>114</v>
      </c>
      <c r="B2" s="52">
        <v>0.9</v>
      </c>
      <c r="C2" s="29">
        <v>1</v>
      </c>
      <c r="D2" s="29">
        <v>1</v>
      </c>
      <c r="E2" s="53" t="s">
        <v>300</v>
      </c>
      <c r="I2" s="52">
        <v>0.9</v>
      </c>
      <c r="J2" s="29">
        <v>1</v>
      </c>
      <c r="K2" s="29">
        <v>1</v>
      </c>
      <c r="L2" s="53" t="s">
        <v>300</v>
      </c>
    </row>
    <row r="3" spans="1:12" x14ac:dyDescent="0.35">
      <c r="A3" s="55" t="s">
        <v>115</v>
      </c>
      <c r="B3" s="29">
        <v>0.95</v>
      </c>
      <c r="C3" s="29">
        <v>1.0249999999999999</v>
      </c>
      <c r="D3" s="29">
        <v>1.0249999999999999</v>
      </c>
      <c r="E3" s="10" t="s">
        <v>301</v>
      </c>
      <c r="I3" s="29">
        <v>0.95</v>
      </c>
      <c r="J3" s="29">
        <v>1.1000000000000001</v>
      </c>
      <c r="K3" s="29">
        <v>1.05</v>
      </c>
      <c r="L3" s="10" t="s">
        <v>301</v>
      </c>
    </row>
    <row r="4" spans="1:12" x14ac:dyDescent="0.35">
      <c r="A4" s="55" t="s">
        <v>116</v>
      </c>
      <c r="B4" s="29">
        <v>1</v>
      </c>
      <c r="C4" s="29">
        <v>1</v>
      </c>
      <c r="D4" s="29">
        <v>1</v>
      </c>
      <c r="E4" s="10" t="s">
        <v>302</v>
      </c>
      <c r="I4" s="29">
        <v>1</v>
      </c>
      <c r="J4" s="29">
        <v>1.05</v>
      </c>
      <c r="K4" s="29">
        <v>1.1000000000000001</v>
      </c>
      <c r="L4" s="10" t="s">
        <v>302</v>
      </c>
    </row>
    <row r="5" spans="1:12" x14ac:dyDescent="0.35">
      <c r="A5" s="55" t="s">
        <v>117</v>
      </c>
      <c r="B5" s="29">
        <v>1.05</v>
      </c>
      <c r="C5" s="29">
        <v>1.0249999999999999</v>
      </c>
      <c r="D5" s="29">
        <v>1.0249999999999999</v>
      </c>
      <c r="E5" s="10" t="s">
        <v>303</v>
      </c>
      <c r="I5" s="29">
        <v>1.3</v>
      </c>
      <c r="J5" s="29">
        <v>1.1499999999999999</v>
      </c>
      <c r="K5" s="29">
        <v>1.1000000000000001</v>
      </c>
      <c r="L5" s="10" t="s">
        <v>303</v>
      </c>
    </row>
    <row r="6" spans="1:12" x14ac:dyDescent="0.35">
      <c r="A6" s="55" t="s">
        <v>111</v>
      </c>
      <c r="B6" s="29">
        <v>0.93</v>
      </c>
      <c r="C6" s="29">
        <v>0.96</v>
      </c>
      <c r="D6" s="29">
        <v>0.98</v>
      </c>
      <c r="E6" s="3" t="s">
        <v>304</v>
      </c>
      <c r="I6" s="29">
        <v>0.93</v>
      </c>
      <c r="J6" s="29">
        <v>0.96</v>
      </c>
      <c r="K6" s="29">
        <v>0.98</v>
      </c>
      <c r="L6" s="3" t="s">
        <v>304</v>
      </c>
    </row>
    <row r="7" spans="1:12" x14ac:dyDescent="0.35">
      <c r="A7" s="55" t="s">
        <v>104</v>
      </c>
      <c r="B7" s="29">
        <v>1.03</v>
      </c>
      <c r="C7" s="29">
        <v>1.02</v>
      </c>
      <c r="D7" s="29">
        <v>1.01</v>
      </c>
      <c r="E7" s="3" t="s">
        <v>305</v>
      </c>
      <c r="I7" s="29">
        <v>1.03</v>
      </c>
      <c r="J7" s="29">
        <v>1.02</v>
      </c>
      <c r="K7" s="29">
        <v>1.01</v>
      </c>
      <c r="L7" s="3" t="s">
        <v>305</v>
      </c>
    </row>
    <row r="8" spans="1:12" x14ac:dyDescent="0.35">
      <c r="A8" s="55" t="s">
        <v>118</v>
      </c>
      <c r="B8" s="29">
        <v>1</v>
      </c>
      <c r="C8" s="29">
        <v>1</v>
      </c>
      <c r="D8" s="29">
        <v>1</v>
      </c>
      <c r="E8" s="3" t="s">
        <v>306</v>
      </c>
      <c r="I8" s="29">
        <v>1</v>
      </c>
      <c r="J8" s="29">
        <v>1</v>
      </c>
      <c r="K8" s="29">
        <v>1</v>
      </c>
      <c r="L8" s="3" t="s">
        <v>306</v>
      </c>
    </row>
    <row r="9" spans="1:12" x14ac:dyDescent="0.35">
      <c r="A9" s="55" t="s">
        <v>119</v>
      </c>
      <c r="B9" s="29">
        <v>1</v>
      </c>
      <c r="C9" s="29">
        <v>1</v>
      </c>
      <c r="D9" s="29">
        <v>1</v>
      </c>
      <c r="E9" s="3" t="s">
        <v>307</v>
      </c>
      <c r="I9" s="29">
        <v>1</v>
      </c>
      <c r="J9" s="29">
        <v>1</v>
      </c>
      <c r="K9" s="29">
        <v>1</v>
      </c>
      <c r="L9" s="3" t="s">
        <v>307</v>
      </c>
    </row>
    <row r="10" spans="1:12" x14ac:dyDescent="0.35">
      <c r="A10" s="56" t="s">
        <v>120</v>
      </c>
      <c r="B10" s="32">
        <v>0.8</v>
      </c>
      <c r="C10" s="32">
        <v>0.9</v>
      </c>
      <c r="D10" s="32">
        <v>0.93</v>
      </c>
      <c r="E10" s="6" t="s">
        <v>308</v>
      </c>
      <c r="I10" s="32">
        <v>0.8</v>
      </c>
      <c r="J10" s="32">
        <v>0.9</v>
      </c>
      <c r="K10" s="32">
        <v>0.93</v>
      </c>
      <c r="L10" s="6" t="s">
        <v>308</v>
      </c>
    </row>
  </sheetData>
  <conditionalFormatting sqref="B2:D10">
    <cfRule type="cellIs" dxfId="38" priority="13" stopIfTrue="1" operator="greaterThan">
      <formula>1</formula>
    </cfRule>
    <cfRule type="cellIs" dxfId="37" priority="14" stopIfTrue="1" operator="lessThan">
      <formula>1</formula>
    </cfRule>
  </conditionalFormatting>
  <conditionalFormatting sqref="I2:K10">
    <cfRule type="cellIs" dxfId="36" priority="1" stopIfTrue="1" operator="greaterThan">
      <formula>1</formula>
    </cfRule>
    <cfRule type="cellIs" dxfId="35" priority="2" stopIfTrue="1" operator="lessThan">
      <formula>1</formula>
    </cfRule>
  </conditionalFormatting>
  <printOptions horizontalCentered="1"/>
  <pageMargins left="0.7" right="0.7" top="0.75" bottom="0.75" header="0.3" footer="0.3"/>
  <pageSetup orientation="portrait" horizontalDpi="4294967293" r:id="rId1"/>
  <headerFooter>
    <oddHeader>&amp;CFactype
Facility Type&amp;RCapacity factor only</oddHeader>
    <oddFooter>&amp;CCapSpd
 capacity factor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defaultRowHeight="15" x14ac:dyDescent="0.25"/>
  <cols>
    <col min="1" max="2" width="12.5703125" customWidth="1"/>
    <col min="3" max="3" width="35.5703125" customWidth="1"/>
  </cols>
  <sheetData>
    <row r="1" spans="1:3" x14ac:dyDescent="0.35">
      <c r="A1" s="12" t="s">
        <v>326</v>
      </c>
      <c r="B1" s="49" t="s">
        <v>327</v>
      </c>
      <c r="C1" s="12" t="s">
        <v>328</v>
      </c>
    </row>
    <row r="2" spans="1:3" x14ac:dyDescent="0.35">
      <c r="A2" s="57" t="s">
        <v>118</v>
      </c>
      <c r="B2" s="61">
        <v>1</v>
      </c>
      <c r="C2" s="10" t="s">
        <v>124</v>
      </c>
    </row>
    <row r="3" spans="1:3" x14ac:dyDescent="0.35">
      <c r="A3" s="57" t="s">
        <v>112</v>
      </c>
      <c r="B3" s="61">
        <v>1</v>
      </c>
      <c r="C3" s="10" t="s">
        <v>128</v>
      </c>
    </row>
    <row r="4" spans="1:3" x14ac:dyDescent="0.35">
      <c r="A4" s="57" t="s">
        <v>123</v>
      </c>
      <c r="B4" s="61">
        <v>0.6</v>
      </c>
      <c r="C4" s="10" t="s">
        <v>125</v>
      </c>
    </row>
    <row r="5" spans="1:3" x14ac:dyDescent="0.35">
      <c r="A5" s="57" t="s">
        <v>114</v>
      </c>
      <c r="B5" s="61">
        <v>0.7</v>
      </c>
      <c r="C5" s="10" t="s">
        <v>129</v>
      </c>
    </row>
    <row r="6" spans="1:3" x14ac:dyDescent="0.35">
      <c r="A6" s="57" t="s">
        <v>101</v>
      </c>
      <c r="B6" s="61">
        <v>0.8</v>
      </c>
      <c r="C6" s="10" t="s">
        <v>126</v>
      </c>
    </row>
    <row r="7" spans="1:3" x14ac:dyDescent="0.35">
      <c r="A7" s="57" t="s">
        <v>116</v>
      </c>
      <c r="B7" s="61">
        <v>0.7</v>
      </c>
      <c r="C7" s="10" t="s">
        <v>127</v>
      </c>
    </row>
    <row r="8" spans="1:3" x14ac:dyDescent="0.35">
      <c r="A8" s="79" t="s">
        <v>113</v>
      </c>
      <c r="B8" s="80">
        <v>0</v>
      </c>
      <c r="C8" s="12" t="s">
        <v>313</v>
      </c>
    </row>
  </sheetData>
  <conditionalFormatting sqref="B2:B8">
    <cfRule type="cellIs" dxfId="34" priority="1" stopIfTrue="1" operator="lessThan">
      <formula>1</formula>
    </cfRule>
    <cfRule type="cellIs" dxfId="33" priority="2" stopIfTrue="1" operator="greaterThan">
      <formula>1</formula>
    </cfRule>
  </conditionalFormatting>
  <printOptions horizontalCentered="1"/>
  <pageMargins left="0.7" right="0.7" top="1.75" bottom="0.75" header="0.3" footer="0.3"/>
  <pageSetup orientation="portrait" horizontalDpi="4294967293" r:id="rId1"/>
  <headerFooter>
    <oddHeader>&amp;CIntX_Control
Delay (seconds) for intersection control</oddHeader>
    <oddFooter>&amp;CCapSpd
 Intersection delay (TTFree)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"/>
    </sheetView>
  </sheetViews>
  <sheetFormatPr defaultRowHeight="15" x14ac:dyDescent="0.25"/>
  <cols>
    <col min="1" max="2" width="12.5703125" customWidth="1"/>
    <col min="3" max="3" width="32" customWidth="1"/>
  </cols>
  <sheetData>
    <row r="1" spans="1:5" x14ac:dyDescent="0.35">
      <c r="A1" s="12" t="s">
        <v>314</v>
      </c>
      <c r="B1" s="49" t="s">
        <v>171</v>
      </c>
      <c r="C1" s="12" t="s">
        <v>296</v>
      </c>
    </row>
    <row r="2" spans="1:5" x14ac:dyDescent="0.35">
      <c r="A2" s="57" t="s">
        <v>118</v>
      </c>
      <c r="B2" s="59">
        <v>0</v>
      </c>
      <c r="C2" s="10" t="s">
        <v>124</v>
      </c>
      <c r="E2" s="59">
        <v>0</v>
      </c>
    </row>
    <row r="3" spans="1:5" x14ac:dyDescent="0.35">
      <c r="A3" s="57" t="s">
        <v>112</v>
      </c>
      <c r="B3" s="59">
        <v>0</v>
      </c>
      <c r="C3" s="10" t="s">
        <v>128</v>
      </c>
      <c r="E3" s="59">
        <v>0</v>
      </c>
    </row>
    <row r="4" spans="1:5" x14ac:dyDescent="0.35">
      <c r="A4" s="57" t="s">
        <v>123</v>
      </c>
      <c r="B4" s="59">
        <v>20</v>
      </c>
      <c r="C4" s="10" t="s">
        <v>125</v>
      </c>
      <c r="E4" s="59">
        <v>10</v>
      </c>
    </row>
    <row r="5" spans="1:5" x14ac:dyDescent="0.35">
      <c r="A5" s="57" t="s">
        <v>114</v>
      </c>
      <c r="B5" s="59">
        <v>15</v>
      </c>
      <c r="C5" s="10" t="s">
        <v>129</v>
      </c>
      <c r="E5" s="59">
        <v>10</v>
      </c>
    </row>
    <row r="6" spans="1:5" x14ac:dyDescent="0.35">
      <c r="A6" s="57" t="s">
        <v>101</v>
      </c>
      <c r="B6" s="59">
        <v>8</v>
      </c>
      <c r="C6" s="10" t="s">
        <v>126</v>
      </c>
      <c r="E6" s="59">
        <v>4</v>
      </c>
    </row>
    <row r="7" spans="1:5" x14ac:dyDescent="0.35">
      <c r="A7" s="58" t="s">
        <v>116</v>
      </c>
      <c r="B7" s="60">
        <v>12</v>
      </c>
      <c r="C7" s="11" t="s">
        <v>127</v>
      </c>
      <c r="E7" s="60">
        <v>5</v>
      </c>
    </row>
    <row r="8" spans="1:5" x14ac:dyDescent="0.35">
      <c r="A8" s="58" t="s">
        <v>113</v>
      </c>
      <c r="B8" s="60">
        <v>0</v>
      </c>
      <c r="C8" s="11" t="s">
        <v>313</v>
      </c>
      <c r="E8" s="60">
        <v>0</v>
      </c>
    </row>
  </sheetData>
  <printOptions horizontalCentered="1"/>
  <pageMargins left="0.7" right="0.7" top="1.75" bottom="0.75" header="0.3" footer="0.3"/>
  <pageSetup orientation="portrait" horizontalDpi="4294967293" r:id="rId1"/>
  <headerFooter>
    <oddHeader>&amp;CIntX_Control
Delay (seconds) for intersection control</oddHeader>
    <oddFooter>&amp;CCapSpd
 Intersection delay (TTFree)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5" x14ac:dyDescent="0.25"/>
  <cols>
    <col min="1" max="2" width="12.5703125" customWidth="1"/>
    <col min="3" max="3" width="30.5703125" customWidth="1"/>
  </cols>
  <sheetData>
    <row r="1" spans="1:3" x14ac:dyDescent="0.35">
      <c r="A1" s="12" t="s">
        <v>316</v>
      </c>
      <c r="B1" s="49" t="s">
        <v>172</v>
      </c>
      <c r="C1" s="12" t="s">
        <v>286</v>
      </c>
    </row>
    <row r="2" spans="1:3" x14ac:dyDescent="0.35">
      <c r="A2" s="57" t="s">
        <v>102</v>
      </c>
      <c r="B2" s="61">
        <v>1</v>
      </c>
      <c r="C2" s="10" t="s">
        <v>130</v>
      </c>
    </row>
    <row r="3" spans="1:3" x14ac:dyDescent="0.35">
      <c r="A3" s="57" t="s">
        <v>112</v>
      </c>
      <c r="B3" s="61">
        <v>0.9</v>
      </c>
      <c r="C3" s="10" t="s">
        <v>131</v>
      </c>
    </row>
    <row r="4" spans="1:3" x14ac:dyDescent="0.35">
      <c r="A4" s="57" t="s">
        <v>116</v>
      </c>
      <c r="B4" s="61">
        <v>0.96</v>
      </c>
      <c r="C4" s="10" t="s">
        <v>132</v>
      </c>
    </row>
    <row r="5" spans="1:3" x14ac:dyDescent="0.35">
      <c r="A5" s="57" t="s">
        <v>118</v>
      </c>
      <c r="B5" s="61">
        <v>1</v>
      </c>
      <c r="C5" s="10" t="s">
        <v>133</v>
      </c>
    </row>
    <row r="6" spans="1:3" x14ac:dyDescent="0.35">
      <c r="A6" s="58" t="s">
        <v>119</v>
      </c>
      <c r="B6" s="62">
        <v>0.88</v>
      </c>
      <c r="C6" s="11" t="s">
        <v>134</v>
      </c>
    </row>
    <row r="7" spans="1:3" x14ac:dyDescent="0.35">
      <c r="A7" s="58" t="s">
        <v>113</v>
      </c>
      <c r="B7" s="60">
        <v>0</v>
      </c>
      <c r="C7" s="11" t="s">
        <v>315</v>
      </c>
    </row>
  </sheetData>
  <conditionalFormatting sqref="B2:B6">
    <cfRule type="cellIs" dxfId="32" priority="1" stopIfTrue="1" operator="lessThan">
      <formula>1</formula>
    </cfRule>
    <cfRule type="cellIs" dxfId="31" priority="2" stopIfTrue="1" operator="greaterThan">
      <formula>1</formula>
    </cfRule>
  </conditionalFormatting>
  <printOptions horizontalCentered="1"/>
  <pageMargins left="0.7" right="0.7" top="1.75" bottom="0.75" header="0.3" footer="0.3"/>
  <pageSetup orientation="portrait" horizontalDpi="4294967293" r:id="rId1"/>
  <headerFooter>
    <oddHeader>&amp;CIntX_Prohibit
Intersection delay
factor for turn prohibitions&amp;RIntersection delay factor
IntDelay*fac</oddHeader>
    <oddFooter>&amp;CCapSpd
 Intersection delay factor (TTfree) - factor &lt; 1.0 decreases delay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14.5703125" customWidth="1"/>
    <col min="2" max="2" width="12.5703125" customWidth="1"/>
    <col min="3" max="3" width="15.5703125" customWidth="1"/>
    <col min="4" max="4" width="32.5703125" customWidth="1"/>
  </cols>
  <sheetData>
    <row r="1" spans="1:4" x14ac:dyDescent="0.35">
      <c r="A1" s="12" t="s">
        <v>317</v>
      </c>
      <c r="B1" s="78" t="s">
        <v>319</v>
      </c>
      <c r="C1" s="78" t="s">
        <v>320</v>
      </c>
      <c r="D1" s="12" t="s">
        <v>287</v>
      </c>
    </row>
    <row r="2" spans="1:4" x14ac:dyDescent="0.35">
      <c r="A2" s="57" t="s">
        <v>139</v>
      </c>
      <c r="B2" s="61">
        <v>1.1000000000000001</v>
      </c>
      <c r="C2" s="61">
        <v>1.08</v>
      </c>
      <c r="D2" s="10" t="s">
        <v>321</v>
      </c>
    </row>
    <row r="3" spans="1:4" x14ac:dyDescent="0.35">
      <c r="A3" s="57" t="s">
        <v>318</v>
      </c>
      <c r="B3" s="61">
        <v>1.1499999999999999</v>
      </c>
      <c r="C3" s="61">
        <v>1.1200000000000001</v>
      </c>
      <c r="D3" s="10" t="s">
        <v>322</v>
      </c>
    </row>
    <row r="4" spans="1:4" x14ac:dyDescent="0.35">
      <c r="A4" s="58" t="s">
        <v>140</v>
      </c>
      <c r="B4" s="62">
        <v>1.05</v>
      </c>
      <c r="C4" s="62">
        <v>1.05</v>
      </c>
      <c r="D4" s="11" t="s">
        <v>323</v>
      </c>
    </row>
  </sheetData>
  <conditionalFormatting sqref="B2:C4">
    <cfRule type="cellIs" dxfId="30" priority="1" stopIfTrue="1" operator="greaterThan">
      <formula>1</formula>
    </cfRule>
    <cfRule type="cellIs" dxfId="29" priority="2" stopIfTrue="1" operator="lessThan">
      <formula>1</formula>
    </cfRule>
  </conditionalFormatting>
  <printOptions horizontalCentered="1"/>
  <pageMargins left="0.7" right="0.7" top="1.75" bottom="0.75" header="0.3" footer="0.3"/>
  <pageSetup orientation="portrait" horizontalDpi="4294967293" r:id="rId1"/>
  <headerFooter>
    <oddHeader>&amp;CIntX_TurnLanes
Intersection delay
factor for R/L turn lane(s)&amp;RIntersection delay factor
IntDelay*fac</oddHeader>
    <oddFooter>&amp;CCapSpd
 Intersection delay factor (TTfree) - factor &lt; 1.0 decreases delay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4" sqref="F14"/>
    </sheetView>
  </sheetViews>
  <sheetFormatPr defaultRowHeight="15" x14ac:dyDescent="0.25"/>
  <cols>
    <col min="1" max="1" width="12.42578125" customWidth="1"/>
    <col min="2" max="2" width="15.5703125" customWidth="1"/>
    <col min="3" max="7" width="10.5703125" customWidth="1"/>
    <col min="8" max="8" width="45.5703125" customWidth="1"/>
  </cols>
  <sheetData>
    <row r="1" spans="1:8" ht="14.45" x14ac:dyDescent="0.35">
      <c r="A1" s="9" t="s">
        <v>276</v>
      </c>
      <c r="B1" s="12" t="s">
        <v>16</v>
      </c>
      <c r="C1" s="7" t="s">
        <v>174</v>
      </c>
      <c r="D1" s="8" t="s">
        <v>175</v>
      </c>
      <c r="E1" s="8" t="s">
        <v>176</v>
      </c>
      <c r="F1" s="8" t="s">
        <v>177</v>
      </c>
      <c r="G1" s="13" t="s">
        <v>178</v>
      </c>
      <c r="H1" s="20" t="s">
        <v>288</v>
      </c>
    </row>
    <row r="2" spans="1:8" x14ac:dyDescent="0.25">
      <c r="A2" s="10">
        <v>1</v>
      </c>
      <c r="B2" s="10" t="s">
        <v>0</v>
      </c>
      <c r="C2" s="1">
        <v>999</v>
      </c>
      <c r="D2" s="2">
        <v>999</v>
      </c>
      <c r="E2" s="2">
        <v>999</v>
      </c>
      <c r="F2" s="2">
        <v>999</v>
      </c>
      <c r="G2" s="3">
        <v>999</v>
      </c>
      <c r="H2" s="10" t="s">
        <v>144</v>
      </c>
    </row>
    <row r="3" spans="1:8" x14ac:dyDescent="0.25">
      <c r="A3" s="10">
        <v>2</v>
      </c>
      <c r="B3" s="10" t="s">
        <v>1</v>
      </c>
      <c r="C3" s="1">
        <v>70</v>
      </c>
      <c r="D3" s="2">
        <v>80</v>
      </c>
      <c r="E3" s="2">
        <v>90</v>
      </c>
      <c r="F3" s="2">
        <v>100</v>
      </c>
      <c r="G3" s="3">
        <v>110</v>
      </c>
      <c r="H3" s="10"/>
    </row>
    <row r="4" spans="1:8" x14ac:dyDescent="0.25">
      <c r="A4" s="10">
        <v>3</v>
      </c>
      <c r="B4" s="10" t="s">
        <v>2</v>
      </c>
      <c r="C4" s="1">
        <v>70</v>
      </c>
      <c r="D4" s="2">
        <v>80</v>
      </c>
      <c r="E4" s="2">
        <v>90</v>
      </c>
      <c r="F4" s="2">
        <v>100</v>
      </c>
      <c r="G4" s="3">
        <v>110</v>
      </c>
      <c r="H4" s="10" t="s">
        <v>35</v>
      </c>
    </row>
    <row r="5" spans="1:8" x14ac:dyDescent="0.25">
      <c r="A5" s="10">
        <v>4</v>
      </c>
      <c r="B5" s="10" t="s">
        <v>3</v>
      </c>
      <c r="C5" s="1">
        <v>70</v>
      </c>
      <c r="D5" s="2">
        <v>80</v>
      </c>
      <c r="E5" s="2">
        <v>90</v>
      </c>
      <c r="F5" s="2">
        <v>100</v>
      </c>
      <c r="G5" s="3">
        <v>110</v>
      </c>
      <c r="H5" s="10"/>
    </row>
    <row r="6" spans="1:8" x14ac:dyDescent="0.25">
      <c r="A6" s="10">
        <v>5</v>
      </c>
      <c r="B6" s="10" t="s">
        <v>4</v>
      </c>
      <c r="C6" s="1">
        <v>70</v>
      </c>
      <c r="D6" s="2">
        <v>80</v>
      </c>
      <c r="E6" s="2">
        <v>90</v>
      </c>
      <c r="F6" s="2">
        <v>100</v>
      </c>
      <c r="G6" s="3">
        <v>110</v>
      </c>
      <c r="H6" s="10" t="s">
        <v>33</v>
      </c>
    </row>
    <row r="7" spans="1:8" x14ac:dyDescent="0.25">
      <c r="A7" s="10">
        <v>6</v>
      </c>
      <c r="B7" s="10" t="s">
        <v>5</v>
      </c>
      <c r="C7" s="1">
        <v>70</v>
      </c>
      <c r="D7" s="2">
        <v>80</v>
      </c>
      <c r="E7" s="2">
        <v>90</v>
      </c>
      <c r="F7" s="2">
        <v>100</v>
      </c>
      <c r="G7" s="3">
        <v>110</v>
      </c>
      <c r="H7" s="10" t="s">
        <v>34</v>
      </c>
    </row>
    <row r="8" spans="1:8" x14ac:dyDescent="0.25">
      <c r="A8" s="10">
        <v>7</v>
      </c>
      <c r="B8" s="10" t="s">
        <v>6</v>
      </c>
      <c r="C8" s="84">
        <v>70</v>
      </c>
      <c r="D8" s="2">
        <v>80</v>
      </c>
      <c r="E8" s="2">
        <v>90</v>
      </c>
      <c r="F8" s="2">
        <v>100</v>
      </c>
      <c r="G8" s="3">
        <v>110</v>
      </c>
      <c r="H8" s="10"/>
    </row>
    <row r="9" spans="1:8" x14ac:dyDescent="0.25">
      <c r="A9" s="10">
        <v>8</v>
      </c>
      <c r="B9" s="10" t="s">
        <v>7</v>
      </c>
      <c r="C9" s="84">
        <v>70</v>
      </c>
      <c r="D9" s="2">
        <v>80</v>
      </c>
      <c r="E9" s="2">
        <v>90</v>
      </c>
      <c r="F9" s="2">
        <v>100</v>
      </c>
      <c r="G9" s="3">
        <v>110</v>
      </c>
      <c r="H9" s="10" t="s">
        <v>422</v>
      </c>
    </row>
    <row r="10" spans="1:8" x14ac:dyDescent="0.25">
      <c r="A10" s="10">
        <v>9</v>
      </c>
      <c r="B10" s="10" t="s">
        <v>8</v>
      </c>
      <c r="C10" s="84">
        <v>70</v>
      </c>
      <c r="D10" s="2">
        <v>80</v>
      </c>
      <c r="E10" s="2">
        <v>90</v>
      </c>
      <c r="F10" s="2">
        <v>100</v>
      </c>
      <c r="G10" s="3">
        <v>110</v>
      </c>
      <c r="H10" s="10" t="s">
        <v>423</v>
      </c>
    </row>
    <row r="11" spans="1:8" x14ac:dyDescent="0.25">
      <c r="A11" s="10">
        <v>22</v>
      </c>
      <c r="B11" s="10" t="s">
        <v>20</v>
      </c>
      <c r="C11" s="84">
        <v>70</v>
      </c>
      <c r="D11" s="2">
        <v>80</v>
      </c>
      <c r="E11" s="2">
        <v>90</v>
      </c>
      <c r="F11" s="2">
        <v>100</v>
      </c>
      <c r="G11" s="3">
        <v>110</v>
      </c>
      <c r="H11" s="10" t="s">
        <v>424</v>
      </c>
    </row>
    <row r="12" spans="1:8" x14ac:dyDescent="0.25">
      <c r="A12" s="10">
        <v>23</v>
      </c>
      <c r="B12" s="10" t="s">
        <v>21</v>
      </c>
      <c r="C12" s="84">
        <v>70</v>
      </c>
      <c r="D12" s="2">
        <v>80</v>
      </c>
      <c r="E12" s="2">
        <v>90</v>
      </c>
      <c r="F12" s="2">
        <v>100</v>
      </c>
      <c r="G12" s="3">
        <v>110</v>
      </c>
      <c r="H12" s="10"/>
    </row>
    <row r="13" spans="1:8" x14ac:dyDescent="0.25">
      <c r="A13" s="10">
        <v>24</v>
      </c>
      <c r="B13" s="10" t="s">
        <v>22</v>
      </c>
      <c r="C13" s="84">
        <v>70</v>
      </c>
      <c r="D13" s="2">
        <v>80</v>
      </c>
      <c r="E13" s="2">
        <v>90</v>
      </c>
      <c r="F13" s="2">
        <v>100</v>
      </c>
      <c r="G13" s="3">
        <v>110</v>
      </c>
      <c r="H13" s="10"/>
    </row>
    <row r="14" spans="1:8" x14ac:dyDescent="0.25">
      <c r="A14" s="10">
        <v>25</v>
      </c>
      <c r="B14" s="10" t="s">
        <v>23</v>
      </c>
      <c r="C14" s="84">
        <v>70</v>
      </c>
      <c r="D14" s="2">
        <v>80</v>
      </c>
      <c r="E14" s="2">
        <v>90</v>
      </c>
      <c r="F14" s="2">
        <v>100</v>
      </c>
      <c r="G14" s="3">
        <v>110</v>
      </c>
      <c r="H14" s="10"/>
    </row>
    <row r="15" spans="1:8" x14ac:dyDescent="0.25">
      <c r="A15" s="10">
        <v>30</v>
      </c>
      <c r="B15" s="10" t="s">
        <v>9</v>
      </c>
      <c r="C15" s="84">
        <v>70</v>
      </c>
      <c r="D15" s="2">
        <v>80</v>
      </c>
      <c r="E15" s="2">
        <v>90</v>
      </c>
      <c r="F15" s="2">
        <v>100</v>
      </c>
      <c r="G15" s="3">
        <v>110</v>
      </c>
      <c r="H15" s="10"/>
    </row>
    <row r="16" spans="1:8" x14ac:dyDescent="0.25">
      <c r="A16" s="10">
        <v>40</v>
      </c>
      <c r="B16" s="10" t="s">
        <v>10</v>
      </c>
      <c r="C16" s="84">
        <v>70</v>
      </c>
      <c r="D16" s="2">
        <v>80</v>
      </c>
      <c r="E16" s="2">
        <v>90</v>
      </c>
      <c r="F16" s="2">
        <v>100</v>
      </c>
      <c r="G16" s="3">
        <v>110</v>
      </c>
      <c r="H16" s="10"/>
    </row>
    <row r="17" spans="1:8" x14ac:dyDescent="0.25">
      <c r="A17" s="10">
        <v>82</v>
      </c>
      <c r="B17" s="10" t="s">
        <v>11</v>
      </c>
      <c r="C17" s="1">
        <v>70</v>
      </c>
      <c r="D17" s="2">
        <v>80</v>
      </c>
      <c r="E17" s="2">
        <v>90</v>
      </c>
      <c r="F17" s="2">
        <v>100</v>
      </c>
      <c r="G17" s="3">
        <v>110</v>
      </c>
      <c r="H17" s="10"/>
    </row>
    <row r="18" spans="1:8" x14ac:dyDescent="0.25">
      <c r="A18" s="10">
        <v>83</v>
      </c>
      <c r="B18" s="10" t="s">
        <v>12</v>
      </c>
      <c r="C18" s="1">
        <v>70</v>
      </c>
      <c r="D18" s="2">
        <v>80</v>
      </c>
      <c r="E18" s="2">
        <v>90</v>
      </c>
      <c r="F18" s="2">
        <v>100</v>
      </c>
      <c r="G18" s="3">
        <v>110</v>
      </c>
      <c r="H18" s="10"/>
    </row>
    <row r="19" spans="1:8" x14ac:dyDescent="0.25">
      <c r="A19" s="10">
        <v>84</v>
      </c>
      <c r="B19" s="10" t="s">
        <v>13</v>
      </c>
      <c r="C19" s="1">
        <v>70</v>
      </c>
      <c r="D19" s="2">
        <v>80</v>
      </c>
      <c r="E19" s="2">
        <v>90</v>
      </c>
      <c r="F19" s="2">
        <v>100</v>
      </c>
      <c r="G19" s="3">
        <v>110</v>
      </c>
      <c r="H19" s="10"/>
    </row>
    <row r="20" spans="1:8" x14ac:dyDescent="0.25">
      <c r="A20" s="10">
        <v>85</v>
      </c>
      <c r="B20" s="10" t="s">
        <v>14</v>
      </c>
      <c r="C20" s="1">
        <v>1</v>
      </c>
      <c r="D20" s="2">
        <v>1</v>
      </c>
      <c r="E20" s="2">
        <v>1</v>
      </c>
      <c r="F20" s="2">
        <v>1</v>
      </c>
      <c r="G20" s="3">
        <v>1</v>
      </c>
      <c r="H20" s="10"/>
    </row>
    <row r="21" spans="1:8" x14ac:dyDescent="0.25">
      <c r="A21" s="10">
        <v>90</v>
      </c>
      <c r="B21" s="10" t="s">
        <v>15</v>
      </c>
      <c r="C21" s="1">
        <v>1</v>
      </c>
      <c r="D21" s="2">
        <v>1</v>
      </c>
      <c r="E21" s="2">
        <v>1</v>
      </c>
      <c r="F21" s="2">
        <v>1</v>
      </c>
      <c r="G21" s="3">
        <v>1</v>
      </c>
      <c r="H21" s="10" t="s">
        <v>31</v>
      </c>
    </row>
    <row r="22" spans="1:8" x14ac:dyDescent="0.25">
      <c r="A22" s="11">
        <v>92</v>
      </c>
      <c r="B22" s="11" t="s">
        <v>26</v>
      </c>
      <c r="C22" s="4">
        <v>1</v>
      </c>
      <c r="D22" s="5">
        <v>1</v>
      </c>
      <c r="E22" s="5">
        <v>1</v>
      </c>
      <c r="F22" s="5">
        <v>1</v>
      </c>
      <c r="G22" s="6">
        <v>1</v>
      </c>
      <c r="H22" s="11"/>
    </row>
  </sheetData>
  <pageMargins left="0.7" right="0.7" top="0.75" bottom="0.75" header="0.3" footer="0.3"/>
  <pageSetup orientation="landscape" horizontalDpi="4294967293" r:id="rId1"/>
  <headerFooter>
    <oddHeader>&amp;CCycleLength&amp;RCapSpd  speed var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2"/>
  <sheetViews>
    <sheetView workbookViewId="0">
      <selection activeCell="J5" sqref="J5"/>
    </sheetView>
  </sheetViews>
  <sheetFormatPr defaultRowHeight="15" x14ac:dyDescent="0.25"/>
  <cols>
    <col min="1" max="1" width="10.5703125" customWidth="1"/>
    <col min="2" max="2" width="15.5703125" customWidth="1"/>
    <col min="3" max="23" width="8.5703125" customWidth="1"/>
    <col min="24" max="24" width="53.42578125" customWidth="1"/>
  </cols>
  <sheetData>
    <row r="1" spans="1:24" ht="14.45" x14ac:dyDescent="0.35">
      <c r="A1" s="9" t="s">
        <v>277</v>
      </c>
      <c r="B1" s="12" t="s">
        <v>16</v>
      </c>
      <c r="C1" s="7" t="s">
        <v>67</v>
      </c>
      <c r="D1" s="8" t="s">
        <v>68</v>
      </c>
      <c r="E1" s="8" t="s">
        <v>69</v>
      </c>
      <c r="F1" s="8" t="s">
        <v>70</v>
      </c>
      <c r="G1" s="13" t="s">
        <v>71</v>
      </c>
      <c r="H1" s="20" t="s">
        <v>72</v>
      </c>
      <c r="I1" s="5" t="s">
        <v>73</v>
      </c>
      <c r="J1" s="5" t="s">
        <v>74</v>
      </c>
      <c r="K1" s="5" t="s">
        <v>75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341</v>
      </c>
      <c r="U1" s="5" t="s">
        <v>86</v>
      </c>
      <c r="V1" s="5" t="s">
        <v>87</v>
      </c>
      <c r="W1" s="5" t="s">
        <v>88</v>
      </c>
      <c r="X1" s="66" t="s">
        <v>290</v>
      </c>
    </row>
    <row r="2" spans="1:24" ht="14.45" x14ac:dyDescent="0.35">
      <c r="A2" s="10">
        <v>1</v>
      </c>
      <c r="B2" s="10" t="s">
        <v>0</v>
      </c>
      <c r="C2" s="43">
        <v>0.5</v>
      </c>
      <c r="D2" s="40">
        <v>0.99</v>
      </c>
      <c r="E2" s="40">
        <v>0.99</v>
      </c>
      <c r="F2" s="40">
        <v>0.99</v>
      </c>
      <c r="G2" s="40">
        <v>0.99</v>
      </c>
      <c r="H2" s="40">
        <v>0.99</v>
      </c>
      <c r="I2" s="40">
        <v>0.99</v>
      </c>
      <c r="J2" s="40">
        <v>0.99</v>
      </c>
      <c r="K2" s="40">
        <v>0.99</v>
      </c>
      <c r="L2" s="40">
        <v>0.99</v>
      </c>
      <c r="M2" s="40">
        <v>0.99</v>
      </c>
      <c r="N2" s="40">
        <v>0.99</v>
      </c>
      <c r="O2" s="40">
        <v>0.99</v>
      </c>
      <c r="P2" s="40">
        <v>0.99</v>
      </c>
      <c r="Q2" s="40">
        <v>0.99</v>
      </c>
      <c r="R2" s="40">
        <v>0.99</v>
      </c>
      <c r="S2" s="40">
        <v>0.99</v>
      </c>
      <c r="T2" s="40">
        <v>0.99</v>
      </c>
      <c r="U2" s="40">
        <v>0.99</v>
      </c>
      <c r="V2" s="40">
        <v>0.99</v>
      </c>
      <c r="W2" s="44">
        <v>0.99</v>
      </c>
      <c r="X2" t="s">
        <v>337</v>
      </c>
    </row>
    <row r="3" spans="1:24" ht="14.45" x14ac:dyDescent="0.35">
      <c r="A3" s="10">
        <v>2</v>
      </c>
      <c r="B3" s="10" t="s">
        <v>1</v>
      </c>
      <c r="C3" s="40">
        <f>1-D2</f>
        <v>1.0000000000000009E-2</v>
      </c>
      <c r="D3" s="39">
        <v>0.5</v>
      </c>
      <c r="E3" s="40">
        <v>0.55000000000000004</v>
      </c>
      <c r="F3" s="40">
        <v>0.65</v>
      </c>
      <c r="G3" s="40">
        <v>0.7</v>
      </c>
      <c r="H3" s="40">
        <v>0.75</v>
      </c>
      <c r="I3" s="40">
        <v>0.9</v>
      </c>
      <c r="J3" s="40">
        <v>0.65</v>
      </c>
      <c r="K3" s="40">
        <v>0.62</v>
      </c>
      <c r="L3" s="40">
        <v>0.6</v>
      </c>
      <c r="M3" s="40">
        <v>0.6</v>
      </c>
      <c r="N3" s="40">
        <v>0.55000000000000004</v>
      </c>
      <c r="O3" s="40">
        <v>0.55000000000000004</v>
      </c>
      <c r="P3" s="40">
        <v>0.6</v>
      </c>
      <c r="Q3" s="40">
        <v>0.6</v>
      </c>
      <c r="R3" s="40">
        <v>0.6</v>
      </c>
      <c r="S3" s="40">
        <v>0.6</v>
      </c>
      <c r="T3" s="40">
        <v>0.9</v>
      </c>
      <c r="U3" s="40">
        <v>0.9</v>
      </c>
      <c r="V3" s="40">
        <v>0.9</v>
      </c>
      <c r="W3" s="44">
        <v>0.9</v>
      </c>
      <c r="X3" t="s">
        <v>289</v>
      </c>
    </row>
    <row r="4" spans="1:24" ht="14.45" x14ac:dyDescent="0.35">
      <c r="A4" s="10">
        <v>3</v>
      </c>
      <c r="B4" s="10" t="s">
        <v>2</v>
      </c>
      <c r="C4" s="40">
        <f>1-E2</f>
        <v>1.0000000000000009E-2</v>
      </c>
      <c r="D4" s="40">
        <f>1-E3</f>
        <v>0.44999999999999996</v>
      </c>
      <c r="E4" s="39">
        <v>0.5</v>
      </c>
      <c r="F4" s="40">
        <v>0.65</v>
      </c>
      <c r="G4" s="40">
        <v>0.8</v>
      </c>
      <c r="H4" s="40">
        <v>0.9</v>
      </c>
      <c r="I4" s="40">
        <v>0.9</v>
      </c>
      <c r="J4" s="40">
        <v>0.65</v>
      </c>
      <c r="K4" s="40">
        <v>0.65</v>
      </c>
      <c r="L4" s="40">
        <v>0.55000000000000004</v>
      </c>
      <c r="M4" s="40">
        <v>0.55000000000000004</v>
      </c>
      <c r="N4" s="40">
        <v>0.5</v>
      </c>
      <c r="O4" s="40">
        <v>0.5</v>
      </c>
      <c r="P4" s="40">
        <v>0.6</v>
      </c>
      <c r="Q4" s="40">
        <v>0.6</v>
      </c>
      <c r="R4" s="40">
        <v>0.6</v>
      </c>
      <c r="S4" s="40">
        <v>0.6</v>
      </c>
      <c r="T4" s="40">
        <v>0.8</v>
      </c>
      <c r="U4" s="40">
        <v>0.9</v>
      </c>
      <c r="V4" s="40">
        <v>0.9</v>
      </c>
      <c r="W4" s="44">
        <v>0.9</v>
      </c>
      <c r="X4" t="s">
        <v>76</v>
      </c>
    </row>
    <row r="5" spans="1:24" ht="14.45" x14ac:dyDescent="0.35">
      <c r="A5" s="10">
        <v>4</v>
      </c>
      <c r="B5" s="10" t="s">
        <v>3</v>
      </c>
      <c r="C5" s="40">
        <f>1-F2</f>
        <v>1.0000000000000009E-2</v>
      </c>
      <c r="D5" s="40">
        <f>1-F3</f>
        <v>0.35</v>
      </c>
      <c r="E5" s="40">
        <f>1-F4</f>
        <v>0.35</v>
      </c>
      <c r="F5" s="39">
        <v>0.5</v>
      </c>
      <c r="G5" s="40">
        <v>0.62</v>
      </c>
      <c r="H5" s="40">
        <v>0.68</v>
      </c>
      <c r="I5" s="40">
        <v>0.78</v>
      </c>
      <c r="J5" s="40">
        <v>0.65</v>
      </c>
      <c r="K5" s="40">
        <v>0.65</v>
      </c>
      <c r="L5" s="40">
        <v>0.5</v>
      </c>
      <c r="M5" s="40">
        <v>0.5</v>
      </c>
      <c r="N5" s="40">
        <v>0.35</v>
      </c>
      <c r="O5" s="40">
        <v>0.35</v>
      </c>
      <c r="P5" s="40">
        <v>0.6</v>
      </c>
      <c r="Q5" s="40">
        <v>0.6</v>
      </c>
      <c r="R5" s="40">
        <v>0.6</v>
      </c>
      <c r="S5" s="40">
        <v>0.6</v>
      </c>
      <c r="T5" s="40">
        <v>0.8</v>
      </c>
      <c r="U5" s="40">
        <v>0.9</v>
      </c>
      <c r="V5" s="40">
        <v>0.9</v>
      </c>
      <c r="W5" s="44">
        <v>0.9</v>
      </c>
      <c r="X5" s="75" t="s">
        <v>77</v>
      </c>
    </row>
    <row r="6" spans="1:24" ht="14.45" x14ac:dyDescent="0.35">
      <c r="A6" s="10">
        <v>5</v>
      </c>
      <c r="B6" s="10" t="s">
        <v>4</v>
      </c>
      <c r="C6" s="40">
        <f>1-G2</f>
        <v>1.0000000000000009E-2</v>
      </c>
      <c r="D6" s="40">
        <f>1-G3</f>
        <v>0.30000000000000004</v>
      </c>
      <c r="E6" s="40">
        <f>1-G4</f>
        <v>0.19999999999999996</v>
      </c>
      <c r="F6" s="40">
        <f>1-G5</f>
        <v>0.38</v>
      </c>
      <c r="G6" s="39">
        <v>0.5</v>
      </c>
      <c r="H6" s="40">
        <v>0.6</v>
      </c>
      <c r="I6" s="40">
        <v>0.7</v>
      </c>
      <c r="J6" s="40">
        <v>0.6</v>
      </c>
      <c r="K6" s="40">
        <v>0.55000000000000004</v>
      </c>
      <c r="L6" s="40">
        <v>0.5</v>
      </c>
      <c r="M6" s="40">
        <v>0.5</v>
      </c>
      <c r="N6" s="40">
        <v>0.2</v>
      </c>
      <c r="O6" s="40">
        <v>0.2</v>
      </c>
      <c r="P6" s="40">
        <v>0.5</v>
      </c>
      <c r="Q6" s="40">
        <v>0.5</v>
      </c>
      <c r="R6" s="40">
        <v>0.5</v>
      </c>
      <c r="S6" s="40">
        <v>0.5</v>
      </c>
      <c r="T6" s="40">
        <v>0.7</v>
      </c>
      <c r="U6" s="40">
        <v>0.9</v>
      </c>
      <c r="V6" s="40">
        <v>0.9</v>
      </c>
      <c r="W6" s="44">
        <v>0.9</v>
      </c>
      <c r="X6" t="s">
        <v>89</v>
      </c>
    </row>
    <row r="7" spans="1:24" ht="14.45" x14ac:dyDescent="0.35">
      <c r="A7" s="10">
        <v>6</v>
      </c>
      <c r="B7" s="10" t="s">
        <v>5</v>
      </c>
      <c r="C7" s="40">
        <f>1-H2</f>
        <v>1.0000000000000009E-2</v>
      </c>
      <c r="D7" s="40">
        <f>1-H3</f>
        <v>0.25</v>
      </c>
      <c r="E7" s="40">
        <f>1-H4</f>
        <v>9.9999999999999978E-2</v>
      </c>
      <c r="F7" s="40">
        <f>1-H5</f>
        <v>0.31999999999999995</v>
      </c>
      <c r="G7" s="40">
        <f>1-H6</f>
        <v>0.4</v>
      </c>
      <c r="H7" s="39">
        <v>0.5</v>
      </c>
      <c r="I7" s="40">
        <v>0.65</v>
      </c>
      <c r="J7" s="40">
        <v>0.35</v>
      </c>
      <c r="K7" s="40">
        <v>0.35</v>
      </c>
      <c r="L7" s="40">
        <v>0.3</v>
      </c>
      <c r="M7" s="40">
        <v>0.3</v>
      </c>
      <c r="N7" s="40">
        <v>0.1</v>
      </c>
      <c r="O7" s="40">
        <v>0.1</v>
      </c>
      <c r="P7" s="40">
        <v>0.3</v>
      </c>
      <c r="Q7" s="40">
        <v>0.3</v>
      </c>
      <c r="R7" s="40">
        <v>0.3</v>
      </c>
      <c r="S7" s="40">
        <v>0.3</v>
      </c>
      <c r="T7" s="40">
        <v>0.7</v>
      </c>
      <c r="U7" s="40">
        <v>0.9</v>
      </c>
      <c r="V7" s="40">
        <v>0.9</v>
      </c>
      <c r="W7" s="44">
        <v>0.9</v>
      </c>
    </row>
    <row r="8" spans="1:24" ht="14.45" x14ac:dyDescent="0.35">
      <c r="A8" s="10">
        <v>7</v>
      </c>
      <c r="B8" s="10" t="s">
        <v>6</v>
      </c>
      <c r="C8" s="40">
        <f>1-I2</f>
        <v>1.0000000000000009E-2</v>
      </c>
      <c r="D8" s="40">
        <f>1-I3</f>
        <v>9.9999999999999978E-2</v>
      </c>
      <c r="E8" s="40">
        <f>1-I4</f>
        <v>9.9999999999999978E-2</v>
      </c>
      <c r="F8" s="40">
        <f>1-I5</f>
        <v>0.21999999999999997</v>
      </c>
      <c r="G8" s="40">
        <f>1-I6</f>
        <v>0.30000000000000004</v>
      </c>
      <c r="H8" s="40">
        <f>1-I7</f>
        <v>0.35</v>
      </c>
      <c r="I8" s="39">
        <v>0.5</v>
      </c>
      <c r="J8" s="40">
        <v>0.25</v>
      </c>
      <c r="K8" s="40">
        <v>0.4</v>
      </c>
      <c r="L8" s="40">
        <v>0.25</v>
      </c>
      <c r="M8" s="40">
        <v>0.25</v>
      </c>
      <c r="N8" s="40">
        <v>0.1</v>
      </c>
      <c r="O8" s="40">
        <v>0.1</v>
      </c>
      <c r="P8" s="40">
        <v>0.25</v>
      </c>
      <c r="Q8" s="40">
        <v>0.25</v>
      </c>
      <c r="R8" s="40">
        <v>0.25</v>
      </c>
      <c r="S8" s="40">
        <v>0.25</v>
      </c>
      <c r="T8" s="40">
        <v>0.6</v>
      </c>
      <c r="U8" s="40">
        <v>0.9</v>
      </c>
      <c r="V8" s="40">
        <v>0.9</v>
      </c>
      <c r="W8" s="44">
        <v>0.9</v>
      </c>
      <c r="X8" t="s">
        <v>342</v>
      </c>
    </row>
    <row r="9" spans="1:24" ht="14.45" x14ac:dyDescent="0.35">
      <c r="A9" s="10">
        <v>8</v>
      </c>
      <c r="B9" s="10" t="s">
        <v>7</v>
      </c>
      <c r="C9" s="40">
        <f>1-J2</f>
        <v>1.0000000000000009E-2</v>
      </c>
      <c r="D9" s="40">
        <f>1-J3</f>
        <v>0.35</v>
      </c>
      <c r="E9" s="40">
        <f>1-J4</f>
        <v>0.35</v>
      </c>
      <c r="F9" s="40">
        <f>1-J5</f>
        <v>0.35</v>
      </c>
      <c r="G9" s="40">
        <f>1-J6</f>
        <v>0.4</v>
      </c>
      <c r="H9" s="40">
        <f>1-J7</f>
        <v>0.65</v>
      </c>
      <c r="I9" s="40">
        <f>1-J8</f>
        <v>0.75</v>
      </c>
      <c r="J9" s="39">
        <v>0.5</v>
      </c>
      <c r="K9" s="40">
        <v>0.3</v>
      </c>
      <c r="L9" s="40">
        <v>0.45</v>
      </c>
      <c r="M9" s="40">
        <v>0.45</v>
      </c>
      <c r="N9" s="40">
        <v>0.35</v>
      </c>
      <c r="O9" s="40">
        <v>0.35</v>
      </c>
      <c r="P9" s="40">
        <v>0.45</v>
      </c>
      <c r="Q9" s="40">
        <v>0.45</v>
      </c>
      <c r="R9" s="40">
        <v>0.45</v>
      </c>
      <c r="S9" s="40">
        <v>0.45</v>
      </c>
      <c r="T9" s="40">
        <v>0.7</v>
      </c>
      <c r="U9" s="40">
        <v>0.9</v>
      </c>
      <c r="V9" s="40">
        <v>0.9</v>
      </c>
      <c r="W9" s="44">
        <v>0.9</v>
      </c>
      <c r="X9" t="s">
        <v>343</v>
      </c>
    </row>
    <row r="10" spans="1:24" ht="14.45" x14ac:dyDescent="0.35">
      <c r="A10" s="10">
        <v>9</v>
      </c>
      <c r="B10" s="10" t="s">
        <v>8</v>
      </c>
      <c r="C10" s="40">
        <f>1-K2</f>
        <v>1.0000000000000009E-2</v>
      </c>
      <c r="D10" s="40">
        <f>1-K3</f>
        <v>0.38</v>
      </c>
      <c r="E10" s="40">
        <f>1-K4</f>
        <v>0.35</v>
      </c>
      <c r="F10" s="40">
        <f>1-K5</f>
        <v>0.35</v>
      </c>
      <c r="G10" s="40">
        <f>1-K6</f>
        <v>0.44999999999999996</v>
      </c>
      <c r="H10" s="40">
        <f>1-K7</f>
        <v>0.65</v>
      </c>
      <c r="I10" s="40">
        <f>1-K8</f>
        <v>0.6</v>
      </c>
      <c r="J10" s="40">
        <f>1-K9</f>
        <v>0.7</v>
      </c>
      <c r="K10" s="39">
        <v>0.5</v>
      </c>
      <c r="L10" s="40">
        <v>0.5</v>
      </c>
      <c r="M10" s="40">
        <v>0.5</v>
      </c>
      <c r="N10" s="40">
        <v>0.35</v>
      </c>
      <c r="O10" s="40">
        <v>0.35</v>
      </c>
      <c r="P10" s="40">
        <v>0.55000000000000004</v>
      </c>
      <c r="Q10" s="40">
        <v>0.5</v>
      </c>
      <c r="R10" s="40">
        <v>0.5</v>
      </c>
      <c r="S10" s="40">
        <v>0.5</v>
      </c>
      <c r="T10" s="40">
        <v>0.7</v>
      </c>
      <c r="U10" s="40">
        <v>0.9</v>
      </c>
      <c r="V10" s="40">
        <v>0.9</v>
      </c>
      <c r="W10" s="44">
        <v>0.9</v>
      </c>
    </row>
    <row r="11" spans="1:24" ht="14.45" x14ac:dyDescent="0.35">
      <c r="A11" s="10">
        <v>22</v>
      </c>
      <c r="B11" s="10" t="s">
        <v>20</v>
      </c>
      <c r="C11" s="40">
        <f>1-L2</f>
        <v>1.0000000000000009E-2</v>
      </c>
      <c r="D11" s="40">
        <f>1-L3</f>
        <v>0.4</v>
      </c>
      <c r="E11" s="40">
        <f>1-L4</f>
        <v>0.44999999999999996</v>
      </c>
      <c r="F11" s="40">
        <f>1-L5</f>
        <v>0.5</v>
      </c>
      <c r="G11" s="40">
        <f>1-L6</f>
        <v>0.5</v>
      </c>
      <c r="H11" s="40">
        <f>1-L7</f>
        <v>0.7</v>
      </c>
      <c r="I11" s="40">
        <f>1-L8</f>
        <v>0.75</v>
      </c>
      <c r="J11" s="40">
        <f>1-L9</f>
        <v>0.55000000000000004</v>
      </c>
      <c r="K11" s="40">
        <f>1-L10</f>
        <v>0.5</v>
      </c>
      <c r="L11" s="39">
        <v>0.5</v>
      </c>
      <c r="M11" s="40">
        <v>0.5</v>
      </c>
      <c r="N11" s="40">
        <v>0.5</v>
      </c>
      <c r="O11" s="40">
        <v>0.5</v>
      </c>
      <c r="P11" s="40">
        <v>0.5</v>
      </c>
      <c r="Q11" s="40">
        <v>0.5</v>
      </c>
      <c r="R11" s="40">
        <v>0.5</v>
      </c>
      <c r="S11" s="40">
        <v>0.5</v>
      </c>
      <c r="T11" s="40">
        <v>0.9</v>
      </c>
      <c r="U11" s="40">
        <v>0.9</v>
      </c>
      <c r="V11" s="40">
        <v>0.9</v>
      </c>
      <c r="W11" s="44">
        <v>0.9</v>
      </c>
    </row>
    <row r="12" spans="1:24" ht="14.45" x14ac:dyDescent="0.35">
      <c r="A12" s="10">
        <v>23</v>
      </c>
      <c r="B12" s="10" t="s">
        <v>21</v>
      </c>
      <c r="C12" s="40">
        <f>1-M2</f>
        <v>1.0000000000000009E-2</v>
      </c>
      <c r="D12" s="40">
        <f>1-M3</f>
        <v>0.4</v>
      </c>
      <c r="E12" s="40">
        <f>1-M4</f>
        <v>0.44999999999999996</v>
      </c>
      <c r="F12" s="40">
        <f>1-M5</f>
        <v>0.5</v>
      </c>
      <c r="G12" s="40">
        <f>1-M6</f>
        <v>0.5</v>
      </c>
      <c r="H12" s="40">
        <f>1-M7</f>
        <v>0.7</v>
      </c>
      <c r="I12" s="40">
        <f>1-M8</f>
        <v>0.75</v>
      </c>
      <c r="J12" s="40">
        <f>1-M9</f>
        <v>0.55000000000000004</v>
      </c>
      <c r="K12" s="40">
        <f>1-M10</f>
        <v>0.5</v>
      </c>
      <c r="L12" s="40">
        <f>1-M11</f>
        <v>0.5</v>
      </c>
      <c r="M12" s="39">
        <v>0.5</v>
      </c>
      <c r="N12" s="40">
        <v>0.5</v>
      </c>
      <c r="O12" s="40">
        <v>0.5</v>
      </c>
      <c r="P12" s="40">
        <v>0.5</v>
      </c>
      <c r="Q12" s="40">
        <v>0.5</v>
      </c>
      <c r="R12" s="40">
        <v>0.5</v>
      </c>
      <c r="S12" s="40">
        <v>0.5</v>
      </c>
      <c r="T12" s="40">
        <v>0.9</v>
      </c>
      <c r="U12" s="40">
        <v>0.9</v>
      </c>
      <c r="V12" s="40">
        <v>0.9</v>
      </c>
      <c r="W12" s="44">
        <v>0.9</v>
      </c>
    </row>
    <row r="13" spans="1:24" ht="14.45" x14ac:dyDescent="0.35">
      <c r="A13" s="10">
        <v>24</v>
      </c>
      <c r="B13" s="10" t="s">
        <v>22</v>
      </c>
      <c r="C13" s="40">
        <f>1-N2</f>
        <v>1.0000000000000009E-2</v>
      </c>
      <c r="D13" s="40">
        <f>1-N3</f>
        <v>0.44999999999999996</v>
      </c>
      <c r="E13" s="40">
        <f>1-N4</f>
        <v>0.5</v>
      </c>
      <c r="F13" s="40">
        <f>1-N5</f>
        <v>0.65</v>
      </c>
      <c r="G13" s="40">
        <f>1-N6</f>
        <v>0.8</v>
      </c>
      <c r="H13" s="40">
        <f>1-N7</f>
        <v>0.9</v>
      </c>
      <c r="I13" s="40">
        <f>1-N8</f>
        <v>0.9</v>
      </c>
      <c r="J13" s="40">
        <f>1-N9</f>
        <v>0.65</v>
      </c>
      <c r="K13" s="40">
        <f>1-L12</f>
        <v>0.5</v>
      </c>
      <c r="L13" s="41">
        <v>0.5</v>
      </c>
      <c r="M13" s="40">
        <v>0.5</v>
      </c>
      <c r="N13" s="45">
        <v>0.5</v>
      </c>
      <c r="O13" s="40">
        <v>0.5</v>
      </c>
      <c r="P13" s="40">
        <v>0.5</v>
      </c>
      <c r="Q13" s="40">
        <v>0.5</v>
      </c>
      <c r="R13" s="40">
        <v>0.5</v>
      </c>
      <c r="S13" s="40">
        <v>0.5</v>
      </c>
      <c r="T13" s="40">
        <v>0.9</v>
      </c>
      <c r="U13" s="40">
        <v>0.9</v>
      </c>
      <c r="V13" s="40">
        <v>0.9</v>
      </c>
      <c r="W13" s="44">
        <v>0.9</v>
      </c>
    </row>
    <row r="14" spans="1:24" ht="14.45" x14ac:dyDescent="0.35">
      <c r="A14" s="10">
        <v>25</v>
      </c>
      <c r="B14" s="10" t="s">
        <v>23</v>
      </c>
      <c r="C14" s="40">
        <f>1-O2</f>
        <v>1.0000000000000009E-2</v>
      </c>
      <c r="D14" s="40">
        <f>1-O3</f>
        <v>0.44999999999999996</v>
      </c>
      <c r="E14" s="40">
        <f>1-O4</f>
        <v>0.5</v>
      </c>
      <c r="F14" s="40">
        <f>1-O5</f>
        <v>0.65</v>
      </c>
      <c r="G14" s="40">
        <f>1-O6</f>
        <v>0.8</v>
      </c>
      <c r="H14" s="40">
        <f>1-O7</f>
        <v>0.9</v>
      </c>
      <c r="I14" s="40">
        <f>1-O8</f>
        <v>0.9</v>
      </c>
      <c r="J14" s="40">
        <f>1-O9</f>
        <v>0.65</v>
      </c>
      <c r="K14" s="40">
        <f>1-M12</f>
        <v>0.5</v>
      </c>
      <c r="L14" s="40">
        <f>1-M13</f>
        <v>0.5</v>
      </c>
      <c r="M14" s="41">
        <v>0.5</v>
      </c>
      <c r="N14" s="40">
        <v>0.5</v>
      </c>
      <c r="O14" s="46">
        <v>0.5</v>
      </c>
      <c r="P14" s="40">
        <v>0.5</v>
      </c>
      <c r="Q14" s="40">
        <v>0.5</v>
      </c>
      <c r="R14" s="40">
        <v>0.5</v>
      </c>
      <c r="S14" s="40">
        <v>0.5</v>
      </c>
      <c r="T14" s="40">
        <v>0.9</v>
      </c>
      <c r="U14" s="40">
        <v>0.9</v>
      </c>
      <c r="V14" s="40">
        <v>0.9</v>
      </c>
      <c r="W14" s="44">
        <v>0.9</v>
      </c>
    </row>
    <row r="15" spans="1:24" ht="14.45" x14ac:dyDescent="0.35">
      <c r="A15" s="10">
        <v>30</v>
      </c>
      <c r="B15" s="10" t="s">
        <v>9</v>
      </c>
      <c r="C15" s="40">
        <f>1-P2</f>
        <v>1.0000000000000009E-2</v>
      </c>
      <c r="D15" s="40">
        <f>1-P3</f>
        <v>0.4</v>
      </c>
      <c r="E15" s="40">
        <f>1-P4</f>
        <v>0.4</v>
      </c>
      <c r="F15" s="40">
        <f>1-P5</f>
        <v>0.4</v>
      </c>
      <c r="G15" s="40">
        <f>1-P6</f>
        <v>0.5</v>
      </c>
      <c r="H15" s="40">
        <f>1-P7</f>
        <v>0.7</v>
      </c>
      <c r="I15" s="40">
        <f>1-P8</f>
        <v>0.75</v>
      </c>
      <c r="J15" s="40">
        <f>1-P9</f>
        <v>0.55000000000000004</v>
      </c>
      <c r="K15" s="40">
        <f>1-P10</f>
        <v>0.44999999999999996</v>
      </c>
      <c r="L15" s="40">
        <f>1-P11</f>
        <v>0.5</v>
      </c>
      <c r="M15" s="40">
        <f>1-P12</f>
        <v>0.5</v>
      </c>
      <c r="N15" s="40">
        <f>1-P13</f>
        <v>0.5</v>
      </c>
      <c r="O15" s="40">
        <f>1-P14</f>
        <v>0.5</v>
      </c>
      <c r="P15" s="39">
        <v>0.5</v>
      </c>
      <c r="Q15" s="40">
        <v>0.5</v>
      </c>
      <c r="R15" s="40">
        <v>0.5</v>
      </c>
      <c r="S15" s="40">
        <v>0.5</v>
      </c>
      <c r="T15" s="40">
        <v>0.7</v>
      </c>
      <c r="U15" s="40">
        <v>0.9</v>
      </c>
      <c r="V15" s="40">
        <v>0.9</v>
      </c>
      <c r="W15" s="44">
        <v>0.9</v>
      </c>
    </row>
    <row r="16" spans="1:24" ht="14.45" x14ac:dyDescent="0.35">
      <c r="A16" s="10">
        <v>40</v>
      </c>
      <c r="B16" s="10" t="s">
        <v>10</v>
      </c>
      <c r="C16" s="40">
        <f>1-Q2</f>
        <v>1.0000000000000009E-2</v>
      </c>
      <c r="D16" s="40">
        <f>1-Q3</f>
        <v>0.4</v>
      </c>
      <c r="E16" s="40">
        <f>1-Q4</f>
        <v>0.4</v>
      </c>
      <c r="F16" s="40">
        <f>1-Q5</f>
        <v>0.4</v>
      </c>
      <c r="G16" s="40">
        <f>1-Q6</f>
        <v>0.5</v>
      </c>
      <c r="H16" s="40">
        <f>1-Q7</f>
        <v>0.7</v>
      </c>
      <c r="I16" s="40">
        <f>1-Q8</f>
        <v>0.75</v>
      </c>
      <c r="J16" s="40">
        <f>1-Q9</f>
        <v>0.55000000000000004</v>
      </c>
      <c r="K16" s="40">
        <f>1-Q10</f>
        <v>0.5</v>
      </c>
      <c r="L16" s="40">
        <f>1-Q11</f>
        <v>0.5</v>
      </c>
      <c r="M16" s="40">
        <f>1-Q12</f>
        <v>0.5</v>
      </c>
      <c r="N16" s="40">
        <f>1-Q13</f>
        <v>0.5</v>
      </c>
      <c r="O16" s="40">
        <f>1-Q14</f>
        <v>0.5</v>
      </c>
      <c r="P16" s="40">
        <f>1-Q15</f>
        <v>0.5</v>
      </c>
      <c r="Q16" s="39">
        <v>0.5</v>
      </c>
      <c r="R16" s="40">
        <v>0.5</v>
      </c>
      <c r="S16" s="40">
        <v>0.5</v>
      </c>
      <c r="T16" s="40">
        <v>0.75</v>
      </c>
      <c r="U16" s="40">
        <v>0.9</v>
      </c>
      <c r="V16" s="40">
        <v>0.9</v>
      </c>
      <c r="W16" s="44">
        <v>0.9</v>
      </c>
    </row>
    <row r="17" spans="1:23" x14ac:dyDescent="0.25">
      <c r="A17" s="10">
        <v>82</v>
      </c>
      <c r="B17" s="10" t="s">
        <v>11</v>
      </c>
      <c r="C17" s="40">
        <f>1-R2</f>
        <v>1.0000000000000009E-2</v>
      </c>
      <c r="D17" s="40">
        <f>1-R3</f>
        <v>0.4</v>
      </c>
      <c r="E17" s="40">
        <f>1-R4</f>
        <v>0.4</v>
      </c>
      <c r="F17" s="40">
        <f>1-R5</f>
        <v>0.4</v>
      </c>
      <c r="G17" s="40">
        <f>1-R6</f>
        <v>0.5</v>
      </c>
      <c r="H17" s="40">
        <f>1-R7</f>
        <v>0.7</v>
      </c>
      <c r="I17" s="40">
        <f>1-R8</f>
        <v>0.75</v>
      </c>
      <c r="J17" s="40">
        <f>1-R9</f>
        <v>0.55000000000000004</v>
      </c>
      <c r="K17" s="40">
        <f>1-R10</f>
        <v>0.5</v>
      </c>
      <c r="L17" s="40">
        <f>1-R11</f>
        <v>0.5</v>
      </c>
      <c r="M17" s="40">
        <f>1-R12</f>
        <v>0.5</v>
      </c>
      <c r="N17" s="40">
        <f>1-R13</f>
        <v>0.5</v>
      </c>
      <c r="O17" s="40">
        <f>1-R14</f>
        <v>0.5</v>
      </c>
      <c r="P17" s="40">
        <f>1-R15</f>
        <v>0.5</v>
      </c>
      <c r="Q17" s="40">
        <f>1-R16</f>
        <v>0.5</v>
      </c>
      <c r="R17" s="39">
        <v>0.5</v>
      </c>
      <c r="S17" s="40">
        <v>0.5</v>
      </c>
      <c r="T17" s="40">
        <v>0.5</v>
      </c>
      <c r="U17" s="40">
        <v>0.9</v>
      </c>
      <c r="V17" s="40">
        <v>0.9</v>
      </c>
      <c r="W17" s="44">
        <v>0.9</v>
      </c>
    </row>
    <row r="18" spans="1:23" x14ac:dyDescent="0.25">
      <c r="A18" s="10">
        <v>83</v>
      </c>
      <c r="B18" s="10" t="s">
        <v>12</v>
      </c>
      <c r="C18" s="40">
        <f>1-S2</f>
        <v>1.0000000000000009E-2</v>
      </c>
      <c r="D18" s="40">
        <f>1-S3</f>
        <v>0.4</v>
      </c>
      <c r="E18" s="40">
        <f>1-S4</f>
        <v>0.4</v>
      </c>
      <c r="F18" s="40">
        <f>1-S5</f>
        <v>0.4</v>
      </c>
      <c r="G18" s="40">
        <f>1-S6</f>
        <v>0.5</v>
      </c>
      <c r="H18" s="40">
        <f>1-S7</f>
        <v>0.7</v>
      </c>
      <c r="I18" s="40">
        <f>1-S8</f>
        <v>0.75</v>
      </c>
      <c r="J18" s="40">
        <f>1-S9</f>
        <v>0.55000000000000004</v>
      </c>
      <c r="K18" s="40">
        <f>1-S10</f>
        <v>0.5</v>
      </c>
      <c r="L18" s="40">
        <f>1-S11</f>
        <v>0.5</v>
      </c>
      <c r="M18" s="40">
        <f>1-S12</f>
        <v>0.5</v>
      </c>
      <c r="N18" s="40">
        <f>1-S13</f>
        <v>0.5</v>
      </c>
      <c r="O18" s="40">
        <f>1-S14</f>
        <v>0.5</v>
      </c>
      <c r="P18" s="40">
        <f>1-S15</f>
        <v>0.5</v>
      </c>
      <c r="Q18" s="40">
        <f>1-S16</f>
        <v>0.5</v>
      </c>
      <c r="R18" s="40">
        <f>1-S17</f>
        <v>0.5</v>
      </c>
      <c r="S18" s="39">
        <v>0.5</v>
      </c>
      <c r="T18" s="40">
        <v>0.5</v>
      </c>
      <c r="U18" s="40">
        <v>0.9</v>
      </c>
      <c r="V18" s="40">
        <v>0.9</v>
      </c>
      <c r="W18" s="44">
        <v>0.9</v>
      </c>
    </row>
    <row r="19" spans="1:23" x14ac:dyDescent="0.25">
      <c r="A19" s="10">
        <v>84</v>
      </c>
      <c r="B19" s="10" t="s">
        <v>13</v>
      </c>
      <c r="C19" s="40">
        <f>1-T2</f>
        <v>1.0000000000000009E-2</v>
      </c>
      <c r="D19" s="40">
        <f>1-T3</f>
        <v>9.9999999999999978E-2</v>
      </c>
      <c r="E19" s="40">
        <f>1-T4</f>
        <v>0.19999999999999996</v>
      </c>
      <c r="F19" s="40">
        <f>1-T5</f>
        <v>0.19999999999999996</v>
      </c>
      <c r="G19" s="40">
        <f>1-T6</f>
        <v>0.30000000000000004</v>
      </c>
      <c r="H19" s="40">
        <f>1-T7</f>
        <v>0.30000000000000004</v>
      </c>
      <c r="I19" s="40">
        <f>1-T8</f>
        <v>0.4</v>
      </c>
      <c r="J19" s="40">
        <f>1-T9</f>
        <v>0.30000000000000004</v>
      </c>
      <c r="K19" s="40">
        <f>1-T10</f>
        <v>0.30000000000000004</v>
      </c>
      <c r="L19" s="40">
        <f>1-T11</f>
        <v>9.9999999999999978E-2</v>
      </c>
      <c r="M19" s="40">
        <f>1-T12</f>
        <v>9.9999999999999978E-2</v>
      </c>
      <c r="N19" s="40">
        <f>1-T13</f>
        <v>9.9999999999999978E-2</v>
      </c>
      <c r="O19" s="40">
        <f>1-T14</f>
        <v>9.9999999999999978E-2</v>
      </c>
      <c r="P19" s="40">
        <f>1-T15</f>
        <v>0.30000000000000004</v>
      </c>
      <c r="Q19" s="40">
        <f>1-T16</f>
        <v>0.25</v>
      </c>
      <c r="R19" s="40">
        <f>1-T17</f>
        <v>0.5</v>
      </c>
      <c r="S19" s="40">
        <f>1-T18</f>
        <v>0.5</v>
      </c>
      <c r="T19" s="39">
        <v>0.5</v>
      </c>
      <c r="U19" s="40">
        <v>0.5</v>
      </c>
      <c r="V19" s="40">
        <v>0.9</v>
      </c>
      <c r="W19" s="44">
        <v>0.9</v>
      </c>
    </row>
    <row r="20" spans="1:23" x14ac:dyDescent="0.25">
      <c r="A20" s="10">
        <v>85</v>
      </c>
      <c r="B20" s="10" t="s">
        <v>14</v>
      </c>
      <c r="C20" s="40">
        <f>1-U2</f>
        <v>1.0000000000000009E-2</v>
      </c>
      <c r="D20" s="40">
        <f>1-U3</f>
        <v>9.9999999999999978E-2</v>
      </c>
      <c r="E20" s="40">
        <f>1-U4</f>
        <v>9.9999999999999978E-2</v>
      </c>
      <c r="F20" s="40">
        <f>1-U5</f>
        <v>9.9999999999999978E-2</v>
      </c>
      <c r="G20" s="40">
        <f>1-U6</f>
        <v>9.9999999999999978E-2</v>
      </c>
      <c r="H20" s="40">
        <f>1-U7</f>
        <v>9.9999999999999978E-2</v>
      </c>
      <c r="I20" s="40">
        <f>1-U8</f>
        <v>9.9999999999999978E-2</v>
      </c>
      <c r="J20" s="40">
        <f>1-U9</f>
        <v>9.9999999999999978E-2</v>
      </c>
      <c r="K20" s="40">
        <f>1-U10</f>
        <v>9.9999999999999978E-2</v>
      </c>
      <c r="L20" s="40">
        <f>1-U11</f>
        <v>9.9999999999999978E-2</v>
      </c>
      <c r="M20" s="40">
        <f>1-U12</f>
        <v>9.9999999999999978E-2</v>
      </c>
      <c r="N20" s="40">
        <f>1-U13</f>
        <v>9.9999999999999978E-2</v>
      </c>
      <c r="O20" s="40">
        <f>1-U14</f>
        <v>9.9999999999999978E-2</v>
      </c>
      <c r="P20" s="40">
        <f>1-U15</f>
        <v>9.9999999999999978E-2</v>
      </c>
      <c r="Q20" s="40">
        <f>1-U16</f>
        <v>9.9999999999999978E-2</v>
      </c>
      <c r="R20" s="40">
        <f>1-U17</f>
        <v>9.9999999999999978E-2</v>
      </c>
      <c r="S20" s="40">
        <f>1-U18</f>
        <v>9.9999999999999978E-2</v>
      </c>
      <c r="T20" s="40">
        <f>1-U19</f>
        <v>0.5</v>
      </c>
      <c r="U20" s="39">
        <v>0.5</v>
      </c>
      <c r="V20" s="40">
        <v>0.5</v>
      </c>
      <c r="W20" s="44">
        <v>0.9</v>
      </c>
    </row>
    <row r="21" spans="1:23" x14ac:dyDescent="0.25">
      <c r="A21" s="10">
        <v>90</v>
      </c>
      <c r="B21" s="10" t="s">
        <v>15</v>
      </c>
      <c r="C21" s="40">
        <f>1-V2</f>
        <v>1.0000000000000009E-2</v>
      </c>
      <c r="D21" s="40">
        <f>1-V3</f>
        <v>9.9999999999999978E-2</v>
      </c>
      <c r="E21" s="40">
        <f>1-V4</f>
        <v>9.9999999999999978E-2</v>
      </c>
      <c r="F21" s="40">
        <f>1-V5</f>
        <v>9.9999999999999978E-2</v>
      </c>
      <c r="G21" s="40">
        <f>1-V6</f>
        <v>9.9999999999999978E-2</v>
      </c>
      <c r="H21" s="40">
        <f>1-V7</f>
        <v>9.9999999999999978E-2</v>
      </c>
      <c r="I21" s="40">
        <f>1-V8</f>
        <v>9.9999999999999978E-2</v>
      </c>
      <c r="J21" s="40">
        <f>1-V9</f>
        <v>9.9999999999999978E-2</v>
      </c>
      <c r="K21" s="40">
        <f>1-V10</f>
        <v>9.9999999999999978E-2</v>
      </c>
      <c r="L21" s="40">
        <f>1-V11</f>
        <v>9.9999999999999978E-2</v>
      </c>
      <c r="M21" s="40">
        <f>1-V12</f>
        <v>9.9999999999999978E-2</v>
      </c>
      <c r="N21" s="40">
        <f>1-V13</f>
        <v>9.9999999999999978E-2</v>
      </c>
      <c r="O21" s="40">
        <f>1-V14</f>
        <v>9.9999999999999978E-2</v>
      </c>
      <c r="P21" s="40">
        <f>1-V15</f>
        <v>9.9999999999999978E-2</v>
      </c>
      <c r="Q21" s="40">
        <f>1-V16</f>
        <v>9.9999999999999978E-2</v>
      </c>
      <c r="R21" s="40">
        <f>1-V17</f>
        <v>9.9999999999999978E-2</v>
      </c>
      <c r="S21" s="40">
        <f>1-V18</f>
        <v>9.9999999999999978E-2</v>
      </c>
      <c r="T21" s="40">
        <f>1-V19</f>
        <v>9.9999999999999978E-2</v>
      </c>
      <c r="U21" s="40">
        <f>1-V20</f>
        <v>0.5</v>
      </c>
      <c r="V21" s="39">
        <v>0.5</v>
      </c>
      <c r="W21" s="44">
        <v>0.5</v>
      </c>
    </row>
    <row r="22" spans="1:23" x14ac:dyDescent="0.25">
      <c r="A22" s="11">
        <v>92</v>
      </c>
      <c r="B22" s="11" t="s">
        <v>26</v>
      </c>
      <c r="C22" s="47">
        <f>1-W2</f>
        <v>1.0000000000000009E-2</v>
      </c>
      <c r="D22" s="48">
        <f>1-W3</f>
        <v>9.9999999999999978E-2</v>
      </c>
      <c r="E22" s="48">
        <f>1-W4</f>
        <v>9.9999999999999978E-2</v>
      </c>
      <c r="F22" s="48">
        <f>1-W5</f>
        <v>9.9999999999999978E-2</v>
      </c>
      <c r="G22" s="48">
        <f>1-W6</f>
        <v>9.9999999999999978E-2</v>
      </c>
      <c r="H22" s="48">
        <f>1-W7</f>
        <v>9.9999999999999978E-2</v>
      </c>
      <c r="I22" s="48">
        <f>1-W8</f>
        <v>9.9999999999999978E-2</v>
      </c>
      <c r="J22" s="48">
        <f>1-W9</f>
        <v>9.9999999999999978E-2</v>
      </c>
      <c r="K22" s="48">
        <f>1-W10</f>
        <v>9.9999999999999978E-2</v>
      </c>
      <c r="L22" s="48">
        <f>1-W11</f>
        <v>9.9999999999999978E-2</v>
      </c>
      <c r="M22" s="48">
        <f>1-W12</f>
        <v>9.9999999999999978E-2</v>
      </c>
      <c r="N22" s="48">
        <f>1-W13</f>
        <v>9.9999999999999978E-2</v>
      </c>
      <c r="O22" s="48">
        <f>1-W14</f>
        <v>9.9999999999999978E-2</v>
      </c>
      <c r="P22" s="48">
        <f>1-W15</f>
        <v>9.9999999999999978E-2</v>
      </c>
      <c r="Q22" s="48">
        <f>1-W16</f>
        <v>9.9999999999999978E-2</v>
      </c>
      <c r="R22" s="48">
        <f>1-W17</f>
        <v>9.9999999999999978E-2</v>
      </c>
      <c r="S22" s="48">
        <f>1-W18</f>
        <v>9.9999999999999978E-2</v>
      </c>
      <c r="T22" s="48">
        <f>1-W19</f>
        <v>9.9999999999999978E-2</v>
      </c>
      <c r="U22" s="48">
        <f>1-W20</f>
        <v>9.9999999999999978E-2</v>
      </c>
      <c r="V22" s="48">
        <f>1-W21</f>
        <v>0.5</v>
      </c>
      <c r="W22" s="42">
        <v>0.5</v>
      </c>
    </row>
  </sheetData>
  <conditionalFormatting sqref="C2:W22">
    <cfRule type="cellIs" dxfId="28" priority="1" stopIfTrue="1" operator="lessThan">
      <formula>0.5</formula>
    </cfRule>
    <cfRule type="cellIs" dxfId="27" priority="2" stopIfTrue="1" operator="greaterThan">
      <formula>0.5</formula>
    </cfRule>
  </conditionalFormatting>
  <pageMargins left="0.25" right="0.25" top="0.75" bottom="0.75" header="0.3" footer="0.3"/>
  <pageSetup scale="65" orientation="landscape" horizontalDpi="4294967293" r:id="rId1"/>
  <headerFooter>
    <oddHeader>&amp;CSignalGreenPct</oddHeader>
    <oddFooter xml:space="preserve">&amp;CPercentage of CycleLength by functional class - applied to Free Speed&amp;RIntersection delay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2" width="15.5703125" customWidth="1"/>
    <col min="3" max="3" width="30.5703125" customWidth="1"/>
  </cols>
  <sheetData>
    <row r="1" spans="1:3" x14ac:dyDescent="0.35">
      <c r="A1" s="12" t="s">
        <v>141</v>
      </c>
      <c r="B1" s="49" t="s">
        <v>209</v>
      </c>
      <c r="C1" s="12" t="s">
        <v>291</v>
      </c>
    </row>
    <row r="2" spans="1:3" x14ac:dyDescent="0.35">
      <c r="A2" s="57" t="s">
        <v>102</v>
      </c>
      <c r="B2" s="61">
        <v>1</v>
      </c>
      <c r="C2" s="10" t="s">
        <v>142</v>
      </c>
    </row>
    <row r="3" spans="1:3" x14ac:dyDescent="0.35">
      <c r="A3" s="58" t="s">
        <v>101</v>
      </c>
      <c r="B3" s="62">
        <v>1</v>
      </c>
      <c r="C3" s="11" t="s">
        <v>143</v>
      </c>
    </row>
  </sheetData>
  <conditionalFormatting sqref="B2:B3">
    <cfRule type="cellIs" dxfId="26" priority="1" stopIfTrue="1" operator="lessThan">
      <formula>1</formula>
    </cfRule>
    <cfRule type="cellIs" dxfId="25" priority="2" stopIfTrue="1" operator="greaterThan">
      <formula>1</formula>
    </cfRule>
  </conditionalFormatting>
  <printOptions horizontalCentered="1"/>
  <pageMargins left="0.7" right="0.7" top="1.75" bottom="0.75" header="0.3" footer="0.3"/>
  <pageSetup orientation="portrait" horizontalDpi="4294967293" r:id="rId1"/>
  <headerFooter>
    <oddHeader>&amp;CIntX_Progression
Intersection delay
factor for signal progression  (NOT IMPLEMENTED 7/2016)&amp;RIntersection delay factor
IntDelay*fac</oddHeader>
    <oddFooter>&amp;CCapSpd
 Intersection delay factor (TTfree)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9" sqref="D19"/>
    </sheetView>
  </sheetViews>
  <sheetFormatPr defaultRowHeight="15" x14ac:dyDescent="0.25"/>
  <cols>
    <col min="1" max="1" width="10.5703125" customWidth="1"/>
    <col min="2" max="3" width="12.5703125" customWidth="1"/>
    <col min="4" max="4" width="30.5703125" customWidth="1"/>
  </cols>
  <sheetData>
    <row r="1" spans="1:4" x14ac:dyDescent="0.35">
      <c r="A1" s="12" t="s">
        <v>293</v>
      </c>
      <c r="B1" s="49" t="s">
        <v>210</v>
      </c>
      <c r="C1" s="51" t="s">
        <v>345</v>
      </c>
      <c r="D1" s="12" t="s">
        <v>292</v>
      </c>
    </row>
    <row r="2" spans="1:4" x14ac:dyDescent="0.35">
      <c r="A2" s="57" t="s">
        <v>101</v>
      </c>
      <c r="B2" s="27">
        <v>1.05</v>
      </c>
      <c r="C2" s="29">
        <v>1.05</v>
      </c>
      <c r="D2" s="10" t="s">
        <v>106</v>
      </c>
    </row>
    <row r="3" spans="1:4" x14ac:dyDescent="0.35">
      <c r="A3" s="57" t="s">
        <v>102</v>
      </c>
      <c r="B3" s="27">
        <v>1</v>
      </c>
      <c r="C3" s="29">
        <v>1</v>
      </c>
      <c r="D3" s="10" t="s">
        <v>107</v>
      </c>
    </row>
    <row r="4" spans="1:4" x14ac:dyDescent="0.35">
      <c r="A4" s="57" t="s">
        <v>103</v>
      </c>
      <c r="B4" s="27">
        <v>1.05</v>
      </c>
      <c r="C4" s="29">
        <v>1</v>
      </c>
      <c r="D4" s="10" t="s">
        <v>109</v>
      </c>
    </row>
    <row r="5" spans="1:4" x14ac:dyDescent="0.35">
      <c r="A5" s="57" t="s">
        <v>105</v>
      </c>
      <c r="B5" s="27">
        <v>1.05</v>
      </c>
      <c r="C5" s="29">
        <v>1</v>
      </c>
      <c r="D5" s="10" t="s">
        <v>108</v>
      </c>
    </row>
    <row r="6" spans="1:4" x14ac:dyDescent="0.35">
      <c r="A6" s="58" t="s">
        <v>104</v>
      </c>
      <c r="B6" s="30">
        <v>1.05</v>
      </c>
      <c r="C6" s="32">
        <v>1</v>
      </c>
      <c r="D6" s="11" t="s">
        <v>110</v>
      </c>
    </row>
  </sheetData>
  <conditionalFormatting sqref="B2:C6">
    <cfRule type="cellIs" dxfId="24" priority="1" stopIfTrue="1" operator="greaterThan">
      <formula>1</formula>
    </cfRule>
    <cfRule type="cellIs" dxfId="23" priority="2" stopIfTrue="1" operator="lessThan">
      <formula>1</formula>
    </cfRule>
  </conditionalFormatting>
  <printOptions horizontalCentered="1"/>
  <pageMargins left="0.7" right="0.7" top="2" bottom="0.75" header="0.3" footer="0.3"/>
  <pageSetup orientation="portrait" horizontalDpi="4294967293" r:id="rId1"/>
  <headerFooter>
    <oddHeader>&amp;CParking&amp;RCapacity &amp;TT (free) factor</oddHeader>
    <oddFooter>&amp;CCapSpd
 capacity factor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" sqref="H1"/>
    </sheetView>
  </sheetViews>
  <sheetFormatPr defaultRowHeight="15" x14ac:dyDescent="0.25"/>
  <cols>
    <col min="1" max="1" width="11.85546875" customWidth="1"/>
    <col min="2" max="2" width="15.5703125" customWidth="1"/>
    <col min="3" max="7" width="10.5703125" customWidth="1"/>
    <col min="8" max="8" width="40.5703125" customWidth="1"/>
  </cols>
  <sheetData>
    <row r="1" spans="1:8" ht="14.45" x14ac:dyDescent="0.35">
      <c r="A1" s="9" t="s">
        <v>278</v>
      </c>
      <c r="B1" s="12" t="s">
        <v>16</v>
      </c>
      <c r="C1" s="7" t="s">
        <v>218</v>
      </c>
      <c r="D1" s="8" t="s">
        <v>219</v>
      </c>
      <c r="E1" s="8" t="s">
        <v>220</v>
      </c>
      <c r="F1" s="8" t="s">
        <v>221</v>
      </c>
      <c r="G1" s="8" t="s">
        <v>222</v>
      </c>
      <c r="H1" s="20" t="s">
        <v>294</v>
      </c>
    </row>
    <row r="2" spans="1:8" ht="14.45" x14ac:dyDescent="0.35">
      <c r="A2" s="10">
        <v>1</v>
      </c>
      <c r="B2" s="10" t="s">
        <v>0</v>
      </c>
      <c r="C2" s="33">
        <v>45</v>
      </c>
      <c r="D2" s="34">
        <v>50</v>
      </c>
      <c r="E2" s="34">
        <v>50</v>
      </c>
      <c r="F2" s="34">
        <v>55</v>
      </c>
      <c r="G2" s="35">
        <v>60</v>
      </c>
      <c r="H2" s="10" t="s">
        <v>54</v>
      </c>
    </row>
    <row r="3" spans="1:8" ht="14.45" x14ac:dyDescent="0.35">
      <c r="A3" s="10">
        <v>2</v>
      </c>
      <c r="B3" s="10" t="s">
        <v>1</v>
      </c>
      <c r="C3" s="33">
        <v>40</v>
      </c>
      <c r="D3" s="34">
        <v>40</v>
      </c>
      <c r="E3" s="34">
        <v>40</v>
      </c>
      <c r="F3" s="34">
        <v>50</v>
      </c>
      <c r="G3" s="35">
        <v>50</v>
      </c>
      <c r="H3" s="10"/>
    </row>
    <row r="4" spans="1:8" ht="14.45" x14ac:dyDescent="0.35">
      <c r="A4" s="10">
        <v>3</v>
      </c>
      <c r="B4" s="10" t="s">
        <v>2</v>
      </c>
      <c r="C4" s="33">
        <v>18</v>
      </c>
      <c r="D4" s="34">
        <v>22</v>
      </c>
      <c r="E4" s="34">
        <v>28</v>
      </c>
      <c r="F4" s="34">
        <v>38</v>
      </c>
      <c r="G4" s="35">
        <v>40</v>
      </c>
      <c r="H4" s="10"/>
    </row>
    <row r="5" spans="1:8" ht="14.45" x14ac:dyDescent="0.35">
      <c r="A5" s="10">
        <v>4</v>
      </c>
      <c r="B5" s="10" t="s">
        <v>3</v>
      </c>
      <c r="C5" s="33">
        <v>12</v>
      </c>
      <c r="D5" s="34">
        <v>16</v>
      </c>
      <c r="E5" s="34">
        <v>18</v>
      </c>
      <c r="F5" s="34">
        <v>20</v>
      </c>
      <c r="G5" s="35">
        <v>22</v>
      </c>
      <c r="H5" s="10" t="s">
        <v>47</v>
      </c>
    </row>
    <row r="6" spans="1:8" ht="14.45" x14ac:dyDescent="0.35">
      <c r="A6" s="10">
        <v>5</v>
      </c>
      <c r="B6" s="10" t="s">
        <v>4</v>
      </c>
      <c r="C6" s="33">
        <v>8</v>
      </c>
      <c r="D6" s="34">
        <v>15</v>
      </c>
      <c r="E6" s="34">
        <v>17</v>
      </c>
      <c r="F6" s="34">
        <v>19</v>
      </c>
      <c r="G6" s="35">
        <v>21</v>
      </c>
      <c r="H6" s="10" t="s">
        <v>48</v>
      </c>
    </row>
    <row r="7" spans="1:8" ht="14.45" x14ac:dyDescent="0.35">
      <c r="A7" s="10">
        <v>6</v>
      </c>
      <c r="B7" s="10" t="s">
        <v>5</v>
      </c>
      <c r="C7" s="33">
        <v>8</v>
      </c>
      <c r="D7" s="34">
        <v>11</v>
      </c>
      <c r="E7" s="34">
        <v>11</v>
      </c>
      <c r="F7" s="34">
        <v>11</v>
      </c>
      <c r="G7" s="35">
        <v>11</v>
      </c>
      <c r="H7" s="10" t="s">
        <v>49</v>
      </c>
    </row>
    <row r="8" spans="1:8" ht="14.45" x14ac:dyDescent="0.35">
      <c r="A8" s="10">
        <v>7</v>
      </c>
      <c r="B8" s="10" t="s">
        <v>6</v>
      </c>
      <c r="C8" s="33">
        <v>8</v>
      </c>
      <c r="D8" s="34">
        <v>11</v>
      </c>
      <c r="E8" s="34">
        <v>11</v>
      </c>
      <c r="F8" s="34">
        <v>11</v>
      </c>
      <c r="G8" s="35">
        <v>11</v>
      </c>
      <c r="H8" s="10" t="s">
        <v>50</v>
      </c>
    </row>
    <row r="9" spans="1:8" ht="14.45" x14ac:dyDescent="0.35">
      <c r="A9" s="10">
        <v>8</v>
      </c>
      <c r="B9" s="10" t="s">
        <v>7</v>
      </c>
      <c r="C9" s="33">
        <v>40</v>
      </c>
      <c r="D9" s="34">
        <v>40</v>
      </c>
      <c r="E9" s="34">
        <v>40</v>
      </c>
      <c r="F9" s="34">
        <v>50</v>
      </c>
      <c r="G9" s="35">
        <v>50</v>
      </c>
      <c r="H9" s="10"/>
    </row>
    <row r="10" spans="1:8" ht="14.45" x14ac:dyDescent="0.35">
      <c r="A10" s="10">
        <v>9</v>
      </c>
      <c r="B10" s="10" t="s">
        <v>8</v>
      </c>
      <c r="C10" s="33">
        <v>40</v>
      </c>
      <c r="D10" s="34">
        <v>40</v>
      </c>
      <c r="E10" s="34">
        <v>40</v>
      </c>
      <c r="F10" s="34">
        <v>50</v>
      </c>
      <c r="G10" s="35">
        <v>50</v>
      </c>
      <c r="H10" s="10"/>
    </row>
    <row r="11" spans="1:8" ht="14.45" x14ac:dyDescent="0.35">
      <c r="A11" s="10">
        <v>22</v>
      </c>
      <c r="B11" s="10" t="s">
        <v>20</v>
      </c>
      <c r="C11" s="33">
        <v>45</v>
      </c>
      <c r="D11" s="34">
        <v>45</v>
      </c>
      <c r="E11" s="34">
        <v>45</v>
      </c>
      <c r="F11" s="34">
        <v>55</v>
      </c>
      <c r="G11" s="35">
        <v>50</v>
      </c>
      <c r="H11" s="10"/>
    </row>
    <row r="12" spans="1:8" ht="14.45" x14ac:dyDescent="0.35">
      <c r="A12" s="10">
        <v>23</v>
      </c>
      <c r="B12" s="10" t="s">
        <v>21</v>
      </c>
      <c r="C12" s="33">
        <v>45</v>
      </c>
      <c r="D12" s="34">
        <v>45</v>
      </c>
      <c r="E12" s="34">
        <v>45</v>
      </c>
      <c r="F12" s="34">
        <v>55</v>
      </c>
      <c r="G12" s="35">
        <v>50</v>
      </c>
      <c r="H12" s="10"/>
    </row>
    <row r="13" spans="1:8" ht="14.45" x14ac:dyDescent="0.35">
      <c r="A13" s="10">
        <v>24</v>
      </c>
      <c r="B13" s="10" t="s">
        <v>22</v>
      </c>
      <c r="C13" s="33">
        <v>45</v>
      </c>
      <c r="D13" s="34">
        <v>45</v>
      </c>
      <c r="E13" s="34">
        <v>45</v>
      </c>
      <c r="F13" s="34">
        <v>55</v>
      </c>
      <c r="G13" s="35">
        <v>50</v>
      </c>
      <c r="H13" s="10"/>
    </row>
    <row r="14" spans="1:8" ht="14.45" x14ac:dyDescent="0.35">
      <c r="A14" s="10">
        <v>25</v>
      </c>
      <c r="B14" s="10" t="s">
        <v>23</v>
      </c>
      <c r="C14" s="33">
        <v>45</v>
      </c>
      <c r="D14" s="34">
        <v>45</v>
      </c>
      <c r="E14" s="34">
        <v>45</v>
      </c>
      <c r="F14" s="34">
        <v>55</v>
      </c>
      <c r="G14" s="35">
        <v>50</v>
      </c>
      <c r="H14" s="10"/>
    </row>
    <row r="15" spans="1:8" ht="14.45" x14ac:dyDescent="0.35">
      <c r="A15" s="10">
        <v>30</v>
      </c>
      <c r="B15" s="10" t="s">
        <v>9</v>
      </c>
      <c r="C15" s="33">
        <v>20</v>
      </c>
      <c r="D15" s="34">
        <v>30</v>
      </c>
      <c r="E15" s="34">
        <v>30</v>
      </c>
      <c r="F15" s="34">
        <v>45</v>
      </c>
      <c r="G15" s="35">
        <v>50</v>
      </c>
      <c r="H15" s="10" t="s">
        <v>51</v>
      </c>
    </row>
    <row r="16" spans="1:8" ht="14.45" x14ac:dyDescent="0.35">
      <c r="A16" s="10">
        <v>40</v>
      </c>
      <c r="B16" s="10" t="s">
        <v>10</v>
      </c>
      <c r="C16" s="33">
        <v>20</v>
      </c>
      <c r="D16" s="34">
        <v>30</v>
      </c>
      <c r="E16" s="34">
        <v>30</v>
      </c>
      <c r="F16" s="34">
        <v>45</v>
      </c>
      <c r="G16" s="35">
        <v>50</v>
      </c>
      <c r="H16" s="10" t="s">
        <v>52</v>
      </c>
    </row>
    <row r="17" spans="1:8" x14ac:dyDescent="0.25">
      <c r="A17" s="10">
        <v>82</v>
      </c>
      <c r="B17" s="10" t="s">
        <v>11</v>
      </c>
      <c r="C17" s="33">
        <v>40</v>
      </c>
      <c r="D17" s="34">
        <v>40</v>
      </c>
      <c r="E17" s="34">
        <v>40</v>
      </c>
      <c r="F17" s="34">
        <v>50</v>
      </c>
      <c r="G17" s="35">
        <v>50</v>
      </c>
      <c r="H17" s="10"/>
    </row>
    <row r="18" spans="1:8" x14ac:dyDescent="0.25">
      <c r="A18" s="10">
        <v>83</v>
      </c>
      <c r="B18" s="10" t="s">
        <v>12</v>
      </c>
      <c r="C18" s="33">
        <v>40</v>
      </c>
      <c r="D18" s="34">
        <v>40</v>
      </c>
      <c r="E18" s="34">
        <v>40</v>
      </c>
      <c r="F18" s="34">
        <v>50</v>
      </c>
      <c r="G18" s="35">
        <v>50</v>
      </c>
      <c r="H18" s="10"/>
    </row>
    <row r="19" spans="1:8" x14ac:dyDescent="0.25">
      <c r="A19" s="10">
        <v>84</v>
      </c>
      <c r="B19" s="10" t="s">
        <v>13</v>
      </c>
      <c r="C19" s="33">
        <v>10</v>
      </c>
      <c r="D19" s="34">
        <v>10</v>
      </c>
      <c r="E19" s="34">
        <v>10</v>
      </c>
      <c r="F19" s="34">
        <v>10</v>
      </c>
      <c r="G19" s="35">
        <v>10</v>
      </c>
      <c r="H19" s="10"/>
    </row>
    <row r="20" spans="1:8" x14ac:dyDescent="0.25">
      <c r="A20" s="10">
        <v>85</v>
      </c>
      <c r="B20" s="10" t="s">
        <v>14</v>
      </c>
      <c r="C20" s="33">
        <v>0</v>
      </c>
      <c r="D20" s="34">
        <v>0</v>
      </c>
      <c r="E20" s="34">
        <v>0</v>
      </c>
      <c r="F20" s="34">
        <v>0</v>
      </c>
      <c r="G20" s="35">
        <v>0</v>
      </c>
      <c r="H20" s="10"/>
    </row>
    <row r="21" spans="1:8" x14ac:dyDescent="0.25">
      <c r="A21" s="10">
        <v>90</v>
      </c>
      <c r="B21" s="10" t="s">
        <v>15</v>
      </c>
      <c r="C21" s="33">
        <v>0</v>
      </c>
      <c r="D21" s="34">
        <v>0</v>
      </c>
      <c r="E21" s="34">
        <v>0</v>
      </c>
      <c r="F21" s="34">
        <v>0</v>
      </c>
      <c r="G21" s="35">
        <v>0</v>
      </c>
      <c r="H21" s="10" t="s">
        <v>46</v>
      </c>
    </row>
    <row r="22" spans="1:8" x14ac:dyDescent="0.25">
      <c r="A22" s="11">
        <v>92</v>
      </c>
      <c r="B22" s="11" t="s">
        <v>26</v>
      </c>
      <c r="C22" s="36">
        <v>0</v>
      </c>
      <c r="D22" s="37">
        <v>0</v>
      </c>
      <c r="E22" s="37">
        <v>0</v>
      </c>
      <c r="F22" s="37">
        <v>0</v>
      </c>
      <c r="G22" s="38">
        <v>0</v>
      </c>
      <c r="H22" s="11"/>
    </row>
  </sheetData>
  <pageMargins left="0.7" right="0.7" top="0.75" bottom="0.75" header="0.3" footer="0.3"/>
  <pageSetup orientation="landscape" horizontalDpi="4294967293" r:id="rId1"/>
  <headerFooter>
    <oddHeader>&amp;CLocTranFreeSpeed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47" sqref="J47"/>
    </sheetView>
  </sheetViews>
  <sheetFormatPr defaultRowHeight="15" x14ac:dyDescent="0.25"/>
  <cols>
    <col min="1" max="1" width="11.85546875" customWidth="1"/>
    <col min="2" max="2" width="15.5703125" customWidth="1"/>
    <col min="3" max="7" width="10.5703125" customWidth="1"/>
    <col min="8" max="8" width="40.5703125" customWidth="1"/>
  </cols>
  <sheetData>
    <row r="1" spans="1:8" ht="14.45" x14ac:dyDescent="0.35">
      <c r="A1" s="9" t="s">
        <v>351</v>
      </c>
      <c r="B1" s="12" t="s">
        <v>16</v>
      </c>
      <c r="C1" s="7" t="s">
        <v>352</v>
      </c>
      <c r="D1" s="7" t="s">
        <v>356</v>
      </c>
      <c r="E1" s="7" t="s">
        <v>357</v>
      </c>
      <c r="F1" s="7" t="s">
        <v>358</v>
      </c>
      <c r="G1" s="7" t="s">
        <v>359</v>
      </c>
      <c r="H1" s="20" t="s">
        <v>360</v>
      </c>
    </row>
    <row r="2" spans="1:8" ht="14.45" x14ac:dyDescent="0.35">
      <c r="A2" s="10">
        <v>1</v>
      </c>
      <c r="B2" s="10" t="s">
        <v>0</v>
      </c>
      <c r="C2" s="33">
        <v>50</v>
      </c>
      <c r="D2" s="34">
        <v>50</v>
      </c>
      <c r="E2" s="34">
        <v>50</v>
      </c>
      <c r="F2" s="34">
        <v>55</v>
      </c>
      <c r="G2" s="35">
        <v>60</v>
      </c>
      <c r="H2" s="10" t="s">
        <v>55</v>
      </c>
    </row>
    <row r="3" spans="1:8" ht="14.45" x14ac:dyDescent="0.35">
      <c r="A3" s="10">
        <v>2</v>
      </c>
      <c r="B3" s="10" t="s">
        <v>1</v>
      </c>
      <c r="C3" s="33">
        <v>45</v>
      </c>
      <c r="D3" s="34">
        <v>45</v>
      </c>
      <c r="E3" s="34">
        <v>45</v>
      </c>
      <c r="F3" s="34">
        <v>50</v>
      </c>
      <c r="G3" s="35">
        <v>50</v>
      </c>
      <c r="H3" s="10"/>
    </row>
    <row r="4" spans="1:8" ht="14.45" x14ac:dyDescent="0.35">
      <c r="A4" s="10">
        <v>3</v>
      </c>
      <c r="B4" s="10" t="s">
        <v>2</v>
      </c>
      <c r="C4" s="33">
        <v>20</v>
      </c>
      <c r="D4" s="34">
        <v>24</v>
      </c>
      <c r="E4" s="34">
        <v>32</v>
      </c>
      <c r="F4" s="34">
        <v>42</v>
      </c>
      <c r="G4" s="35">
        <v>48</v>
      </c>
      <c r="H4" s="10" t="s">
        <v>53</v>
      </c>
    </row>
    <row r="5" spans="1:8" ht="14.45" x14ac:dyDescent="0.35">
      <c r="A5" s="10">
        <v>4</v>
      </c>
      <c r="B5" s="10" t="s">
        <v>3</v>
      </c>
      <c r="C5" s="33">
        <v>12</v>
      </c>
      <c r="D5" s="34">
        <v>18</v>
      </c>
      <c r="E5" s="34">
        <v>20</v>
      </c>
      <c r="F5" s="34">
        <v>22</v>
      </c>
      <c r="G5" s="35">
        <v>24</v>
      </c>
      <c r="H5" s="10" t="s">
        <v>47</v>
      </c>
    </row>
    <row r="6" spans="1:8" ht="14.45" x14ac:dyDescent="0.35">
      <c r="A6" s="10">
        <v>5</v>
      </c>
      <c r="B6" s="10" t="s">
        <v>4</v>
      </c>
      <c r="C6" s="33">
        <v>8</v>
      </c>
      <c r="D6" s="34">
        <v>17</v>
      </c>
      <c r="E6" s="34">
        <v>19</v>
      </c>
      <c r="F6" s="34">
        <v>21</v>
      </c>
      <c r="G6" s="35">
        <v>23</v>
      </c>
      <c r="H6" s="10" t="s">
        <v>48</v>
      </c>
    </row>
    <row r="7" spans="1:8" ht="14.45" x14ac:dyDescent="0.35">
      <c r="A7" s="10">
        <v>6</v>
      </c>
      <c r="B7" s="10" t="s">
        <v>5</v>
      </c>
      <c r="C7" s="33">
        <v>8</v>
      </c>
      <c r="D7" s="34">
        <v>16</v>
      </c>
      <c r="E7" s="34">
        <v>18</v>
      </c>
      <c r="F7" s="34">
        <v>20</v>
      </c>
      <c r="G7" s="35">
        <v>22</v>
      </c>
      <c r="H7" s="10" t="s">
        <v>49</v>
      </c>
    </row>
    <row r="8" spans="1:8" ht="14.45" x14ac:dyDescent="0.35">
      <c r="A8" s="10">
        <v>7</v>
      </c>
      <c r="B8" s="10" t="s">
        <v>6</v>
      </c>
      <c r="C8" s="33">
        <v>8</v>
      </c>
      <c r="D8" s="34">
        <v>11</v>
      </c>
      <c r="E8" s="34">
        <v>11</v>
      </c>
      <c r="F8" s="34">
        <v>11</v>
      </c>
      <c r="G8" s="35">
        <v>11</v>
      </c>
      <c r="H8" s="10" t="s">
        <v>50</v>
      </c>
    </row>
    <row r="9" spans="1:8" ht="14.45" x14ac:dyDescent="0.35">
      <c r="A9" s="10">
        <v>8</v>
      </c>
      <c r="B9" s="10" t="s">
        <v>7</v>
      </c>
      <c r="C9" s="33">
        <v>35</v>
      </c>
      <c r="D9" s="34">
        <v>35</v>
      </c>
      <c r="E9" s="34">
        <v>35</v>
      </c>
      <c r="F9" s="34">
        <v>35</v>
      </c>
      <c r="G9" s="35">
        <v>35</v>
      </c>
      <c r="H9" s="10"/>
    </row>
    <row r="10" spans="1:8" ht="14.45" x14ac:dyDescent="0.35">
      <c r="A10" s="10">
        <v>9</v>
      </c>
      <c r="B10" s="10" t="s">
        <v>8</v>
      </c>
      <c r="C10" s="33">
        <v>40</v>
      </c>
      <c r="D10" s="34">
        <v>45</v>
      </c>
      <c r="E10" s="34">
        <v>45</v>
      </c>
      <c r="F10" s="34">
        <v>50</v>
      </c>
      <c r="G10" s="35">
        <v>50</v>
      </c>
      <c r="H10" s="10"/>
    </row>
    <row r="11" spans="1:8" ht="14.45" x14ac:dyDescent="0.35">
      <c r="A11" s="10">
        <v>22</v>
      </c>
      <c r="B11" s="10" t="s">
        <v>20</v>
      </c>
      <c r="C11" s="33">
        <v>50</v>
      </c>
      <c r="D11" s="34">
        <v>50</v>
      </c>
      <c r="E11" s="34">
        <v>50</v>
      </c>
      <c r="F11" s="34">
        <v>55</v>
      </c>
      <c r="G11" s="35">
        <v>60</v>
      </c>
      <c r="H11" s="10"/>
    </row>
    <row r="12" spans="1:8" ht="14.45" x14ac:dyDescent="0.35">
      <c r="A12" s="10">
        <v>23</v>
      </c>
      <c r="B12" s="10" t="s">
        <v>21</v>
      </c>
      <c r="C12" s="33">
        <v>50</v>
      </c>
      <c r="D12" s="34">
        <v>50</v>
      </c>
      <c r="E12" s="34">
        <v>50</v>
      </c>
      <c r="F12" s="34">
        <v>55</v>
      </c>
      <c r="G12" s="35">
        <v>60</v>
      </c>
      <c r="H12" s="10"/>
    </row>
    <row r="13" spans="1:8" ht="14.45" x14ac:dyDescent="0.35">
      <c r="A13" s="10">
        <v>24</v>
      </c>
      <c r="B13" s="10" t="s">
        <v>22</v>
      </c>
      <c r="C13" s="33">
        <v>50</v>
      </c>
      <c r="D13" s="34">
        <v>50</v>
      </c>
      <c r="E13" s="34">
        <v>50</v>
      </c>
      <c r="F13" s="34">
        <v>55</v>
      </c>
      <c r="G13" s="35">
        <v>60</v>
      </c>
      <c r="H13" s="10"/>
    </row>
    <row r="14" spans="1:8" ht="14.45" x14ac:dyDescent="0.35">
      <c r="A14" s="10">
        <v>25</v>
      </c>
      <c r="B14" s="10" t="s">
        <v>23</v>
      </c>
      <c r="C14" s="33">
        <v>50</v>
      </c>
      <c r="D14" s="34">
        <v>50</v>
      </c>
      <c r="E14" s="34">
        <v>50</v>
      </c>
      <c r="F14" s="34">
        <v>55</v>
      </c>
      <c r="G14" s="35">
        <v>60</v>
      </c>
      <c r="H14" s="10"/>
    </row>
    <row r="15" spans="1:8" ht="14.45" x14ac:dyDescent="0.35">
      <c r="A15" s="10">
        <v>30</v>
      </c>
      <c r="B15" s="10" t="s">
        <v>9</v>
      </c>
      <c r="C15" s="33">
        <v>20</v>
      </c>
      <c r="D15" s="34">
        <v>35</v>
      </c>
      <c r="E15" s="34">
        <v>35</v>
      </c>
      <c r="F15" s="34">
        <v>45</v>
      </c>
      <c r="G15" s="35">
        <v>50</v>
      </c>
      <c r="H15" s="10" t="s">
        <v>51</v>
      </c>
    </row>
    <row r="16" spans="1:8" ht="14.45" x14ac:dyDescent="0.35">
      <c r="A16" s="10">
        <v>40</v>
      </c>
      <c r="B16" s="10" t="s">
        <v>10</v>
      </c>
      <c r="C16" s="33">
        <v>20</v>
      </c>
      <c r="D16" s="34">
        <v>35</v>
      </c>
      <c r="E16" s="34">
        <v>35</v>
      </c>
      <c r="F16" s="34">
        <v>45</v>
      </c>
      <c r="G16" s="35">
        <v>50</v>
      </c>
      <c r="H16" s="10" t="s">
        <v>52</v>
      </c>
    </row>
    <row r="17" spans="1:8" x14ac:dyDescent="0.25">
      <c r="A17" s="10">
        <v>82</v>
      </c>
      <c r="B17" s="10" t="s">
        <v>11</v>
      </c>
      <c r="C17" s="33">
        <v>40</v>
      </c>
      <c r="D17" s="34">
        <v>45</v>
      </c>
      <c r="E17" s="34">
        <v>45</v>
      </c>
      <c r="F17" s="34">
        <v>50</v>
      </c>
      <c r="G17" s="35">
        <v>50</v>
      </c>
      <c r="H17" s="10"/>
    </row>
    <row r="18" spans="1:8" x14ac:dyDescent="0.25">
      <c r="A18" s="10">
        <v>83</v>
      </c>
      <c r="B18" s="10" t="s">
        <v>12</v>
      </c>
      <c r="C18" s="33">
        <v>40</v>
      </c>
      <c r="D18" s="34">
        <v>45</v>
      </c>
      <c r="E18" s="34">
        <v>45</v>
      </c>
      <c r="F18" s="34">
        <v>50</v>
      </c>
      <c r="G18" s="35">
        <v>50</v>
      </c>
      <c r="H18" s="10"/>
    </row>
    <row r="19" spans="1:8" x14ac:dyDescent="0.25">
      <c r="A19" s="10">
        <v>84</v>
      </c>
      <c r="B19" s="10" t="s">
        <v>13</v>
      </c>
      <c r="C19" s="33">
        <v>10</v>
      </c>
      <c r="D19" s="34">
        <v>10</v>
      </c>
      <c r="E19" s="34">
        <v>10</v>
      </c>
      <c r="F19" s="34">
        <v>10</v>
      </c>
      <c r="G19" s="35">
        <v>10</v>
      </c>
      <c r="H19" s="10"/>
    </row>
    <row r="20" spans="1:8" x14ac:dyDescent="0.25">
      <c r="A20" s="10">
        <v>85</v>
      </c>
      <c r="B20" s="10" t="s">
        <v>14</v>
      </c>
      <c r="C20" s="33">
        <v>0</v>
      </c>
      <c r="D20" s="34">
        <v>0</v>
      </c>
      <c r="E20" s="34">
        <v>0</v>
      </c>
      <c r="F20" s="34">
        <v>0</v>
      </c>
      <c r="G20" s="35">
        <v>0</v>
      </c>
      <c r="H20" s="10"/>
    </row>
    <row r="21" spans="1:8" x14ac:dyDescent="0.25">
      <c r="A21" s="10">
        <v>90</v>
      </c>
      <c r="B21" s="10" t="s">
        <v>15</v>
      </c>
      <c r="C21" s="33">
        <v>0</v>
      </c>
      <c r="D21" s="34">
        <v>0</v>
      </c>
      <c r="E21" s="34">
        <v>0</v>
      </c>
      <c r="F21" s="34">
        <v>0</v>
      </c>
      <c r="G21" s="35">
        <v>0</v>
      </c>
      <c r="H21" s="10" t="s">
        <v>56</v>
      </c>
    </row>
    <row r="22" spans="1:8" x14ac:dyDescent="0.25">
      <c r="A22" s="11">
        <v>92</v>
      </c>
      <c r="B22" s="11" t="s">
        <v>26</v>
      </c>
      <c r="C22" s="36">
        <v>0</v>
      </c>
      <c r="D22" s="37">
        <v>0</v>
      </c>
      <c r="E22" s="37">
        <v>0</v>
      </c>
      <c r="F22" s="37">
        <v>0</v>
      </c>
      <c r="G22" s="38">
        <v>0</v>
      </c>
      <c r="H22" s="11"/>
    </row>
  </sheetData>
  <pageMargins left="0.7" right="0.7" top="0.75" bottom="0.75" header="0.3" footer="0.3"/>
  <pageSetup orientation="landscape" horizontalDpi="4294967293" r:id="rId1"/>
  <headerFooter>
    <oddHeader>&amp;CExpTranFreeSpeed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" sqref="H1"/>
    </sheetView>
  </sheetViews>
  <sheetFormatPr defaultRowHeight="15" x14ac:dyDescent="0.25"/>
  <cols>
    <col min="1" max="1" width="11.5703125" customWidth="1"/>
    <col min="2" max="2" width="15.5703125" customWidth="1"/>
    <col min="3" max="7" width="10.5703125" customWidth="1"/>
    <col min="8" max="8" width="40.5703125" customWidth="1"/>
  </cols>
  <sheetData>
    <row r="1" spans="1:8" ht="14.45" x14ac:dyDescent="0.35">
      <c r="A1" s="9" t="s">
        <v>279</v>
      </c>
      <c r="B1" s="12" t="s">
        <v>16</v>
      </c>
      <c r="C1" s="7" t="s">
        <v>223</v>
      </c>
      <c r="D1" s="8" t="s">
        <v>224</v>
      </c>
      <c r="E1" s="8" t="s">
        <v>225</v>
      </c>
      <c r="F1" s="8" t="s">
        <v>226</v>
      </c>
      <c r="G1" s="13" t="s">
        <v>227</v>
      </c>
      <c r="H1" s="20" t="s">
        <v>295</v>
      </c>
    </row>
    <row r="2" spans="1:8" ht="14.45" x14ac:dyDescent="0.35">
      <c r="A2" s="10">
        <v>1</v>
      </c>
      <c r="B2" s="10" t="s">
        <v>0</v>
      </c>
      <c r="C2" s="33">
        <v>45</v>
      </c>
      <c r="D2" s="34">
        <v>45</v>
      </c>
      <c r="E2" s="34">
        <v>45</v>
      </c>
      <c r="F2" s="34">
        <v>55</v>
      </c>
      <c r="G2" s="35">
        <v>60</v>
      </c>
      <c r="H2" s="10" t="s">
        <v>57</v>
      </c>
    </row>
    <row r="3" spans="1:8" ht="14.45" x14ac:dyDescent="0.35">
      <c r="A3" s="10">
        <v>2</v>
      </c>
      <c r="B3" s="10" t="s">
        <v>1</v>
      </c>
      <c r="C3" s="33">
        <v>40</v>
      </c>
      <c r="D3" s="34">
        <v>40</v>
      </c>
      <c r="E3" s="34">
        <v>40</v>
      </c>
      <c r="F3" s="34">
        <v>50</v>
      </c>
      <c r="G3" s="35">
        <v>50</v>
      </c>
      <c r="H3" s="10"/>
    </row>
    <row r="4" spans="1:8" ht="14.45" x14ac:dyDescent="0.35">
      <c r="A4" s="10">
        <v>3</v>
      </c>
      <c r="B4" s="10" t="s">
        <v>2</v>
      </c>
      <c r="C4" s="33">
        <v>18</v>
      </c>
      <c r="D4" s="34">
        <v>22</v>
      </c>
      <c r="E4" s="34">
        <v>28</v>
      </c>
      <c r="F4" s="34">
        <v>38</v>
      </c>
      <c r="G4" s="35">
        <v>40</v>
      </c>
      <c r="H4" s="10"/>
    </row>
    <row r="5" spans="1:8" ht="14.45" x14ac:dyDescent="0.35">
      <c r="A5" s="10">
        <v>4</v>
      </c>
      <c r="B5" s="10" t="s">
        <v>3</v>
      </c>
      <c r="C5" s="33">
        <v>12</v>
      </c>
      <c r="D5" s="34">
        <v>16</v>
      </c>
      <c r="E5" s="34">
        <v>18</v>
      </c>
      <c r="F5" s="34">
        <v>20</v>
      </c>
      <c r="G5" s="35">
        <v>22</v>
      </c>
      <c r="H5" s="10" t="s">
        <v>47</v>
      </c>
    </row>
    <row r="6" spans="1:8" ht="14.45" x14ac:dyDescent="0.35">
      <c r="A6" s="10">
        <v>5</v>
      </c>
      <c r="B6" s="10" t="s">
        <v>4</v>
      </c>
      <c r="C6" s="33">
        <v>8</v>
      </c>
      <c r="D6" s="34">
        <v>15</v>
      </c>
      <c r="E6" s="34">
        <v>17</v>
      </c>
      <c r="F6" s="34">
        <v>19</v>
      </c>
      <c r="G6" s="35">
        <v>21</v>
      </c>
      <c r="H6" s="10" t="s">
        <v>48</v>
      </c>
    </row>
    <row r="7" spans="1:8" ht="14.45" x14ac:dyDescent="0.35">
      <c r="A7" s="10">
        <v>6</v>
      </c>
      <c r="B7" s="10" t="s">
        <v>5</v>
      </c>
      <c r="C7" s="33">
        <v>8</v>
      </c>
      <c r="D7" s="34">
        <v>11</v>
      </c>
      <c r="E7" s="34">
        <v>11</v>
      </c>
      <c r="F7" s="34">
        <v>11</v>
      </c>
      <c r="G7" s="35">
        <v>11</v>
      </c>
      <c r="H7" s="10" t="s">
        <v>49</v>
      </c>
    </row>
    <row r="8" spans="1:8" ht="14.45" x14ac:dyDescent="0.35">
      <c r="A8" s="10">
        <v>7</v>
      </c>
      <c r="B8" s="10" t="s">
        <v>6</v>
      </c>
      <c r="C8" s="33">
        <v>8</v>
      </c>
      <c r="D8" s="34">
        <v>11</v>
      </c>
      <c r="E8" s="34">
        <v>11</v>
      </c>
      <c r="F8" s="34">
        <v>11</v>
      </c>
      <c r="G8" s="35">
        <v>11</v>
      </c>
      <c r="H8" s="10" t="s">
        <v>50</v>
      </c>
    </row>
    <row r="9" spans="1:8" ht="14.45" x14ac:dyDescent="0.35">
      <c r="A9" s="10">
        <v>8</v>
      </c>
      <c r="B9" s="10" t="s">
        <v>7</v>
      </c>
      <c r="C9" s="33">
        <v>35</v>
      </c>
      <c r="D9" s="34">
        <v>35</v>
      </c>
      <c r="E9" s="34">
        <v>35</v>
      </c>
      <c r="F9" s="34">
        <v>35</v>
      </c>
      <c r="G9" s="35">
        <v>35</v>
      </c>
      <c r="H9" s="10"/>
    </row>
    <row r="10" spans="1:8" ht="14.45" x14ac:dyDescent="0.35">
      <c r="A10" s="10">
        <v>9</v>
      </c>
      <c r="B10" s="10" t="s">
        <v>8</v>
      </c>
      <c r="C10" s="33">
        <v>40</v>
      </c>
      <c r="D10" s="34">
        <v>40</v>
      </c>
      <c r="E10" s="34">
        <v>40</v>
      </c>
      <c r="F10" s="34">
        <v>50</v>
      </c>
      <c r="G10" s="35">
        <v>50</v>
      </c>
      <c r="H10" s="10"/>
    </row>
    <row r="11" spans="1:8" ht="14.45" x14ac:dyDescent="0.35">
      <c r="A11" s="10">
        <v>22</v>
      </c>
      <c r="B11" s="10" t="s">
        <v>20</v>
      </c>
      <c r="C11" s="33">
        <v>45</v>
      </c>
      <c r="D11" s="34">
        <v>45</v>
      </c>
      <c r="E11" s="34">
        <v>45</v>
      </c>
      <c r="F11" s="34">
        <v>55</v>
      </c>
      <c r="G11" s="35">
        <v>60</v>
      </c>
      <c r="H11" s="10"/>
    </row>
    <row r="12" spans="1:8" ht="14.45" x14ac:dyDescent="0.35">
      <c r="A12" s="10">
        <v>23</v>
      </c>
      <c r="B12" s="10" t="s">
        <v>21</v>
      </c>
      <c r="C12" s="33">
        <v>45</v>
      </c>
      <c r="D12" s="34">
        <v>45</v>
      </c>
      <c r="E12" s="34">
        <v>45</v>
      </c>
      <c r="F12" s="34">
        <v>55</v>
      </c>
      <c r="G12" s="35">
        <v>60</v>
      </c>
      <c r="H12" s="10"/>
    </row>
    <row r="13" spans="1:8" ht="14.45" x14ac:dyDescent="0.35">
      <c r="A13" s="10">
        <v>24</v>
      </c>
      <c r="B13" s="10" t="s">
        <v>22</v>
      </c>
      <c r="C13" s="33">
        <v>45</v>
      </c>
      <c r="D13" s="34">
        <v>45</v>
      </c>
      <c r="E13" s="34">
        <v>45</v>
      </c>
      <c r="F13" s="34">
        <v>55</v>
      </c>
      <c r="G13" s="35">
        <v>60</v>
      </c>
      <c r="H13" s="10"/>
    </row>
    <row r="14" spans="1:8" ht="14.45" x14ac:dyDescent="0.35">
      <c r="A14" s="10">
        <v>25</v>
      </c>
      <c r="B14" s="10" t="s">
        <v>23</v>
      </c>
      <c r="C14" s="33">
        <v>45</v>
      </c>
      <c r="D14" s="34">
        <v>45</v>
      </c>
      <c r="E14" s="34">
        <v>45</v>
      </c>
      <c r="F14" s="34">
        <v>55</v>
      </c>
      <c r="G14" s="35">
        <v>60</v>
      </c>
      <c r="H14" s="10"/>
    </row>
    <row r="15" spans="1:8" ht="14.45" x14ac:dyDescent="0.35">
      <c r="A15" s="10">
        <v>30</v>
      </c>
      <c r="B15" s="10" t="s">
        <v>9</v>
      </c>
      <c r="C15" s="33">
        <v>20</v>
      </c>
      <c r="D15" s="34">
        <v>35</v>
      </c>
      <c r="E15" s="34">
        <v>35</v>
      </c>
      <c r="F15" s="34">
        <v>45</v>
      </c>
      <c r="G15" s="35">
        <v>50</v>
      </c>
      <c r="H15" s="10" t="s">
        <v>51</v>
      </c>
    </row>
    <row r="16" spans="1:8" ht="14.45" x14ac:dyDescent="0.35">
      <c r="A16" s="10">
        <v>40</v>
      </c>
      <c r="B16" s="10" t="s">
        <v>10</v>
      </c>
      <c r="C16" s="33">
        <v>20</v>
      </c>
      <c r="D16" s="34">
        <v>35</v>
      </c>
      <c r="E16" s="34">
        <v>35</v>
      </c>
      <c r="F16" s="34">
        <v>45</v>
      </c>
      <c r="G16" s="35">
        <v>50</v>
      </c>
      <c r="H16" s="10" t="s">
        <v>52</v>
      </c>
    </row>
    <row r="17" spans="1:8" x14ac:dyDescent="0.25">
      <c r="A17" s="10">
        <v>82</v>
      </c>
      <c r="B17" s="10" t="s">
        <v>11</v>
      </c>
      <c r="C17" s="33">
        <v>40</v>
      </c>
      <c r="D17" s="34">
        <v>40</v>
      </c>
      <c r="E17" s="34">
        <v>40</v>
      </c>
      <c r="F17" s="34">
        <v>50</v>
      </c>
      <c r="G17" s="35">
        <v>50</v>
      </c>
      <c r="H17" s="10"/>
    </row>
    <row r="18" spans="1:8" x14ac:dyDescent="0.25">
      <c r="A18" s="10">
        <v>83</v>
      </c>
      <c r="B18" s="10" t="s">
        <v>12</v>
      </c>
      <c r="C18" s="33">
        <v>40</v>
      </c>
      <c r="D18" s="34">
        <v>40</v>
      </c>
      <c r="E18" s="34">
        <v>40</v>
      </c>
      <c r="F18" s="34">
        <v>50</v>
      </c>
      <c r="G18" s="35">
        <v>50</v>
      </c>
      <c r="H18" s="10"/>
    </row>
    <row r="19" spans="1:8" x14ac:dyDescent="0.25">
      <c r="A19" s="10">
        <v>84</v>
      </c>
      <c r="B19" s="10" t="s">
        <v>13</v>
      </c>
      <c r="C19" s="33">
        <v>10</v>
      </c>
      <c r="D19" s="34">
        <v>10</v>
      </c>
      <c r="E19" s="34">
        <v>10</v>
      </c>
      <c r="F19" s="34">
        <v>10</v>
      </c>
      <c r="G19" s="35">
        <v>10</v>
      </c>
      <c r="H19" s="10"/>
    </row>
    <row r="20" spans="1:8" x14ac:dyDescent="0.25">
      <c r="A20" s="10">
        <v>85</v>
      </c>
      <c r="B20" s="10" t="s">
        <v>14</v>
      </c>
      <c r="C20" s="33">
        <v>0</v>
      </c>
      <c r="D20" s="34">
        <v>0</v>
      </c>
      <c r="E20" s="34">
        <v>0</v>
      </c>
      <c r="F20" s="34">
        <v>0</v>
      </c>
      <c r="G20" s="35">
        <v>0</v>
      </c>
      <c r="H20" s="10"/>
    </row>
    <row r="21" spans="1:8" x14ac:dyDescent="0.25">
      <c r="A21" s="10">
        <v>90</v>
      </c>
      <c r="B21" s="10" t="s">
        <v>15</v>
      </c>
      <c r="C21" s="33">
        <v>0</v>
      </c>
      <c r="D21" s="34">
        <v>0</v>
      </c>
      <c r="E21" s="34">
        <v>0</v>
      </c>
      <c r="F21" s="34">
        <v>0</v>
      </c>
      <c r="G21" s="35">
        <v>0</v>
      </c>
      <c r="H21" s="10" t="s">
        <v>58</v>
      </c>
    </row>
    <row r="22" spans="1:8" x14ac:dyDescent="0.25">
      <c r="A22" s="11">
        <v>92</v>
      </c>
      <c r="B22" s="11" t="s">
        <v>26</v>
      </c>
      <c r="C22" s="36">
        <v>0</v>
      </c>
      <c r="D22" s="37">
        <v>0</v>
      </c>
      <c r="E22" s="37">
        <v>0</v>
      </c>
      <c r="F22" s="37">
        <v>0</v>
      </c>
      <c r="G22" s="38">
        <v>0</v>
      </c>
      <c r="H22" s="11"/>
    </row>
  </sheetData>
  <pageMargins left="0.7" right="0.7" top="0.75" bottom="0.75" header="0.3" footer="0.3"/>
  <pageSetup orientation="landscape" horizontalDpi="4294967293" r:id="rId1"/>
  <headerFooter>
    <oddHeader>&amp;CLocTranPeakSpeed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2" sqref="H2"/>
    </sheetView>
  </sheetViews>
  <sheetFormatPr defaultRowHeight="15" x14ac:dyDescent="0.25"/>
  <cols>
    <col min="1" max="1" width="11.7109375" customWidth="1"/>
    <col min="2" max="2" width="15.5703125" customWidth="1"/>
    <col min="3" max="7" width="10.5703125" customWidth="1"/>
    <col min="8" max="8" width="40.5703125" customWidth="1"/>
  </cols>
  <sheetData>
    <row r="1" spans="1:8" ht="14.45" x14ac:dyDescent="0.35">
      <c r="A1" s="9" t="s">
        <v>354</v>
      </c>
      <c r="B1" s="12" t="s">
        <v>16</v>
      </c>
      <c r="C1" s="7" t="s">
        <v>355</v>
      </c>
      <c r="D1" s="8" t="s">
        <v>361</v>
      </c>
      <c r="E1" s="8" t="s">
        <v>362</v>
      </c>
      <c r="F1" s="8" t="s">
        <v>363</v>
      </c>
      <c r="G1" s="13" t="s">
        <v>364</v>
      </c>
      <c r="H1" s="20" t="s">
        <v>365</v>
      </c>
    </row>
    <row r="2" spans="1:8" ht="14.45" x14ac:dyDescent="0.35">
      <c r="A2" s="10">
        <v>1</v>
      </c>
      <c r="B2" s="10" t="s">
        <v>0</v>
      </c>
      <c r="C2" s="33">
        <v>50</v>
      </c>
      <c r="D2" s="34">
        <v>50</v>
      </c>
      <c r="E2" s="34">
        <v>50</v>
      </c>
      <c r="F2" s="34">
        <v>55</v>
      </c>
      <c r="G2" s="35">
        <v>60</v>
      </c>
      <c r="H2" s="10" t="s">
        <v>59</v>
      </c>
    </row>
    <row r="3" spans="1:8" ht="14.45" x14ac:dyDescent="0.35">
      <c r="A3" s="10">
        <v>2</v>
      </c>
      <c r="B3" s="10" t="s">
        <v>1</v>
      </c>
      <c r="C3" s="33">
        <v>45</v>
      </c>
      <c r="D3" s="34">
        <v>45</v>
      </c>
      <c r="E3" s="34">
        <v>45</v>
      </c>
      <c r="F3" s="34">
        <v>50</v>
      </c>
      <c r="G3" s="35">
        <v>50</v>
      </c>
      <c r="H3" s="10"/>
    </row>
    <row r="4" spans="1:8" ht="14.45" x14ac:dyDescent="0.35">
      <c r="A4" s="10">
        <v>3</v>
      </c>
      <c r="B4" s="10" t="s">
        <v>2</v>
      </c>
      <c r="C4" s="33">
        <v>20</v>
      </c>
      <c r="D4" s="34">
        <v>24</v>
      </c>
      <c r="E4" s="34">
        <v>32</v>
      </c>
      <c r="F4" s="34">
        <v>42</v>
      </c>
      <c r="G4" s="35">
        <v>48</v>
      </c>
      <c r="H4" s="10" t="s">
        <v>53</v>
      </c>
    </row>
    <row r="5" spans="1:8" ht="14.45" x14ac:dyDescent="0.35">
      <c r="A5" s="10">
        <v>4</v>
      </c>
      <c r="B5" s="10" t="s">
        <v>3</v>
      </c>
      <c r="C5" s="33">
        <v>12</v>
      </c>
      <c r="D5" s="34">
        <v>18</v>
      </c>
      <c r="E5" s="34">
        <v>20</v>
      </c>
      <c r="F5" s="34">
        <v>22</v>
      </c>
      <c r="G5" s="35">
        <v>24</v>
      </c>
      <c r="H5" s="10" t="s">
        <v>47</v>
      </c>
    </row>
    <row r="6" spans="1:8" ht="14.45" x14ac:dyDescent="0.35">
      <c r="A6" s="10">
        <v>5</v>
      </c>
      <c r="B6" s="10" t="s">
        <v>4</v>
      </c>
      <c r="C6" s="33">
        <v>8</v>
      </c>
      <c r="D6" s="34">
        <v>17</v>
      </c>
      <c r="E6" s="34">
        <v>19</v>
      </c>
      <c r="F6" s="34">
        <v>21</v>
      </c>
      <c r="G6" s="35">
        <v>23</v>
      </c>
      <c r="H6" s="10" t="s">
        <v>48</v>
      </c>
    </row>
    <row r="7" spans="1:8" ht="14.45" x14ac:dyDescent="0.35">
      <c r="A7" s="10">
        <v>6</v>
      </c>
      <c r="B7" s="10" t="s">
        <v>5</v>
      </c>
      <c r="C7" s="33">
        <v>8</v>
      </c>
      <c r="D7" s="34">
        <v>16</v>
      </c>
      <c r="E7" s="34">
        <v>18</v>
      </c>
      <c r="F7" s="34">
        <v>20</v>
      </c>
      <c r="G7" s="35">
        <v>22</v>
      </c>
      <c r="H7" s="10" t="s">
        <v>49</v>
      </c>
    </row>
    <row r="8" spans="1:8" ht="14.45" x14ac:dyDescent="0.35">
      <c r="A8" s="10">
        <v>7</v>
      </c>
      <c r="B8" s="10" t="s">
        <v>6</v>
      </c>
      <c r="C8" s="33">
        <v>8</v>
      </c>
      <c r="D8" s="34">
        <v>11</v>
      </c>
      <c r="E8" s="34">
        <v>11</v>
      </c>
      <c r="F8" s="34">
        <v>11</v>
      </c>
      <c r="G8" s="35">
        <v>11</v>
      </c>
      <c r="H8" s="10" t="s">
        <v>50</v>
      </c>
    </row>
    <row r="9" spans="1:8" ht="14.45" x14ac:dyDescent="0.35">
      <c r="A9" s="10">
        <v>8</v>
      </c>
      <c r="B9" s="10" t="s">
        <v>7</v>
      </c>
      <c r="C9" s="33">
        <v>35</v>
      </c>
      <c r="D9" s="34">
        <v>35</v>
      </c>
      <c r="E9" s="34">
        <v>35</v>
      </c>
      <c r="F9" s="34">
        <v>35</v>
      </c>
      <c r="G9" s="35">
        <v>35</v>
      </c>
      <c r="H9" s="10"/>
    </row>
    <row r="10" spans="1:8" ht="14.45" x14ac:dyDescent="0.35">
      <c r="A10" s="10">
        <v>9</v>
      </c>
      <c r="B10" s="10" t="s">
        <v>8</v>
      </c>
      <c r="C10" s="33">
        <v>40</v>
      </c>
      <c r="D10" s="34">
        <v>45</v>
      </c>
      <c r="E10" s="34">
        <v>45</v>
      </c>
      <c r="F10" s="34">
        <v>50</v>
      </c>
      <c r="G10" s="35">
        <v>50</v>
      </c>
      <c r="H10" s="10"/>
    </row>
    <row r="11" spans="1:8" ht="14.45" x14ac:dyDescent="0.35">
      <c r="A11" s="10">
        <v>22</v>
      </c>
      <c r="B11" s="10" t="s">
        <v>20</v>
      </c>
      <c r="C11" s="33">
        <v>50</v>
      </c>
      <c r="D11" s="34">
        <v>50</v>
      </c>
      <c r="E11" s="34">
        <v>50</v>
      </c>
      <c r="F11" s="34">
        <v>55</v>
      </c>
      <c r="G11" s="35">
        <v>60</v>
      </c>
      <c r="H11" s="10"/>
    </row>
    <row r="12" spans="1:8" ht="14.45" x14ac:dyDescent="0.35">
      <c r="A12" s="10">
        <v>23</v>
      </c>
      <c r="B12" s="10" t="s">
        <v>21</v>
      </c>
      <c r="C12" s="33">
        <v>50</v>
      </c>
      <c r="D12" s="34">
        <v>50</v>
      </c>
      <c r="E12" s="34">
        <v>50</v>
      </c>
      <c r="F12" s="34">
        <v>55</v>
      </c>
      <c r="G12" s="35">
        <v>60</v>
      </c>
      <c r="H12" s="10"/>
    </row>
    <row r="13" spans="1:8" ht="14.45" x14ac:dyDescent="0.35">
      <c r="A13" s="10">
        <v>24</v>
      </c>
      <c r="B13" s="10" t="s">
        <v>22</v>
      </c>
      <c r="C13" s="33">
        <v>50</v>
      </c>
      <c r="D13" s="34">
        <v>50</v>
      </c>
      <c r="E13" s="34">
        <v>50</v>
      </c>
      <c r="F13" s="34">
        <v>55</v>
      </c>
      <c r="G13" s="35">
        <v>60</v>
      </c>
      <c r="H13" s="10"/>
    </row>
    <row r="14" spans="1:8" ht="14.45" x14ac:dyDescent="0.35">
      <c r="A14" s="10">
        <v>25</v>
      </c>
      <c r="B14" s="10" t="s">
        <v>23</v>
      </c>
      <c r="C14" s="33">
        <v>50</v>
      </c>
      <c r="D14" s="34">
        <v>50</v>
      </c>
      <c r="E14" s="34">
        <v>50</v>
      </c>
      <c r="F14" s="34">
        <v>55</v>
      </c>
      <c r="G14" s="35">
        <v>60</v>
      </c>
      <c r="H14" s="10"/>
    </row>
    <row r="15" spans="1:8" ht="14.45" x14ac:dyDescent="0.35">
      <c r="A15" s="10">
        <v>30</v>
      </c>
      <c r="B15" s="10" t="s">
        <v>9</v>
      </c>
      <c r="C15" s="33">
        <v>20</v>
      </c>
      <c r="D15" s="34">
        <v>35</v>
      </c>
      <c r="E15" s="34">
        <v>35</v>
      </c>
      <c r="F15" s="34">
        <v>45</v>
      </c>
      <c r="G15" s="35">
        <v>50</v>
      </c>
      <c r="H15" s="10" t="s">
        <v>51</v>
      </c>
    </row>
    <row r="16" spans="1:8" ht="14.45" x14ac:dyDescent="0.35">
      <c r="A16" s="10">
        <v>40</v>
      </c>
      <c r="B16" s="10" t="s">
        <v>10</v>
      </c>
      <c r="C16" s="33">
        <v>20</v>
      </c>
      <c r="D16" s="34">
        <v>35</v>
      </c>
      <c r="E16" s="34">
        <v>35</v>
      </c>
      <c r="F16" s="34">
        <v>45</v>
      </c>
      <c r="G16" s="35">
        <v>50</v>
      </c>
      <c r="H16" s="10" t="s">
        <v>52</v>
      </c>
    </row>
    <row r="17" spans="1:8" x14ac:dyDescent="0.25">
      <c r="A17" s="10">
        <v>82</v>
      </c>
      <c r="B17" s="10" t="s">
        <v>11</v>
      </c>
      <c r="C17" s="33">
        <v>40</v>
      </c>
      <c r="D17" s="34">
        <v>45</v>
      </c>
      <c r="E17" s="34">
        <v>45</v>
      </c>
      <c r="F17" s="34">
        <v>50</v>
      </c>
      <c r="G17" s="35">
        <v>50</v>
      </c>
      <c r="H17" s="10"/>
    </row>
    <row r="18" spans="1:8" x14ac:dyDescent="0.25">
      <c r="A18" s="10">
        <v>83</v>
      </c>
      <c r="B18" s="10" t="s">
        <v>12</v>
      </c>
      <c r="C18" s="33">
        <v>40</v>
      </c>
      <c r="D18" s="34">
        <v>45</v>
      </c>
      <c r="E18" s="34">
        <v>45</v>
      </c>
      <c r="F18" s="34">
        <v>50</v>
      </c>
      <c r="G18" s="35">
        <v>50</v>
      </c>
      <c r="H18" s="10"/>
    </row>
    <row r="19" spans="1:8" x14ac:dyDescent="0.25">
      <c r="A19" s="10">
        <v>84</v>
      </c>
      <c r="B19" s="10" t="s">
        <v>13</v>
      </c>
      <c r="C19" s="33">
        <v>10</v>
      </c>
      <c r="D19" s="34">
        <v>10</v>
      </c>
      <c r="E19" s="34">
        <v>10</v>
      </c>
      <c r="F19" s="34">
        <v>10</v>
      </c>
      <c r="G19" s="35">
        <v>10</v>
      </c>
      <c r="H19" s="10"/>
    </row>
    <row r="20" spans="1:8" x14ac:dyDescent="0.25">
      <c r="A20" s="10">
        <v>85</v>
      </c>
      <c r="B20" s="10" t="s">
        <v>14</v>
      </c>
      <c r="C20" s="33">
        <v>0</v>
      </c>
      <c r="D20" s="34">
        <v>0</v>
      </c>
      <c r="E20" s="34">
        <v>0</v>
      </c>
      <c r="F20" s="34">
        <v>0</v>
      </c>
      <c r="G20" s="35">
        <v>0</v>
      </c>
      <c r="H20" s="10"/>
    </row>
    <row r="21" spans="1:8" x14ac:dyDescent="0.25">
      <c r="A21" s="10">
        <v>90</v>
      </c>
      <c r="B21" s="10" t="s">
        <v>15</v>
      </c>
      <c r="C21" s="33">
        <v>0</v>
      </c>
      <c r="D21" s="34">
        <v>0</v>
      </c>
      <c r="E21" s="34">
        <v>0</v>
      </c>
      <c r="F21" s="34">
        <v>0</v>
      </c>
      <c r="G21" s="35">
        <v>0</v>
      </c>
      <c r="H21" s="10" t="s">
        <v>60</v>
      </c>
    </row>
    <row r="22" spans="1:8" x14ac:dyDescent="0.25">
      <c r="A22" s="11">
        <v>92</v>
      </c>
      <c r="B22" s="11" t="s">
        <v>26</v>
      </c>
      <c r="C22" s="36">
        <v>0</v>
      </c>
      <c r="D22" s="37">
        <v>0</v>
      </c>
      <c r="E22" s="37">
        <v>0</v>
      </c>
      <c r="F22" s="37">
        <v>0</v>
      </c>
      <c r="G22" s="38">
        <v>0</v>
      </c>
      <c r="H22" s="11"/>
    </row>
  </sheetData>
  <pageMargins left="0.7" right="0.7" top="0.75" bottom="0.75" header="0.3" footer="0.3"/>
  <pageSetup orientation="landscape" horizontalDpi="4294967293" r:id="rId1"/>
  <headerFooter>
    <oddHeader>&amp;CExpTranPeakSpeed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topLeftCell="A49" workbookViewId="0">
      <selection activeCell="A201" sqref="A201"/>
    </sheetView>
  </sheetViews>
  <sheetFormatPr defaultRowHeight="15" x14ac:dyDescent="0.25"/>
  <cols>
    <col min="1" max="1" width="17.7109375" customWidth="1"/>
  </cols>
  <sheetData>
    <row r="1" spans="1:4" x14ac:dyDescent="0.25">
      <c r="A1" t="s">
        <v>346</v>
      </c>
      <c r="B1" t="str">
        <f>NodeErrorChecks!A1</f>
        <v>funcl1</v>
      </c>
      <c r="C1" t="str">
        <f>NodeErrorChecks!B1</f>
        <v>funcl2</v>
      </c>
      <c r="D1" t="str">
        <f>NodeErrorChecks!C1</f>
        <v>desc</v>
      </c>
    </row>
    <row r="2" spans="1:4" x14ac:dyDescent="0.25">
      <c r="A2" t="s">
        <v>346</v>
      </c>
      <c r="B2">
        <f>NodeErrorChecks!A2</f>
        <v>1</v>
      </c>
      <c r="C2">
        <f>NodeErrorChecks!B2</f>
        <v>3</v>
      </c>
      <c r="D2" t="str">
        <f>NodeErrorChecks!C2</f>
        <v>freeway &amp; class II</v>
      </c>
    </row>
    <row r="3" spans="1:4" x14ac:dyDescent="0.25">
      <c r="A3" t="s">
        <v>346</v>
      </c>
      <c r="B3">
        <f>NodeErrorChecks!A3</f>
        <v>1</v>
      </c>
      <c r="C3">
        <f>NodeErrorChecks!B3</f>
        <v>4</v>
      </c>
      <c r="D3" t="str">
        <f>NodeErrorChecks!C3</f>
        <v>freeway &amp; major</v>
      </c>
    </row>
    <row r="4" spans="1:4" x14ac:dyDescent="0.25">
      <c r="A4" t="s">
        <v>346</v>
      </c>
      <c r="B4">
        <f>NodeErrorChecks!A4</f>
        <v>1</v>
      </c>
      <c r="C4">
        <f>NodeErrorChecks!B4</f>
        <v>5</v>
      </c>
      <c r="D4" t="str">
        <f>NodeErrorChecks!C4</f>
        <v>freeway &amp; minor</v>
      </c>
    </row>
    <row r="5" spans="1:4" x14ac:dyDescent="0.25">
      <c r="A5" t="s">
        <v>346</v>
      </c>
      <c r="B5">
        <f>NodeErrorChecks!A5</f>
        <v>1</v>
      </c>
      <c r="C5">
        <f>NodeErrorChecks!B5</f>
        <v>6</v>
      </c>
      <c r="D5" t="str">
        <f>NodeErrorChecks!C5</f>
        <v>freeway &amp; collector</v>
      </c>
    </row>
    <row r="6" spans="1:4" x14ac:dyDescent="0.25">
      <c r="A6" t="s">
        <v>346</v>
      </c>
      <c r="B6">
        <f>NodeErrorChecks!A6</f>
        <v>1</v>
      </c>
      <c r="C6">
        <f>NodeErrorChecks!B6</f>
        <v>7</v>
      </c>
      <c r="D6" t="str">
        <f>NodeErrorChecks!C6</f>
        <v>freeway &amp; local</v>
      </c>
    </row>
    <row r="7" spans="1:4" x14ac:dyDescent="0.25">
      <c r="A7" t="s">
        <v>346</v>
      </c>
      <c r="B7">
        <f>NodeErrorChecks!A7</f>
        <v>1</v>
      </c>
      <c r="C7">
        <f>NodeErrorChecks!B7</f>
        <v>22</v>
      </c>
      <c r="D7" t="str">
        <f>NodeErrorChecks!C7</f>
        <v>freeway &amp; HOV 2+ freeway</v>
      </c>
    </row>
    <row r="8" spans="1:4" x14ac:dyDescent="0.25">
      <c r="A8" t="s">
        <v>346</v>
      </c>
      <c r="B8">
        <f>NodeErrorChecks!A8</f>
        <v>1</v>
      </c>
      <c r="C8">
        <f>NodeErrorChecks!B8</f>
        <v>23</v>
      </c>
      <c r="D8" t="str">
        <f>NodeErrorChecks!C8</f>
        <v>freeway &amp; HOV 3+ freeway</v>
      </c>
    </row>
    <row r="9" spans="1:4" x14ac:dyDescent="0.25">
      <c r="A9" t="s">
        <v>346</v>
      </c>
      <c r="B9">
        <f>NodeErrorChecks!A9</f>
        <v>1</v>
      </c>
      <c r="C9">
        <f>NodeErrorChecks!B9</f>
        <v>30</v>
      </c>
      <c r="D9" t="str">
        <f>NodeErrorChecks!C9</f>
        <v>freeway &amp; rail</v>
      </c>
    </row>
    <row r="10" spans="1:4" x14ac:dyDescent="0.25">
      <c r="A10" t="s">
        <v>346</v>
      </c>
      <c r="B10">
        <f>NodeErrorChecks!A10</f>
        <v>1</v>
      </c>
      <c r="C10">
        <f>NodeErrorChecks!B10</f>
        <v>40</v>
      </c>
      <c r="D10" t="str">
        <f>NodeErrorChecks!C10</f>
        <v>freeway &amp; busway</v>
      </c>
    </row>
    <row r="11" spans="1:4" x14ac:dyDescent="0.25">
      <c r="A11" t="s">
        <v>346</v>
      </c>
      <c r="B11">
        <f>NodeErrorChecks!A11</f>
        <v>1</v>
      </c>
      <c r="C11">
        <f>NodeErrorChecks!B11</f>
        <v>90</v>
      </c>
      <c r="D11" t="str">
        <f>NodeErrorChecks!C11</f>
        <v>freeway &amp; centroid connector</v>
      </c>
    </row>
    <row r="12" spans="1:4" x14ac:dyDescent="0.25">
      <c r="A12" t="s">
        <v>346</v>
      </c>
      <c r="B12">
        <f>NodeErrorChecks!A12</f>
        <v>1</v>
      </c>
      <c r="C12">
        <f>NodeErrorChecks!B12</f>
        <v>92</v>
      </c>
      <c r="D12" t="str">
        <f>NodeErrorChecks!C12</f>
        <v>freeway &amp; cencon to tran</v>
      </c>
    </row>
    <row r="13" spans="1:4" x14ac:dyDescent="0.25">
      <c r="A13" t="s">
        <v>346</v>
      </c>
      <c r="B13">
        <f>NodeErrorChecks!A13</f>
        <v>2</v>
      </c>
      <c r="C13">
        <f>NodeErrorChecks!B13</f>
        <v>22</v>
      </c>
      <c r="D13" t="str">
        <f>NodeErrorChecks!C13</f>
        <v>expressway &amp; HOV 2+ freeway</v>
      </c>
    </row>
    <row r="14" spans="1:4" x14ac:dyDescent="0.25">
      <c r="A14" t="s">
        <v>346</v>
      </c>
      <c r="B14">
        <f>NodeErrorChecks!A14</f>
        <v>2</v>
      </c>
      <c r="C14">
        <f>NodeErrorChecks!B14</f>
        <v>23</v>
      </c>
      <c r="D14" t="str">
        <f>NodeErrorChecks!C14</f>
        <v>expressway &amp; HOV 3+ freeway</v>
      </c>
    </row>
    <row r="15" spans="1:4" x14ac:dyDescent="0.25">
      <c r="A15" t="s">
        <v>346</v>
      </c>
      <c r="B15">
        <f>NodeErrorChecks!A15</f>
        <v>2</v>
      </c>
      <c r="C15">
        <f>NodeErrorChecks!B15</f>
        <v>30</v>
      </c>
      <c r="D15" t="str">
        <f>NodeErrorChecks!C15</f>
        <v>expressway &amp; rail</v>
      </c>
    </row>
    <row r="16" spans="1:4" x14ac:dyDescent="0.25">
      <c r="A16" t="s">
        <v>346</v>
      </c>
      <c r="B16">
        <f>NodeErrorChecks!A16</f>
        <v>2</v>
      </c>
      <c r="C16">
        <f>NodeErrorChecks!B16</f>
        <v>40</v>
      </c>
      <c r="D16" t="str">
        <f>NodeErrorChecks!C16</f>
        <v>expressway &amp; busway</v>
      </c>
    </row>
    <row r="17" spans="1:4" x14ac:dyDescent="0.25">
      <c r="A17" t="s">
        <v>346</v>
      </c>
      <c r="B17">
        <f>NodeErrorChecks!A17</f>
        <v>2</v>
      </c>
      <c r="C17">
        <f>NodeErrorChecks!B17</f>
        <v>90</v>
      </c>
      <c r="D17" t="str">
        <f>NodeErrorChecks!C17</f>
        <v>expressway &amp; cencon</v>
      </c>
    </row>
    <row r="18" spans="1:4" x14ac:dyDescent="0.25">
      <c r="A18" t="s">
        <v>346</v>
      </c>
      <c r="B18">
        <f>NodeErrorChecks!A18</f>
        <v>2</v>
      </c>
      <c r="C18">
        <f>NodeErrorChecks!B18</f>
        <v>92</v>
      </c>
      <c r="D18" t="str">
        <f>NodeErrorChecks!C18</f>
        <v>expressway &amp; cencon to tran</v>
      </c>
    </row>
    <row r="19" spans="1:4" x14ac:dyDescent="0.25">
      <c r="A19" t="s">
        <v>346</v>
      </c>
      <c r="B19">
        <f>NodeErrorChecks!A19</f>
        <v>3</v>
      </c>
      <c r="C19">
        <f>NodeErrorChecks!B19</f>
        <v>22</v>
      </c>
      <c r="D19" t="str">
        <f>NodeErrorChecks!C19</f>
        <v>class II &amp; HOV 2+ freeway</v>
      </c>
    </row>
    <row r="20" spans="1:4" x14ac:dyDescent="0.25">
      <c r="A20" t="s">
        <v>346</v>
      </c>
      <c r="B20">
        <f>NodeErrorChecks!A20</f>
        <v>3</v>
      </c>
      <c r="C20">
        <f>NodeErrorChecks!B20</f>
        <v>23</v>
      </c>
      <c r="D20" t="str">
        <f>NodeErrorChecks!C20</f>
        <v>class II &amp; HOV 3+ freeway</v>
      </c>
    </row>
    <row r="21" spans="1:4" x14ac:dyDescent="0.25">
      <c r="A21" t="s">
        <v>346</v>
      </c>
      <c r="B21">
        <f>NodeErrorChecks!A21</f>
        <v>3</v>
      </c>
      <c r="C21">
        <f>NodeErrorChecks!B21</f>
        <v>30</v>
      </c>
      <c r="D21" t="str">
        <f>NodeErrorChecks!C21</f>
        <v>class II and rail</v>
      </c>
    </row>
    <row r="22" spans="1:4" x14ac:dyDescent="0.25">
      <c r="A22" t="s">
        <v>346</v>
      </c>
      <c r="B22">
        <f>NodeErrorChecks!A22</f>
        <v>3</v>
      </c>
      <c r="C22">
        <f>NodeErrorChecks!B22</f>
        <v>40</v>
      </c>
      <c r="D22" t="str">
        <f>NodeErrorChecks!C22</f>
        <v>class II and busway</v>
      </c>
    </row>
    <row r="23" spans="1:4" x14ac:dyDescent="0.25">
      <c r="A23" t="s">
        <v>346</v>
      </c>
      <c r="B23">
        <f>NodeErrorChecks!A23</f>
        <v>4</v>
      </c>
      <c r="C23">
        <f>NodeErrorChecks!B23</f>
        <v>22</v>
      </c>
      <c r="D23" t="str">
        <f>NodeErrorChecks!C23</f>
        <v>major &amp; HOV 2+ freeway</v>
      </c>
    </row>
    <row r="24" spans="1:4" x14ac:dyDescent="0.25">
      <c r="A24" t="s">
        <v>346</v>
      </c>
      <c r="B24">
        <f>NodeErrorChecks!A24</f>
        <v>4</v>
      </c>
      <c r="C24">
        <f>NodeErrorChecks!B24</f>
        <v>23</v>
      </c>
      <c r="D24" t="str">
        <f>NodeErrorChecks!C24</f>
        <v>major &amp; HOV 3+ freeway</v>
      </c>
    </row>
    <row r="25" spans="1:4" x14ac:dyDescent="0.25">
      <c r="A25" t="s">
        <v>346</v>
      </c>
      <c r="B25">
        <f>NodeErrorChecks!A25</f>
        <v>4</v>
      </c>
      <c r="C25">
        <f>NodeErrorChecks!B25</f>
        <v>30</v>
      </c>
      <c r="D25" t="str">
        <f>NodeErrorChecks!C25</f>
        <v>major &amp; rail</v>
      </c>
    </row>
    <row r="26" spans="1:4" x14ac:dyDescent="0.25">
      <c r="A26" t="s">
        <v>346</v>
      </c>
      <c r="B26">
        <f>NodeErrorChecks!A26</f>
        <v>4</v>
      </c>
      <c r="C26">
        <f>NodeErrorChecks!B26</f>
        <v>40</v>
      </c>
      <c r="D26" t="str">
        <f>NodeErrorChecks!C26</f>
        <v>major &amp; busway</v>
      </c>
    </row>
    <row r="27" spans="1:4" x14ac:dyDescent="0.25">
      <c r="A27" t="s">
        <v>346</v>
      </c>
      <c r="B27">
        <f>NodeErrorChecks!A27</f>
        <v>5</v>
      </c>
      <c r="C27">
        <f>NodeErrorChecks!B27</f>
        <v>22</v>
      </c>
      <c r="D27" t="str">
        <f>NodeErrorChecks!C27</f>
        <v>minor &amp; HOV 2+ freeway</v>
      </c>
    </row>
    <row r="28" spans="1:4" x14ac:dyDescent="0.25">
      <c r="A28" t="s">
        <v>346</v>
      </c>
      <c r="B28">
        <f>NodeErrorChecks!A28</f>
        <v>5</v>
      </c>
      <c r="C28">
        <f>NodeErrorChecks!B28</f>
        <v>23</v>
      </c>
      <c r="D28" t="str">
        <f>NodeErrorChecks!C28</f>
        <v>minor &amp; HOV 3+ freeway</v>
      </c>
    </row>
    <row r="29" spans="1:4" x14ac:dyDescent="0.25">
      <c r="A29" t="s">
        <v>346</v>
      </c>
      <c r="B29">
        <f>NodeErrorChecks!A29</f>
        <v>5</v>
      </c>
      <c r="C29">
        <f>NodeErrorChecks!B29</f>
        <v>30</v>
      </c>
      <c r="D29" t="str">
        <f>NodeErrorChecks!C29</f>
        <v>minor &amp; rail</v>
      </c>
    </row>
    <row r="30" spans="1:4" x14ac:dyDescent="0.25">
      <c r="A30" t="s">
        <v>346</v>
      </c>
      <c r="B30">
        <f>NodeErrorChecks!A30</f>
        <v>5</v>
      </c>
      <c r="C30">
        <f>NodeErrorChecks!B30</f>
        <v>40</v>
      </c>
      <c r="D30" t="str">
        <f>NodeErrorChecks!C30</f>
        <v>minor &amp; busway</v>
      </c>
    </row>
    <row r="31" spans="1:4" x14ac:dyDescent="0.25">
      <c r="A31" t="s">
        <v>346</v>
      </c>
      <c r="B31">
        <f>NodeErrorChecks!A31</f>
        <v>6</v>
      </c>
      <c r="C31">
        <f>NodeErrorChecks!B31</f>
        <v>22</v>
      </c>
      <c r="D31" t="str">
        <f>NodeErrorChecks!C31</f>
        <v>collector &amp; HOV 2+ freeway</v>
      </c>
    </row>
    <row r="32" spans="1:4" x14ac:dyDescent="0.25">
      <c r="A32" t="s">
        <v>346</v>
      </c>
      <c r="B32">
        <f>NodeErrorChecks!A32</f>
        <v>6</v>
      </c>
      <c r="C32">
        <f>NodeErrorChecks!B32</f>
        <v>23</v>
      </c>
      <c r="D32" t="str">
        <f>NodeErrorChecks!C32</f>
        <v>collector &amp; HOV 3+ freeway</v>
      </c>
    </row>
    <row r="33" spans="1:9" x14ac:dyDescent="0.25">
      <c r="A33" t="s">
        <v>346</v>
      </c>
      <c r="B33">
        <f>NodeErrorChecks!A33</f>
        <v>6</v>
      </c>
      <c r="C33">
        <f>NodeErrorChecks!B33</f>
        <v>30</v>
      </c>
      <c r="D33" t="str">
        <f>NodeErrorChecks!C33</f>
        <v>collector &amp; rail</v>
      </c>
    </row>
    <row r="34" spans="1:9" x14ac:dyDescent="0.25">
      <c r="A34" t="s">
        <v>346</v>
      </c>
      <c r="B34">
        <f>NodeErrorChecks!A34</f>
        <v>6</v>
      </c>
      <c r="C34">
        <f>NodeErrorChecks!B34</f>
        <v>40</v>
      </c>
      <c r="D34" t="str">
        <f>NodeErrorChecks!C34</f>
        <v>collector &amp; busway</v>
      </c>
    </row>
    <row r="35" spans="1:9" x14ac:dyDescent="0.25">
      <c r="A35" t="s">
        <v>346</v>
      </c>
      <c r="B35">
        <f>NodeErrorChecks!A35</f>
        <v>7</v>
      </c>
      <c r="C35">
        <f>NodeErrorChecks!B35</f>
        <v>22</v>
      </c>
      <c r="D35" t="str">
        <f>NodeErrorChecks!C35</f>
        <v>local &amp; HOV 2+ freeway</v>
      </c>
    </row>
    <row r="36" spans="1:9" x14ac:dyDescent="0.25">
      <c r="A36" t="s">
        <v>346</v>
      </c>
      <c r="B36">
        <f>NodeErrorChecks!A36</f>
        <v>7</v>
      </c>
      <c r="C36">
        <f>NodeErrorChecks!B36</f>
        <v>23</v>
      </c>
      <c r="D36" t="str">
        <f>NodeErrorChecks!C36</f>
        <v>local &amp; HOV 3+ freeway</v>
      </c>
    </row>
    <row r="37" spans="1:9" x14ac:dyDescent="0.25">
      <c r="A37" t="s">
        <v>346</v>
      </c>
      <c r="B37">
        <f>NodeErrorChecks!A37</f>
        <v>7</v>
      </c>
      <c r="C37">
        <f>NodeErrorChecks!B37</f>
        <v>30</v>
      </c>
      <c r="D37" t="str">
        <f>NodeErrorChecks!C37</f>
        <v>local &amp; rail</v>
      </c>
    </row>
    <row r="38" spans="1:9" x14ac:dyDescent="0.25">
      <c r="A38" t="s">
        <v>346</v>
      </c>
      <c r="B38">
        <f>NodeErrorChecks!A38</f>
        <v>7</v>
      </c>
      <c r="C38">
        <f>NodeErrorChecks!B38</f>
        <v>40</v>
      </c>
      <c r="D38" t="str">
        <f>NodeErrorChecks!C38</f>
        <v>local &amp; busway</v>
      </c>
    </row>
    <row r="39" spans="1:9" x14ac:dyDescent="0.25">
      <c r="A39" t="s">
        <v>346</v>
      </c>
      <c r="B39">
        <f>NodeErrorChecks!A39</f>
        <v>8</v>
      </c>
      <c r="C39">
        <f>NodeErrorChecks!B39</f>
        <v>22</v>
      </c>
      <c r="D39" t="str">
        <f>NodeErrorChecks!C39</f>
        <v>ramp &amp; HOV 2+ freeway</v>
      </c>
    </row>
    <row r="40" spans="1:9" x14ac:dyDescent="0.25">
      <c r="A40" t="s">
        <v>346</v>
      </c>
      <c r="B40">
        <f>NodeErrorChecks!A40</f>
        <v>8</v>
      </c>
      <c r="C40">
        <f>NodeErrorChecks!B40</f>
        <v>23</v>
      </c>
      <c r="D40" t="str">
        <f>NodeErrorChecks!C40</f>
        <v>ramp &amp; HOV 3+ freeway</v>
      </c>
    </row>
    <row r="41" spans="1:9" x14ac:dyDescent="0.25">
      <c r="A41" t="s">
        <v>346</v>
      </c>
      <c r="B41">
        <f>NodeErrorChecks!A41</f>
        <v>8</v>
      </c>
      <c r="C41">
        <f>NodeErrorChecks!B41</f>
        <v>30</v>
      </c>
      <c r="D41" t="str">
        <f>NodeErrorChecks!C41</f>
        <v>ramp &amp; rail</v>
      </c>
    </row>
    <row r="42" spans="1:9" x14ac:dyDescent="0.25">
      <c r="A42" t="s">
        <v>346</v>
      </c>
      <c r="B42">
        <f>NodeErrorChecks!A42</f>
        <v>8</v>
      </c>
      <c r="C42">
        <f>NodeErrorChecks!B42</f>
        <v>40</v>
      </c>
      <c r="D42" t="str">
        <f>NodeErrorChecks!C42</f>
        <v>ramp &amp; busway</v>
      </c>
    </row>
    <row r="43" spans="1:9" x14ac:dyDescent="0.25">
      <c r="A43" t="s">
        <v>347</v>
      </c>
      <c r="B43" t="str">
        <f>LaneCap1hr!A1</f>
        <v>LCAP_Funcl</v>
      </c>
      <c r="C43" t="str">
        <f>LaneCap1hr!B1</f>
        <v>Fname</v>
      </c>
      <c r="D43" t="str">
        <f>LaneCap1hr!C1</f>
        <v>LCAP_AT1</v>
      </c>
      <c r="E43" t="str">
        <f>LaneCap1hr!D1</f>
        <v>LCAP_AT2</v>
      </c>
      <c r="F43" t="str">
        <f>LaneCap1hr!E1</f>
        <v>LCAP_AT3</v>
      </c>
      <c r="G43" t="str">
        <f>LaneCap1hr!F1</f>
        <v>LCAP_AT4</v>
      </c>
      <c r="H43" t="str">
        <f>LaneCap1hr!G1</f>
        <v>LCAP_AT5</v>
      </c>
      <c r="I43" t="str">
        <f>LaneCap1hr!H1</f>
        <v>MAXCap</v>
      </c>
    </row>
    <row r="44" spans="1:9" x14ac:dyDescent="0.25">
      <c r="A44" t="s">
        <v>347</v>
      </c>
      <c r="B44">
        <f>LaneCap1hr!A2</f>
        <v>1</v>
      </c>
      <c r="C44" t="str">
        <f>LaneCap1hr!B2</f>
        <v>Freeway</v>
      </c>
      <c r="D44">
        <f>LaneCap1hr!C2</f>
        <v>1900</v>
      </c>
      <c r="E44">
        <f>LaneCap1hr!D2</f>
        <v>2200</v>
      </c>
      <c r="F44">
        <f>LaneCap1hr!E2</f>
        <v>2200</v>
      </c>
      <c r="G44">
        <f>LaneCap1hr!F2</f>
        <v>2200</v>
      </c>
      <c r="H44">
        <f>LaneCap1hr!G2</f>
        <v>2200</v>
      </c>
      <c r="I44">
        <f>LaneCap1hr!H2</f>
        <v>2200</v>
      </c>
    </row>
    <row r="45" spans="1:9" x14ac:dyDescent="0.25">
      <c r="A45" t="s">
        <v>347</v>
      </c>
      <c r="B45">
        <f>LaneCap1hr!A3</f>
        <v>2</v>
      </c>
      <c r="C45" t="str">
        <f>LaneCap1hr!B3</f>
        <v>Xprway</v>
      </c>
      <c r="D45">
        <f>LaneCap1hr!C3</f>
        <v>1600</v>
      </c>
      <c r="E45">
        <f>LaneCap1hr!D3</f>
        <v>1900</v>
      </c>
      <c r="F45">
        <f>LaneCap1hr!E3</f>
        <v>1900</v>
      </c>
      <c r="G45">
        <f>LaneCap1hr!F3</f>
        <v>1900</v>
      </c>
      <c r="H45">
        <f>LaneCap1hr!G3</f>
        <v>1900</v>
      </c>
      <c r="I45">
        <f>LaneCap1hr!H3</f>
        <v>2100</v>
      </c>
    </row>
    <row r="46" spans="1:9" x14ac:dyDescent="0.25">
      <c r="A46" t="s">
        <v>347</v>
      </c>
      <c r="B46">
        <f>LaneCap1hr!A4</f>
        <v>3</v>
      </c>
      <c r="C46" t="str">
        <f>LaneCap1hr!B4</f>
        <v>Class II</v>
      </c>
      <c r="D46">
        <f>LaneCap1hr!C4</f>
        <v>1450</v>
      </c>
      <c r="E46">
        <f>LaneCap1hr!D4</f>
        <v>1850</v>
      </c>
      <c r="F46">
        <f>LaneCap1hr!E4</f>
        <v>1850</v>
      </c>
      <c r="G46">
        <f>LaneCap1hr!F4</f>
        <v>1850</v>
      </c>
      <c r="H46">
        <f>LaneCap1hr!G4</f>
        <v>1850</v>
      </c>
      <c r="I46">
        <f>LaneCap1hr!H4</f>
        <v>2100</v>
      </c>
    </row>
    <row r="47" spans="1:9" x14ac:dyDescent="0.25">
      <c r="A47" t="s">
        <v>347</v>
      </c>
      <c r="B47">
        <f>LaneCap1hr!A5</f>
        <v>4</v>
      </c>
      <c r="C47" t="str">
        <f>LaneCap1hr!B5</f>
        <v xml:space="preserve">Major </v>
      </c>
      <c r="D47">
        <f>LaneCap1hr!C5</f>
        <v>1250</v>
      </c>
      <c r="E47">
        <f>LaneCap1hr!D5</f>
        <v>1250</v>
      </c>
      <c r="F47">
        <f>LaneCap1hr!E5</f>
        <v>1250</v>
      </c>
      <c r="G47">
        <f>LaneCap1hr!F5</f>
        <v>1300</v>
      </c>
      <c r="H47">
        <f>LaneCap1hr!G5</f>
        <v>1350</v>
      </c>
      <c r="I47">
        <f>LaneCap1hr!H5</f>
        <v>2000</v>
      </c>
    </row>
    <row r="48" spans="1:9" x14ac:dyDescent="0.25">
      <c r="A48" t="s">
        <v>347</v>
      </c>
      <c r="B48">
        <f>LaneCap1hr!A6</f>
        <v>5</v>
      </c>
      <c r="C48" t="str">
        <f>LaneCap1hr!B6</f>
        <v xml:space="preserve">Minor </v>
      </c>
      <c r="D48">
        <f>LaneCap1hr!C6</f>
        <v>1200</v>
      </c>
      <c r="E48">
        <f>LaneCap1hr!D6</f>
        <v>1200</v>
      </c>
      <c r="F48">
        <f>LaneCap1hr!E6</f>
        <v>1200</v>
      </c>
      <c r="G48">
        <f>LaneCap1hr!F6</f>
        <v>1250</v>
      </c>
      <c r="H48">
        <f>LaneCap1hr!G6</f>
        <v>1300</v>
      </c>
      <c r="I48">
        <f>LaneCap1hr!H6</f>
        <v>2000</v>
      </c>
    </row>
    <row r="49" spans="1:9" x14ac:dyDescent="0.25">
      <c r="A49" t="s">
        <v>347</v>
      </c>
      <c r="B49">
        <f>LaneCap1hr!A7</f>
        <v>6</v>
      </c>
      <c r="C49" t="str">
        <f>LaneCap1hr!B7</f>
        <v>Collector</v>
      </c>
      <c r="D49">
        <f>LaneCap1hr!C7</f>
        <v>1000</v>
      </c>
      <c r="E49">
        <f>LaneCap1hr!D7</f>
        <v>1100</v>
      </c>
      <c r="F49">
        <f>LaneCap1hr!E7</f>
        <v>1100</v>
      </c>
      <c r="G49">
        <f>LaneCap1hr!F7</f>
        <v>1100</v>
      </c>
      <c r="H49">
        <f>LaneCap1hr!G7</f>
        <v>1200</v>
      </c>
      <c r="I49">
        <f>LaneCap1hr!H7</f>
        <v>2000</v>
      </c>
    </row>
    <row r="50" spans="1:9" x14ac:dyDescent="0.25">
      <c r="A50" t="s">
        <v>347</v>
      </c>
      <c r="B50">
        <f>LaneCap1hr!A8</f>
        <v>7</v>
      </c>
      <c r="C50" t="str">
        <f>LaneCap1hr!B8</f>
        <v>Local</v>
      </c>
      <c r="D50">
        <f>LaneCap1hr!C8</f>
        <v>800</v>
      </c>
      <c r="E50">
        <f>LaneCap1hr!D8</f>
        <v>900</v>
      </c>
      <c r="F50">
        <f>LaneCap1hr!E8</f>
        <v>900</v>
      </c>
      <c r="G50">
        <f>LaneCap1hr!F8</f>
        <v>900</v>
      </c>
      <c r="H50">
        <f>LaneCap1hr!G8</f>
        <v>900</v>
      </c>
      <c r="I50">
        <f>LaneCap1hr!H8</f>
        <v>2000</v>
      </c>
    </row>
    <row r="51" spans="1:9" x14ac:dyDescent="0.25">
      <c r="A51" t="s">
        <v>347</v>
      </c>
      <c r="B51">
        <f>LaneCap1hr!A9</f>
        <v>8</v>
      </c>
      <c r="C51" t="str">
        <f>LaneCap1hr!B9</f>
        <v>Ramp</v>
      </c>
      <c r="D51">
        <f>LaneCap1hr!C9</f>
        <v>1200</v>
      </c>
      <c r="E51">
        <f>LaneCap1hr!D9</f>
        <v>1300</v>
      </c>
      <c r="F51">
        <f>LaneCap1hr!E9</f>
        <v>1300</v>
      </c>
      <c r="G51">
        <f>LaneCap1hr!F9</f>
        <v>1300</v>
      </c>
      <c r="H51">
        <f>LaneCap1hr!G9</f>
        <v>1300</v>
      </c>
      <c r="I51">
        <f>LaneCap1hr!H9</f>
        <v>2000</v>
      </c>
    </row>
    <row r="52" spans="1:9" x14ac:dyDescent="0.25">
      <c r="A52" t="s">
        <v>347</v>
      </c>
      <c r="B52">
        <f>LaneCap1hr!A10</f>
        <v>9</v>
      </c>
      <c r="C52" t="str">
        <f>LaneCap1hr!B10</f>
        <v>Frwy ramp</v>
      </c>
      <c r="D52">
        <f>LaneCap1hr!C10</f>
        <v>1500</v>
      </c>
      <c r="E52">
        <f>LaneCap1hr!D10</f>
        <v>1700</v>
      </c>
      <c r="F52">
        <f>LaneCap1hr!E10</f>
        <v>1700</v>
      </c>
      <c r="G52">
        <f>LaneCap1hr!F10</f>
        <v>1700</v>
      </c>
      <c r="H52">
        <f>LaneCap1hr!G10</f>
        <v>1700</v>
      </c>
      <c r="I52">
        <f>LaneCap1hr!H10</f>
        <v>2000</v>
      </c>
    </row>
    <row r="53" spans="1:9" x14ac:dyDescent="0.25">
      <c r="A53" t="s">
        <v>347</v>
      </c>
      <c r="B53">
        <f>LaneCap1hr!A11</f>
        <v>22</v>
      </c>
      <c r="C53" t="str">
        <f>LaneCap1hr!B11</f>
        <v>HOV 2+</v>
      </c>
      <c r="D53">
        <f>LaneCap1hr!C11</f>
        <v>1800</v>
      </c>
      <c r="E53">
        <f>LaneCap1hr!D11</f>
        <v>1800</v>
      </c>
      <c r="F53">
        <f>LaneCap1hr!E11</f>
        <v>1800</v>
      </c>
      <c r="G53">
        <f>LaneCap1hr!F11</f>
        <v>1800</v>
      </c>
      <c r="H53">
        <f>LaneCap1hr!G11</f>
        <v>1800</v>
      </c>
      <c r="I53">
        <f>LaneCap1hr!H11</f>
        <v>2200</v>
      </c>
    </row>
    <row r="54" spans="1:9" x14ac:dyDescent="0.25">
      <c r="A54" t="s">
        <v>347</v>
      </c>
      <c r="B54">
        <f>LaneCap1hr!A12</f>
        <v>23</v>
      </c>
      <c r="C54" t="str">
        <f>LaneCap1hr!B12</f>
        <v>HOV 3+</v>
      </c>
      <c r="D54">
        <f>LaneCap1hr!C12</f>
        <v>1800</v>
      </c>
      <c r="E54">
        <f>LaneCap1hr!D12</f>
        <v>1800</v>
      </c>
      <c r="F54">
        <f>LaneCap1hr!E12</f>
        <v>1800</v>
      </c>
      <c r="G54">
        <f>LaneCap1hr!F12</f>
        <v>1800</v>
      </c>
      <c r="H54">
        <f>LaneCap1hr!G12</f>
        <v>1800</v>
      </c>
      <c r="I54">
        <f>LaneCap1hr!H12</f>
        <v>2200</v>
      </c>
    </row>
    <row r="55" spans="1:9" x14ac:dyDescent="0.25">
      <c r="A55" t="s">
        <v>347</v>
      </c>
      <c r="B55">
        <f>LaneCap1hr!A13</f>
        <v>24</v>
      </c>
      <c r="C55" t="str">
        <f>LaneCap1hr!B13</f>
        <v>HOT 2+</v>
      </c>
      <c r="D55">
        <f>LaneCap1hr!C13</f>
        <v>1800</v>
      </c>
      <c r="E55">
        <f>LaneCap1hr!D13</f>
        <v>1800</v>
      </c>
      <c r="F55">
        <f>LaneCap1hr!E13</f>
        <v>1800</v>
      </c>
      <c r="G55">
        <f>LaneCap1hr!F13</f>
        <v>1800</v>
      </c>
      <c r="H55">
        <f>LaneCap1hr!G13</f>
        <v>1800</v>
      </c>
      <c r="I55">
        <f>LaneCap1hr!H13</f>
        <v>2200</v>
      </c>
    </row>
    <row r="56" spans="1:9" x14ac:dyDescent="0.25">
      <c r="A56" t="s">
        <v>347</v>
      </c>
      <c r="B56">
        <f>LaneCap1hr!A14</f>
        <v>25</v>
      </c>
      <c r="C56" t="str">
        <f>LaneCap1hr!B14</f>
        <v>HOT 3+</v>
      </c>
      <c r="D56">
        <f>LaneCap1hr!C14</f>
        <v>1800</v>
      </c>
      <c r="E56">
        <f>LaneCap1hr!D14</f>
        <v>1800</v>
      </c>
      <c r="F56">
        <f>LaneCap1hr!E14</f>
        <v>1800</v>
      </c>
      <c r="G56">
        <f>LaneCap1hr!F14</f>
        <v>1800</v>
      </c>
      <c r="H56">
        <f>LaneCap1hr!G14</f>
        <v>1800</v>
      </c>
      <c r="I56">
        <f>LaneCap1hr!H14</f>
        <v>2200</v>
      </c>
    </row>
    <row r="57" spans="1:9" x14ac:dyDescent="0.25">
      <c r="A57" t="s">
        <v>347</v>
      </c>
      <c r="B57">
        <f>LaneCap1hr!A15</f>
        <v>30</v>
      </c>
      <c r="C57" t="str">
        <f>LaneCap1hr!B15</f>
        <v>Rail</v>
      </c>
      <c r="D57">
        <f>LaneCap1hr!C15</f>
        <v>1</v>
      </c>
      <c r="E57">
        <f>LaneCap1hr!D15</f>
        <v>1</v>
      </c>
      <c r="F57">
        <f>LaneCap1hr!E15</f>
        <v>1</v>
      </c>
      <c r="G57">
        <f>LaneCap1hr!F15</f>
        <v>1</v>
      </c>
      <c r="H57">
        <f>LaneCap1hr!G15</f>
        <v>1</v>
      </c>
      <c r="I57">
        <f>LaneCap1hr!H15</f>
        <v>1</v>
      </c>
    </row>
    <row r="58" spans="1:9" x14ac:dyDescent="0.25">
      <c r="A58" t="s">
        <v>347</v>
      </c>
      <c r="B58">
        <f>LaneCap1hr!A16</f>
        <v>40</v>
      </c>
      <c r="C58" t="str">
        <f>LaneCap1hr!B16</f>
        <v>Busway</v>
      </c>
      <c r="D58">
        <f>LaneCap1hr!C16</f>
        <v>1</v>
      </c>
      <c r="E58">
        <f>LaneCap1hr!D16</f>
        <v>1</v>
      </c>
      <c r="F58">
        <f>LaneCap1hr!E16</f>
        <v>1</v>
      </c>
      <c r="G58">
        <f>LaneCap1hr!F16</f>
        <v>1</v>
      </c>
      <c r="H58">
        <f>LaneCap1hr!G16</f>
        <v>1</v>
      </c>
      <c r="I58">
        <f>LaneCap1hr!H16</f>
        <v>1</v>
      </c>
    </row>
    <row r="59" spans="1:9" x14ac:dyDescent="0.25">
      <c r="A59" t="s">
        <v>347</v>
      </c>
      <c r="B59">
        <f>LaneCap1hr!A17</f>
        <v>82</v>
      </c>
      <c r="C59" t="str">
        <f>LaneCap1hr!B17</f>
        <v>HOV2acc</v>
      </c>
      <c r="D59">
        <f>LaneCap1hr!C17</f>
        <v>999</v>
      </c>
      <c r="E59">
        <f>LaneCap1hr!D17</f>
        <v>999</v>
      </c>
      <c r="F59">
        <f>LaneCap1hr!E17</f>
        <v>999</v>
      </c>
      <c r="G59">
        <f>LaneCap1hr!F17</f>
        <v>999</v>
      </c>
      <c r="H59">
        <f>LaneCap1hr!G17</f>
        <v>999</v>
      </c>
      <c r="I59">
        <f>LaneCap1hr!H17</f>
        <v>2200</v>
      </c>
    </row>
    <row r="60" spans="1:9" x14ac:dyDescent="0.25">
      <c r="A60" t="s">
        <v>347</v>
      </c>
      <c r="B60">
        <f>LaneCap1hr!A18</f>
        <v>83</v>
      </c>
      <c r="C60" t="str">
        <f>LaneCap1hr!B18</f>
        <v>HOV3acc</v>
      </c>
      <c r="D60">
        <f>LaneCap1hr!C18</f>
        <v>999</v>
      </c>
      <c r="E60">
        <f>LaneCap1hr!D18</f>
        <v>999</v>
      </c>
      <c r="F60">
        <f>LaneCap1hr!E18</f>
        <v>999</v>
      </c>
      <c r="G60">
        <f>LaneCap1hr!F18</f>
        <v>999</v>
      </c>
      <c r="H60">
        <f>LaneCap1hr!G18</f>
        <v>999</v>
      </c>
      <c r="I60">
        <f>LaneCap1hr!H18</f>
        <v>2200</v>
      </c>
    </row>
    <row r="61" spans="1:9" x14ac:dyDescent="0.25">
      <c r="A61" t="s">
        <v>347</v>
      </c>
      <c r="B61">
        <f>LaneCap1hr!A19</f>
        <v>84</v>
      </c>
      <c r="C61" t="str">
        <f>LaneCap1hr!B19</f>
        <v>TranConn</v>
      </c>
      <c r="D61">
        <f>LaneCap1hr!C19</f>
        <v>1500</v>
      </c>
      <c r="E61">
        <f>LaneCap1hr!D19</f>
        <v>1200</v>
      </c>
      <c r="F61">
        <f>LaneCap1hr!E19</f>
        <v>1200</v>
      </c>
      <c r="G61">
        <f>LaneCap1hr!F19</f>
        <v>1000</v>
      </c>
      <c r="H61">
        <f>LaneCap1hr!G19</f>
        <v>1000</v>
      </c>
      <c r="I61">
        <f>LaneCap1hr!H19</f>
        <v>2000</v>
      </c>
    </row>
    <row r="62" spans="1:9" x14ac:dyDescent="0.25">
      <c r="A62" t="s">
        <v>347</v>
      </c>
      <c r="B62">
        <f>LaneCap1hr!A20</f>
        <v>85</v>
      </c>
      <c r="C62" t="str">
        <f>LaneCap1hr!B20</f>
        <v>StationWlk</v>
      </c>
      <c r="D62">
        <f>LaneCap1hr!C20</f>
        <v>1</v>
      </c>
      <c r="E62">
        <f>LaneCap1hr!D20</f>
        <v>1</v>
      </c>
      <c r="F62">
        <f>LaneCap1hr!E20</f>
        <v>1</v>
      </c>
      <c r="G62">
        <f>LaneCap1hr!F20</f>
        <v>1</v>
      </c>
      <c r="H62">
        <f>LaneCap1hr!G20</f>
        <v>1</v>
      </c>
      <c r="I62">
        <f>LaneCap1hr!H20</f>
        <v>1</v>
      </c>
    </row>
    <row r="63" spans="1:9" x14ac:dyDescent="0.25">
      <c r="A63" t="s">
        <v>347</v>
      </c>
      <c r="B63">
        <f>LaneCap1hr!A21</f>
        <v>90</v>
      </c>
      <c r="C63" t="str">
        <f>LaneCap1hr!B21</f>
        <v xml:space="preserve">CenCon </v>
      </c>
      <c r="D63">
        <f>LaneCap1hr!C21</f>
        <v>1800</v>
      </c>
      <c r="E63">
        <f>LaneCap1hr!D21</f>
        <v>1500</v>
      </c>
      <c r="F63">
        <f>LaneCap1hr!E21</f>
        <v>1500</v>
      </c>
      <c r="G63">
        <f>LaneCap1hr!F21</f>
        <v>1500</v>
      </c>
      <c r="H63">
        <f>LaneCap1hr!G21</f>
        <v>1500</v>
      </c>
      <c r="I63">
        <f>LaneCap1hr!H21</f>
        <v>2000</v>
      </c>
    </row>
    <row r="64" spans="1:9" x14ac:dyDescent="0.25">
      <c r="A64" t="s">
        <v>347</v>
      </c>
      <c r="B64">
        <f>LaneCap1hr!A22</f>
        <v>92</v>
      </c>
      <c r="C64" t="str">
        <f>LaneCap1hr!B22</f>
        <v>CenConTran</v>
      </c>
      <c r="D64">
        <f>LaneCap1hr!C22</f>
        <v>1500</v>
      </c>
      <c r="E64">
        <f>LaneCap1hr!D22</f>
        <v>1200</v>
      </c>
      <c r="F64">
        <f>LaneCap1hr!E22</f>
        <v>1200</v>
      </c>
      <c r="G64">
        <f>LaneCap1hr!F22</f>
        <v>1000</v>
      </c>
      <c r="H64">
        <f>LaneCap1hr!G22</f>
        <v>1000</v>
      </c>
      <c r="I64">
        <f>LaneCap1hr!H22</f>
        <v>2000</v>
      </c>
    </row>
    <row r="65" spans="1:9" x14ac:dyDescent="0.25">
      <c r="A65" t="s">
        <v>404</v>
      </c>
      <c r="B65" t="str">
        <f>ATypeFactor!A1</f>
        <v>AType_Funcl</v>
      </c>
      <c r="C65" t="str">
        <f>ATypeFactor!B1</f>
        <v>Fname</v>
      </c>
      <c r="D65" t="str">
        <f>ATypeFactor!C1</f>
        <v>MinSpeed</v>
      </c>
      <c r="E65" t="str">
        <f>ATypeFactor!D1</f>
        <v>AType_AT_1</v>
      </c>
      <c r="F65" t="str">
        <f>ATypeFactor!E1</f>
        <v>AType_AT_2</v>
      </c>
      <c r="G65" t="str">
        <f>ATypeFactor!F1</f>
        <v>AType_AT_3</v>
      </c>
      <c r="H65" t="str">
        <f>ATypeFactor!G1</f>
        <v>AType_AT_4</v>
      </c>
      <c r="I65" t="str">
        <f>ATypeFactor!H1</f>
        <v>AType_AT_5</v>
      </c>
    </row>
    <row r="66" spans="1:9" x14ac:dyDescent="0.25">
      <c r="A66" t="s">
        <v>404</v>
      </c>
      <c r="B66">
        <f>ATypeFactor!A2</f>
        <v>1</v>
      </c>
      <c r="C66" t="str">
        <f>ATypeFactor!B2</f>
        <v>Freeway</v>
      </c>
      <c r="D66">
        <f>ATypeFactor!C2</f>
        <v>5</v>
      </c>
      <c r="E66">
        <f>ATypeFactor!D2</f>
        <v>0.99844703148053993</v>
      </c>
      <c r="F66">
        <f>ATypeFactor!E2</f>
        <v>0.93634696024448161</v>
      </c>
      <c r="G66">
        <f>ATypeFactor!F2</f>
        <v>0.95308883762737595</v>
      </c>
      <c r="H66">
        <f>ATypeFactor!G2</f>
        <v>0.95238105878288049</v>
      </c>
      <c r="I66">
        <f>ATypeFactor!H2</f>
        <v>0.95238075177240566</v>
      </c>
    </row>
    <row r="67" spans="1:9" x14ac:dyDescent="0.25">
      <c r="A67" t="s">
        <v>404</v>
      </c>
      <c r="B67">
        <f>ATypeFactor!A3</f>
        <v>2</v>
      </c>
      <c r="C67" t="str">
        <f>ATypeFactor!B3</f>
        <v>Xprway</v>
      </c>
      <c r="D67">
        <f>ATypeFactor!C3</f>
        <v>5</v>
      </c>
      <c r="E67">
        <f>ATypeFactor!D3</f>
        <v>1.0528259468144727</v>
      </c>
      <c r="F67">
        <f>ATypeFactor!E3</f>
        <v>0.96817805465767393</v>
      </c>
      <c r="G67">
        <f>ATypeFactor!F3</f>
        <v>0.97594950138732561</v>
      </c>
      <c r="H67">
        <f>ATypeFactor!G3</f>
        <v>0.94738681414773618</v>
      </c>
      <c r="I67">
        <f>ATypeFactor!H3</f>
        <v>0.95825661545877694</v>
      </c>
    </row>
    <row r="68" spans="1:9" x14ac:dyDescent="0.25">
      <c r="A68" t="s">
        <v>404</v>
      </c>
      <c r="B68">
        <f>ATypeFactor!A4</f>
        <v>3</v>
      </c>
      <c r="C68" t="str">
        <f>ATypeFactor!B4</f>
        <v>Class II</v>
      </c>
      <c r="D68">
        <f>ATypeFactor!C4</f>
        <v>5</v>
      </c>
      <c r="E68">
        <f>ATypeFactor!D4</f>
        <v>1</v>
      </c>
      <c r="F68">
        <f>ATypeFactor!E4</f>
        <v>0.97637441875158704</v>
      </c>
      <c r="G68">
        <f>ATypeFactor!F4</f>
        <v>0.9181078291896313</v>
      </c>
      <c r="H68">
        <f>ATypeFactor!G4</f>
        <v>0.84944817538138295</v>
      </c>
      <c r="I68">
        <f>ATypeFactor!H4</f>
        <v>0.85618203457084063</v>
      </c>
    </row>
    <row r="69" spans="1:9" x14ac:dyDescent="0.25">
      <c r="A69" t="s">
        <v>404</v>
      </c>
      <c r="B69">
        <f>ATypeFactor!A5</f>
        <v>4</v>
      </c>
      <c r="C69" t="str">
        <f>ATypeFactor!B5</f>
        <v xml:space="preserve">Major </v>
      </c>
      <c r="D69">
        <f>ATypeFactor!C5</f>
        <v>5</v>
      </c>
      <c r="E69">
        <f>ATypeFactor!D5</f>
        <v>0.97235416362496641</v>
      </c>
      <c r="F69">
        <f>ATypeFactor!E5</f>
        <v>0.8797613361223604</v>
      </c>
      <c r="G69">
        <f>ATypeFactor!F5</f>
        <v>0.84617005744600515</v>
      </c>
      <c r="H69">
        <f>ATypeFactor!G5</f>
        <v>0.82238733732755087</v>
      </c>
      <c r="I69">
        <f>ATypeFactor!H5</f>
        <v>0.85574239652648598</v>
      </c>
    </row>
    <row r="70" spans="1:9" x14ac:dyDescent="0.25">
      <c r="A70" t="s">
        <v>404</v>
      </c>
      <c r="B70">
        <f>ATypeFactor!A6</f>
        <v>5</v>
      </c>
      <c r="C70" t="str">
        <f>ATypeFactor!B6</f>
        <v xml:space="preserve">Minor </v>
      </c>
      <c r="D70">
        <f>ATypeFactor!C6</f>
        <v>5</v>
      </c>
      <c r="E70">
        <f>ATypeFactor!D6</f>
        <v>0.8190154994919866</v>
      </c>
      <c r="F70">
        <f>ATypeFactor!E6</f>
        <v>0.87256882905965016</v>
      </c>
      <c r="G70">
        <f>ATypeFactor!F6</f>
        <v>0.86387269748457984</v>
      </c>
      <c r="H70">
        <f>ATypeFactor!G6</f>
        <v>0.86684333032392191</v>
      </c>
      <c r="I70">
        <f>ATypeFactor!H6</f>
        <v>0.93402295891459897</v>
      </c>
    </row>
    <row r="71" spans="1:9" x14ac:dyDescent="0.25">
      <c r="A71" t="s">
        <v>404</v>
      </c>
      <c r="B71">
        <f>ATypeFactor!A7</f>
        <v>6</v>
      </c>
      <c r="C71" t="str">
        <f>ATypeFactor!B7</f>
        <v>Collector</v>
      </c>
      <c r="D71">
        <f>ATypeFactor!C7</f>
        <v>5</v>
      </c>
      <c r="E71">
        <f>ATypeFactor!D7</f>
        <v>0.90646009456626186</v>
      </c>
      <c r="F71">
        <f>ATypeFactor!E7</f>
        <v>0.97208684546755431</v>
      </c>
      <c r="G71">
        <f>ATypeFactor!F7</f>
        <v>0.98155671680847278</v>
      </c>
      <c r="H71">
        <f>ATypeFactor!G7</f>
        <v>0.98436276923678778</v>
      </c>
      <c r="I71">
        <f>ATypeFactor!H7</f>
        <v>1.0167212490798441</v>
      </c>
    </row>
    <row r="72" spans="1:9" x14ac:dyDescent="0.25">
      <c r="A72" t="s">
        <v>404</v>
      </c>
      <c r="B72">
        <f>ATypeFactor!A8</f>
        <v>7</v>
      </c>
      <c r="C72" t="str">
        <f>ATypeFactor!B8</f>
        <v>Local</v>
      </c>
      <c r="D72">
        <f>ATypeFactor!C8</f>
        <v>5</v>
      </c>
      <c r="E72">
        <f>ATypeFactor!D8</f>
        <v>0.97792316956943315</v>
      </c>
      <c r="F72">
        <f>ATypeFactor!E8</f>
        <v>1.138373918285055</v>
      </c>
      <c r="G72">
        <f>ATypeFactor!F8</f>
        <v>1.094441232075841</v>
      </c>
      <c r="H72">
        <f>ATypeFactor!G8</f>
        <v>1.1128797301085724</v>
      </c>
      <c r="I72">
        <f>ATypeFactor!H8</f>
        <v>1.178895979943914</v>
      </c>
    </row>
    <row r="73" spans="1:9" x14ac:dyDescent="0.25">
      <c r="A73" t="s">
        <v>404</v>
      </c>
      <c r="B73">
        <f>ATypeFactor!A9</f>
        <v>8</v>
      </c>
      <c r="C73" t="str">
        <f>ATypeFactor!B9</f>
        <v>Ramp</v>
      </c>
      <c r="D73">
        <f>ATypeFactor!C9</f>
        <v>5</v>
      </c>
      <c r="E73">
        <f>ATypeFactor!D9</f>
        <v>0.79940889693185446</v>
      </c>
      <c r="F73">
        <f>ATypeFactor!E9</f>
        <v>0.75141710558749497</v>
      </c>
      <c r="G73">
        <f>ATypeFactor!F9</f>
        <v>0.72796103237444154</v>
      </c>
      <c r="H73">
        <f>ATypeFactor!G9</f>
        <v>0.81375528879616499</v>
      </c>
      <c r="I73">
        <f>ATypeFactor!H9</f>
        <v>0.78302591184688963</v>
      </c>
    </row>
    <row r="74" spans="1:9" x14ac:dyDescent="0.25">
      <c r="A74" t="s">
        <v>404</v>
      </c>
      <c r="B74">
        <f>ATypeFactor!A10</f>
        <v>9</v>
      </c>
      <c r="C74" t="str">
        <f>ATypeFactor!B10</f>
        <v>Frwy ramp</v>
      </c>
      <c r="D74">
        <f>ATypeFactor!C10</f>
        <v>5</v>
      </c>
      <c r="E74">
        <f>ATypeFactor!D10</f>
        <v>0.92317748235516495</v>
      </c>
      <c r="F74">
        <f>ATypeFactor!E10</f>
        <v>0.87193391862565561</v>
      </c>
      <c r="G74">
        <f>ATypeFactor!F10</f>
        <v>0.87361255575846763</v>
      </c>
      <c r="H74">
        <f>ATypeFactor!G10</f>
        <v>0.86436665405841906</v>
      </c>
      <c r="I74">
        <f>ATypeFactor!H10</f>
        <v>0.87425080741599104</v>
      </c>
    </row>
    <row r="75" spans="1:9" x14ac:dyDescent="0.25">
      <c r="A75" t="s">
        <v>404</v>
      </c>
      <c r="B75">
        <f>ATypeFactor!A11</f>
        <v>22</v>
      </c>
      <c r="C75" t="str">
        <f>ATypeFactor!B11</f>
        <v>HOV 2+</v>
      </c>
      <c r="D75">
        <f>ATypeFactor!C11</f>
        <v>5</v>
      </c>
      <c r="E75">
        <f>ATypeFactor!D11</f>
        <v>0.93</v>
      </c>
      <c r="F75">
        <f>ATypeFactor!E11</f>
        <v>0.93</v>
      </c>
      <c r="G75">
        <f>ATypeFactor!F11</f>
        <v>0.93</v>
      </c>
      <c r="H75">
        <f>ATypeFactor!G11</f>
        <v>0.93</v>
      </c>
      <c r="I75">
        <f>ATypeFactor!H11</f>
        <v>0.93</v>
      </c>
    </row>
    <row r="76" spans="1:9" x14ac:dyDescent="0.25">
      <c r="A76" t="s">
        <v>404</v>
      </c>
      <c r="B76">
        <f>ATypeFactor!A12</f>
        <v>23</v>
      </c>
      <c r="C76" t="str">
        <f>ATypeFactor!B12</f>
        <v>HOV 3+</v>
      </c>
      <c r="D76">
        <f>ATypeFactor!C12</f>
        <v>5</v>
      </c>
      <c r="E76">
        <f>ATypeFactor!D12</f>
        <v>0.93</v>
      </c>
      <c r="F76">
        <f>ATypeFactor!E12</f>
        <v>0.93</v>
      </c>
      <c r="G76">
        <f>ATypeFactor!F12</f>
        <v>0.93</v>
      </c>
      <c r="H76">
        <f>ATypeFactor!G12</f>
        <v>0.93</v>
      </c>
      <c r="I76">
        <f>ATypeFactor!H12</f>
        <v>0.93</v>
      </c>
    </row>
    <row r="77" spans="1:9" x14ac:dyDescent="0.25">
      <c r="A77" t="s">
        <v>404</v>
      </c>
      <c r="B77">
        <f>ATypeFactor!A13</f>
        <v>24</v>
      </c>
      <c r="C77" t="str">
        <f>ATypeFactor!B13</f>
        <v>HOT 2+</v>
      </c>
      <c r="D77">
        <f>ATypeFactor!C13</f>
        <v>5</v>
      </c>
      <c r="E77">
        <f>ATypeFactor!D13</f>
        <v>0.93</v>
      </c>
      <c r="F77">
        <f>ATypeFactor!E13</f>
        <v>0.93</v>
      </c>
      <c r="G77">
        <f>ATypeFactor!F13</f>
        <v>0.93</v>
      </c>
      <c r="H77">
        <f>ATypeFactor!G13</f>
        <v>0.93</v>
      </c>
      <c r="I77">
        <f>ATypeFactor!H13</f>
        <v>0.93</v>
      </c>
    </row>
    <row r="78" spans="1:9" x14ac:dyDescent="0.25">
      <c r="A78" t="s">
        <v>404</v>
      </c>
      <c r="B78">
        <f>ATypeFactor!A14</f>
        <v>25</v>
      </c>
      <c r="C78" t="str">
        <f>ATypeFactor!B14</f>
        <v>HOT 3+</v>
      </c>
      <c r="D78">
        <f>ATypeFactor!C14</f>
        <v>5</v>
      </c>
      <c r="E78">
        <f>ATypeFactor!D14</f>
        <v>0.93</v>
      </c>
      <c r="F78">
        <f>ATypeFactor!E14</f>
        <v>0.93</v>
      </c>
      <c r="G78">
        <f>ATypeFactor!F14</f>
        <v>0.93</v>
      </c>
      <c r="H78">
        <f>ATypeFactor!G14</f>
        <v>0.93</v>
      </c>
      <c r="I78">
        <f>ATypeFactor!H14</f>
        <v>0.93</v>
      </c>
    </row>
    <row r="79" spans="1:9" x14ac:dyDescent="0.25">
      <c r="A79" t="s">
        <v>404</v>
      </c>
      <c r="B79">
        <f>ATypeFactor!A15</f>
        <v>30</v>
      </c>
      <c r="C79" t="str">
        <f>ATypeFactor!B15</f>
        <v>Rail</v>
      </c>
      <c r="D79">
        <f>ATypeFactor!C15</f>
        <v>5</v>
      </c>
      <c r="E79">
        <f>ATypeFactor!D15</f>
        <v>1</v>
      </c>
      <c r="F79">
        <f>ATypeFactor!E15</f>
        <v>1</v>
      </c>
      <c r="G79">
        <f>ATypeFactor!F15</f>
        <v>1</v>
      </c>
      <c r="H79">
        <f>ATypeFactor!G15</f>
        <v>1</v>
      </c>
      <c r="I79">
        <f>ATypeFactor!H15</f>
        <v>1</v>
      </c>
    </row>
    <row r="80" spans="1:9" x14ac:dyDescent="0.25">
      <c r="A80" t="s">
        <v>404</v>
      </c>
      <c r="B80">
        <f>ATypeFactor!A16</f>
        <v>40</v>
      </c>
      <c r="C80" t="str">
        <f>ATypeFactor!B16</f>
        <v>Busway</v>
      </c>
      <c r="D80">
        <f>ATypeFactor!C16</f>
        <v>5</v>
      </c>
      <c r="E80">
        <f>ATypeFactor!D16</f>
        <v>1</v>
      </c>
      <c r="F80">
        <f>ATypeFactor!E16</f>
        <v>1</v>
      </c>
      <c r="G80">
        <f>ATypeFactor!F16</f>
        <v>1</v>
      </c>
      <c r="H80">
        <f>ATypeFactor!G16</f>
        <v>1</v>
      </c>
      <c r="I80">
        <f>ATypeFactor!H16</f>
        <v>1</v>
      </c>
    </row>
    <row r="81" spans="1:9" x14ac:dyDescent="0.25">
      <c r="A81" t="s">
        <v>404</v>
      </c>
      <c r="B81">
        <f>ATypeFactor!A17</f>
        <v>82</v>
      </c>
      <c r="C81" t="str">
        <f>ATypeFactor!B17</f>
        <v>HOV2acc</v>
      </c>
      <c r="D81">
        <f>ATypeFactor!C17</f>
        <v>5</v>
      </c>
      <c r="E81">
        <f>ATypeFactor!D17</f>
        <v>1</v>
      </c>
      <c r="F81">
        <f>ATypeFactor!E17</f>
        <v>1</v>
      </c>
      <c r="G81">
        <f>ATypeFactor!F17</f>
        <v>1</v>
      </c>
      <c r="H81">
        <f>ATypeFactor!G17</f>
        <v>1</v>
      </c>
      <c r="I81">
        <f>ATypeFactor!H17</f>
        <v>1</v>
      </c>
    </row>
    <row r="82" spans="1:9" x14ac:dyDescent="0.25">
      <c r="A82" t="s">
        <v>404</v>
      </c>
      <c r="B82">
        <f>ATypeFactor!A18</f>
        <v>83</v>
      </c>
      <c r="C82" t="str">
        <f>ATypeFactor!B18</f>
        <v>HOV3acc</v>
      </c>
      <c r="D82">
        <f>ATypeFactor!C18</f>
        <v>5</v>
      </c>
      <c r="E82">
        <f>ATypeFactor!D18</f>
        <v>1</v>
      </c>
      <c r="F82">
        <f>ATypeFactor!E18</f>
        <v>1</v>
      </c>
      <c r="G82">
        <f>ATypeFactor!F18</f>
        <v>1</v>
      </c>
      <c r="H82">
        <f>ATypeFactor!G18</f>
        <v>1</v>
      </c>
      <c r="I82">
        <f>ATypeFactor!H18</f>
        <v>1</v>
      </c>
    </row>
    <row r="83" spans="1:9" x14ac:dyDescent="0.25">
      <c r="A83" t="s">
        <v>404</v>
      </c>
      <c r="B83">
        <f>ATypeFactor!A19</f>
        <v>84</v>
      </c>
      <c r="C83" t="str">
        <f>ATypeFactor!B19</f>
        <v>TranConn</v>
      </c>
      <c r="D83">
        <f>ATypeFactor!C19</f>
        <v>5</v>
      </c>
      <c r="E83">
        <f>ATypeFactor!D19</f>
        <v>1</v>
      </c>
      <c r="F83">
        <f>ATypeFactor!E19</f>
        <v>1</v>
      </c>
      <c r="G83">
        <f>ATypeFactor!F19</f>
        <v>1</v>
      </c>
      <c r="H83">
        <f>ATypeFactor!G19</f>
        <v>1</v>
      </c>
      <c r="I83">
        <f>ATypeFactor!H19</f>
        <v>1</v>
      </c>
    </row>
    <row r="84" spans="1:9" x14ac:dyDescent="0.25">
      <c r="A84" t="s">
        <v>404</v>
      </c>
      <c r="B84">
        <f>ATypeFactor!A20</f>
        <v>85</v>
      </c>
      <c r="C84" t="str">
        <f>ATypeFactor!B20</f>
        <v>StationWlk</v>
      </c>
      <c r="D84">
        <f>ATypeFactor!C20</f>
        <v>5</v>
      </c>
      <c r="E84">
        <f>ATypeFactor!D20</f>
        <v>1</v>
      </c>
      <c r="F84">
        <f>ATypeFactor!E20</f>
        <v>1</v>
      </c>
      <c r="G84">
        <f>ATypeFactor!F20</f>
        <v>1</v>
      </c>
      <c r="H84">
        <f>ATypeFactor!G20</f>
        <v>1</v>
      </c>
      <c r="I84">
        <f>ATypeFactor!H20</f>
        <v>1</v>
      </c>
    </row>
    <row r="85" spans="1:9" x14ac:dyDescent="0.25">
      <c r="A85" t="s">
        <v>404</v>
      </c>
      <c r="B85">
        <f>ATypeFactor!A21</f>
        <v>90</v>
      </c>
      <c r="C85" t="str">
        <f>ATypeFactor!B21</f>
        <v xml:space="preserve">CenCon </v>
      </c>
      <c r="D85">
        <f>ATypeFactor!C21</f>
        <v>5</v>
      </c>
      <c r="E85">
        <f>ATypeFactor!D21</f>
        <v>1</v>
      </c>
      <c r="F85">
        <f>ATypeFactor!E21</f>
        <v>1</v>
      </c>
      <c r="G85">
        <f>ATypeFactor!F21</f>
        <v>1</v>
      </c>
      <c r="H85">
        <f>ATypeFactor!G21</f>
        <v>1</v>
      </c>
      <c r="I85">
        <f>ATypeFactor!H21</f>
        <v>1</v>
      </c>
    </row>
    <row r="86" spans="1:9" x14ac:dyDescent="0.25">
      <c r="A86" t="s">
        <v>404</v>
      </c>
      <c r="B86">
        <f>ATypeFactor!A22</f>
        <v>92</v>
      </c>
      <c r="C86" t="str">
        <f>ATypeFactor!B22</f>
        <v>CenConTran</v>
      </c>
      <c r="D86">
        <f>ATypeFactor!C22</f>
        <v>5</v>
      </c>
      <c r="E86">
        <f>ATypeFactor!D22</f>
        <v>1</v>
      </c>
      <c r="F86">
        <f>ATypeFactor!E22</f>
        <v>1</v>
      </c>
      <c r="G86">
        <f>ATypeFactor!F22</f>
        <v>1</v>
      </c>
      <c r="H86">
        <f>ATypeFactor!G22</f>
        <v>1</v>
      </c>
      <c r="I86">
        <f>ATypeFactor!H22</f>
        <v>1</v>
      </c>
    </row>
    <row r="87" spans="1:9" x14ac:dyDescent="0.25">
      <c r="A87" t="s">
        <v>42</v>
      </c>
      <c r="B87" t="str">
        <f>TTPkEstFactor!A1</f>
        <v>TTEst_Funcl</v>
      </c>
      <c r="C87" t="str">
        <f>TTPkEstFactor!B1</f>
        <v>Fname</v>
      </c>
      <c r="D87" t="str">
        <f>TTPkEstFactor!C1</f>
        <v>TTEst_AT_1</v>
      </c>
      <c r="E87" t="str">
        <f>TTPkEstFactor!D1</f>
        <v>TTEst_AT_2</v>
      </c>
      <c r="F87" t="str">
        <f>TTPkEstFactor!E1</f>
        <v>TTEst_AT_3</v>
      </c>
      <c r="G87" t="str">
        <f>TTPkEstFactor!F1</f>
        <v>TTEst_AT_4</v>
      </c>
      <c r="H87" t="str">
        <f>TTPkEstFactor!G1</f>
        <v>TTEst_AT_5</v>
      </c>
    </row>
    <row r="88" spans="1:9" x14ac:dyDescent="0.25">
      <c r="A88" t="s">
        <v>42</v>
      </c>
      <c r="B88">
        <f>TTPkEstFactor!A2</f>
        <v>1</v>
      </c>
      <c r="C88" t="str">
        <f>TTPkEstFactor!B2</f>
        <v>Freeway</v>
      </c>
      <c r="D88">
        <f>TTPkEstFactor!C2</f>
        <v>0.9200164050599009</v>
      </c>
      <c r="E88">
        <f>TTPkEstFactor!D2</f>
        <v>0.95999618485590732</v>
      </c>
      <c r="F88">
        <f>TTPkEstFactor!E2</f>
        <v>0.96000539205498225</v>
      </c>
      <c r="G88">
        <f>TTPkEstFactor!F2</f>
        <v>0.97999390480037551</v>
      </c>
      <c r="H88">
        <f>TTPkEstFactor!G2</f>
        <v>0.98999984301036714</v>
      </c>
    </row>
    <row r="89" spans="1:9" x14ac:dyDescent="0.25">
      <c r="A89" t="s">
        <v>42</v>
      </c>
      <c r="B89">
        <f>TTPkEstFactor!A3</f>
        <v>2</v>
      </c>
      <c r="C89" t="str">
        <f>TTPkEstFactor!B3</f>
        <v>Xprway</v>
      </c>
      <c r="D89">
        <f>TTPkEstFactor!C3</f>
        <v>0.43598801591915215</v>
      </c>
      <c r="E89">
        <f>TTPkEstFactor!D3</f>
        <v>0.49200607237615906</v>
      </c>
      <c r="F89">
        <f>TTPkEstFactor!E3</f>
        <v>0.49219756343602078</v>
      </c>
      <c r="G89">
        <f>TTPkEstFactor!F3</f>
        <v>0.56299818232059606</v>
      </c>
      <c r="H89">
        <f>TTPkEstFactor!G3</f>
        <v>0.68199758753134621</v>
      </c>
    </row>
    <row r="90" spans="1:9" x14ac:dyDescent="0.25">
      <c r="A90" t="s">
        <v>42</v>
      </c>
      <c r="B90">
        <f>TTPkEstFactor!A4</f>
        <v>3</v>
      </c>
      <c r="C90" t="str">
        <f>TTPkEstFactor!B4</f>
        <v>Class II</v>
      </c>
      <c r="D90">
        <f>TTPkEstFactor!C4</f>
        <v>0.39672431266573049</v>
      </c>
      <c r="E90">
        <f>TTPkEstFactor!D4</f>
        <v>0.35369845250091786</v>
      </c>
      <c r="F90">
        <f>TTPkEstFactor!E4</f>
        <v>0.34887192256397076</v>
      </c>
      <c r="G90">
        <f>TTPkEstFactor!F4</f>
        <v>0.42146551850387354</v>
      </c>
      <c r="H90">
        <f>TTPkEstFactor!G4</f>
        <v>0.50999983203157806</v>
      </c>
    </row>
    <row r="91" spans="1:9" x14ac:dyDescent="0.25">
      <c r="A91" t="s">
        <v>42</v>
      </c>
      <c r="B91">
        <f>TTPkEstFactor!A5</f>
        <v>4</v>
      </c>
      <c r="C91" t="str">
        <f>TTPkEstFactor!B5</f>
        <v xml:space="preserve">Major </v>
      </c>
      <c r="D91">
        <f>TTPkEstFactor!C5</f>
        <v>0.39672431266573049</v>
      </c>
      <c r="E91">
        <f>TTPkEstFactor!D5</f>
        <v>0.30436003265218792</v>
      </c>
      <c r="F91">
        <f>TTPkEstFactor!E5</f>
        <v>0.30713952298881003</v>
      </c>
      <c r="G91">
        <f>TTPkEstFactor!F5</f>
        <v>0.3623719043684745</v>
      </c>
      <c r="H91">
        <f>TTPkEstFactor!G5</f>
        <v>0.46822767692273498</v>
      </c>
    </row>
    <row r="92" spans="1:9" x14ac:dyDescent="0.25">
      <c r="A92" t="s">
        <v>42</v>
      </c>
      <c r="B92">
        <f>TTPkEstFactor!A6</f>
        <v>5</v>
      </c>
      <c r="C92" t="str">
        <f>TTPkEstFactor!B6</f>
        <v xml:space="preserve">Minor </v>
      </c>
      <c r="D92">
        <f>TTPkEstFactor!C6</f>
        <v>0.40043192055037319</v>
      </c>
      <c r="E92">
        <f>TTPkEstFactor!D6</f>
        <v>0.30447273514532669</v>
      </c>
      <c r="F92">
        <f>TTPkEstFactor!E6</f>
        <v>0.3181577441992155</v>
      </c>
      <c r="G92">
        <f>TTPkEstFactor!F6</f>
        <v>0.36281360680118707</v>
      </c>
      <c r="H92">
        <f>TTPkEstFactor!G6</f>
        <v>0.46811306086186899</v>
      </c>
    </row>
    <row r="93" spans="1:9" x14ac:dyDescent="0.25">
      <c r="A93" t="s">
        <v>42</v>
      </c>
      <c r="B93">
        <f>TTPkEstFactor!A7</f>
        <v>6</v>
      </c>
      <c r="C93" t="str">
        <f>TTPkEstFactor!B7</f>
        <v>Collector</v>
      </c>
      <c r="D93">
        <f>TTPkEstFactor!C7</f>
        <v>0.53075165778842981</v>
      </c>
      <c r="E93">
        <f>TTPkEstFactor!D7</f>
        <v>0.57988085667789757</v>
      </c>
      <c r="F93">
        <f>TTPkEstFactor!E7</f>
        <v>0.58403575869374025</v>
      </c>
      <c r="G93">
        <f>TTPkEstFactor!F7</f>
        <v>0.65033808701264206</v>
      </c>
      <c r="H93">
        <f>TTPkEstFactor!G7</f>
        <v>0.76504582207669614</v>
      </c>
    </row>
    <row r="94" spans="1:9" x14ac:dyDescent="0.25">
      <c r="A94" t="s">
        <v>42</v>
      </c>
      <c r="B94">
        <f>TTPkEstFactor!A8</f>
        <v>7</v>
      </c>
      <c r="C94" t="str">
        <f>TTPkEstFactor!B8</f>
        <v>Local</v>
      </c>
      <c r="D94">
        <f>TTPkEstFactor!C8</f>
        <v>0.6324455278081782</v>
      </c>
      <c r="E94">
        <f>TTPkEstFactor!D8</f>
        <v>0.61349881109746152</v>
      </c>
      <c r="F94">
        <f>TTPkEstFactor!E8</f>
        <v>0.54813247971641177</v>
      </c>
      <c r="G94">
        <f>TTPkEstFactor!F8</f>
        <v>0.45984644563073468</v>
      </c>
      <c r="H94">
        <f>TTPkEstFactor!G8</f>
        <v>0.55306726750236079</v>
      </c>
    </row>
    <row r="95" spans="1:9" x14ac:dyDescent="0.25">
      <c r="A95" t="s">
        <v>42</v>
      </c>
      <c r="B95">
        <f>TTPkEstFactor!A9</f>
        <v>8</v>
      </c>
      <c r="C95" t="str">
        <f>TTPkEstFactor!B9</f>
        <v>Ramp</v>
      </c>
      <c r="D95">
        <f>TTPkEstFactor!C9</f>
        <v>0.99001294327930012</v>
      </c>
      <c r="E95">
        <f>TTPkEstFactor!D9</f>
        <v>0.99000284950540718</v>
      </c>
      <c r="F95">
        <f>TTPkEstFactor!E9</f>
        <v>0.99009155388999803</v>
      </c>
      <c r="G95">
        <f>TTPkEstFactor!F9</f>
        <v>0.9901023446384084</v>
      </c>
      <c r="H95">
        <f>TTPkEstFactor!G9</f>
        <v>0.99009454388697837</v>
      </c>
    </row>
    <row r="96" spans="1:9" x14ac:dyDescent="0.25">
      <c r="A96" t="s">
        <v>42</v>
      </c>
      <c r="B96">
        <f>TTPkEstFactor!A10</f>
        <v>9</v>
      </c>
      <c r="C96" t="str">
        <f>TTPkEstFactor!B10</f>
        <v>Frwy ramp</v>
      </c>
      <c r="D96">
        <f>TTPkEstFactor!C10</f>
        <v>0.98999631856669534</v>
      </c>
      <c r="E96">
        <f>TTPkEstFactor!D10</f>
        <v>0.98997796866654808</v>
      </c>
      <c r="F96">
        <f>TTPkEstFactor!E10</f>
        <v>0.98999430868934624</v>
      </c>
      <c r="G96">
        <f>TTPkEstFactor!F10</f>
        <v>0.98998969976729101</v>
      </c>
      <c r="H96">
        <f>TTPkEstFactor!G10</f>
        <v>0.99001542805577392</v>
      </c>
    </row>
    <row r="97" spans="1:13" x14ac:dyDescent="0.25">
      <c r="A97" t="s">
        <v>42</v>
      </c>
      <c r="B97">
        <f>TTPkEstFactor!A11</f>
        <v>22</v>
      </c>
      <c r="C97" t="str">
        <f>TTPkEstFactor!B11</f>
        <v>HOV 2+</v>
      </c>
      <c r="D97">
        <f>TTPkEstFactor!C11</f>
        <v>1</v>
      </c>
      <c r="E97">
        <f>TTPkEstFactor!D11</f>
        <v>1</v>
      </c>
      <c r="F97">
        <f>TTPkEstFactor!E11</f>
        <v>0.95998165533613899</v>
      </c>
      <c r="G97">
        <f>TTPkEstFactor!F11</f>
        <v>0.98009920336690215</v>
      </c>
      <c r="H97">
        <f>TTPkEstFactor!G11</f>
        <v>1</v>
      </c>
    </row>
    <row r="98" spans="1:13" x14ac:dyDescent="0.25">
      <c r="A98" t="s">
        <v>42</v>
      </c>
      <c r="B98">
        <f>TTPkEstFactor!A12</f>
        <v>23</v>
      </c>
      <c r="C98" t="str">
        <f>TTPkEstFactor!B12</f>
        <v>HOV 3+</v>
      </c>
      <c r="D98">
        <f>TTPkEstFactor!C12</f>
        <v>1</v>
      </c>
      <c r="E98">
        <f>TTPkEstFactor!D12</f>
        <v>1</v>
      </c>
      <c r="F98">
        <f>TTPkEstFactor!E12</f>
        <v>1</v>
      </c>
      <c r="G98">
        <f>TTPkEstFactor!F12</f>
        <v>1</v>
      </c>
      <c r="H98">
        <f>TTPkEstFactor!G12</f>
        <v>1</v>
      </c>
    </row>
    <row r="99" spans="1:13" x14ac:dyDescent="0.25">
      <c r="A99" t="s">
        <v>42</v>
      </c>
      <c r="B99">
        <f>TTPkEstFactor!A13</f>
        <v>24</v>
      </c>
      <c r="C99" t="str">
        <f>TTPkEstFactor!B13</f>
        <v>HOT 2+</v>
      </c>
      <c r="D99">
        <f>TTPkEstFactor!C13</f>
        <v>1</v>
      </c>
      <c r="E99">
        <f>TTPkEstFactor!D13</f>
        <v>1</v>
      </c>
      <c r="F99">
        <f>TTPkEstFactor!E13</f>
        <v>1</v>
      </c>
      <c r="G99">
        <f>TTPkEstFactor!F13</f>
        <v>1</v>
      </c>
      <c r="H99">
        <f>TTPkEstFactor!G13</f>
        <v>1</v>
      </c>
    </row>
    <row r="100" spans="1:13" x14ac:dyDescent="0.25">
      <c r="A100" t="s">
        <v>42</v>
      </c>
      <c r="B100">
        <f>TTPkEstFactor!A14</f>
        <v>25</v>
      </c>
      <c r="C100" t="str">
        <f>TTPkEstFactor!B14</f>
        <v>HOT 3+</v>
      </c>
      <c r="D100">
        <f>TTPkEstFactor!C14</f>
        <v>1</v>
      </c>
      <c r="E100">
        <f>TTPkEstFactor!D14</f>
        <v>1</v>
      </c>
      <c r="F100">
        <f>TTPkEstFactor!E14</f>
        <v>1</v>
      </c>
      <c r="G100">
        <f>TTPkEstFactor!F14</f>
        <v>1</v>
      </c>
      <c r="H100">
        <f>TTPkEstFactor!G14</f>
        <v>1</v>
      </c>
    </row>
    <row r="101" spans="1:13" x14ac:dyDescent="0.25">
      <c r="A101" t="s">
        <v>42</v>
      </c>
      <c r="B101">
        <f>TTPkEstFactor!A15</f>
        <v>30</v>
      </c>
      <c r="C101" t="str">
        <f>TTPkEstFactor!B15</f>
        <v>Rail</v>
      </c>
      <c r="D101">
        <f>TTPkEstFactor!C15</f>
        <v>1</v>
      </c>
      <c r="E101">
        <f>TTPkEstFactor!D15</f>
        <v>1</v>
      </c>
      <c r="F101">
        <f>TTPkEstFactor!E15</f>
        <v>1</v>
      </c>
      <c r="G101">
        <f>TTPkEstFactor!F15</f>
        <v>1</v>
      </c>
      <c r="H101">
        <f>TTPkEstFactor!G15</f>
        <v>1</v>
      </c>
    </row>
    <row r="102" spans="1:13" x14ac:dyDescent="0.25">
      <c r="A102" t="s">
        <v>42</v>
      </c>
      <c r="B102">
        <f>TTPkEstFactor!A16</f>
        <v>40</v>
      </c>
      <c r="C102" t="str">
        <f>TTPkEstFactor!B16</f>
        <v>Busway</v>
      </c>
      <c r="D102">
        <f>TTPkEstFactor!C16</f>
        <v>1</v>
      </c>
      <c r="E102">
        <f>TTPkEstFactor!D16</f>
        <v>1</v>
      </c>
      <c r="F102">
        <f>TTPkEstFactor!E16</f>
        <v>1</v>
      </c>
      <c r="G102">
        <f>TTPkEstFactor!F16</f>
        <v>1</v>
      </c>
      <c r="H102">
        <f>TTPkEstFactor!G16</f>
        <v>1</v>
      </c>
    </row>
    <row r="103" spans="1:13" x14ac:dyDescent="0.25">
      <c r="A103" t="s">
        <v>42</v>
      </c>
      <c r="B103">
        <f>TTPkEstFactor!A17</f>
        <v>82</v>
      </c>
      <c r="C103" t="str">
        <f>TTPkEstFactor!B17</f>
        <v>HOV2acc</v>
      </c>
      <c r="D103">
        <f>TTPkEstFactor!C17</f>
        <v>1</v>
      </c>
      <c r="E103">
        <f>TTPkEstFactor!D17</f>
        <v>1</v>
      </c>
      <c r="F103">
        <f>TTPkEstFactor!E17</f>
        <v>0.99419478213358836</v>
      </c>
      <c r="G103">
        <f>TTPkEstFactor!F17</f>
        <v>0.99008086253369265</v>
      </c>
      <c r="H103">
        <f>TTPkEstFactor!G17</f>
        <v>1</v>
      </c>
    </row>
    <row r="104" spans="1:13" x14ac:dyDescent="0.25">
      <c r="A104" t="s">
        <v>42</v>
      </c>
      <c r="B104">
        <f>TTPkEstFactor!A18</f>
        <v>83</v>
      </c>
      <c r="C104" t="str">
        <f>TTPkEstFactor!B18</f>
        <v>HOV3acc</v>
      </c>
      <c r="D104">
        <f>TTPkEstFactor!C18</f>
        <v>1</v>
      </c>
      <c r="E104">
        <f>TTPkEstFactor!D18</f>
        <v>1</v>
      </c>
      <c r="F104">
        <f>TTPkEstFactor!E18</f>
        <v>1</v>
      </c>
      <c r="G104">
        <f>TTPkEstFactor!F18</f>
        <v>1</v>
      </c>
      <c r="H104">
        <f>TTPkEstFactor!G18</f>
        <v>1</v>
      </c>
    </row>
    <row r="105" spans="1:13" x14ac:dyDescent="0.25">
      <c r="A105" t="s">
        <v>42</v>
      </c>
      <c r="B105">
        <f>TTPkEstFactor!A19</f>
        <v>84</v>
      </c>
      <c r="C105" t="str">
        <f>TTPkEstFactor!B19</f>
        <v>TranConn</v>
      </c>
      <c r="D105">
        <f>TTPkEstFactor!C19</f>
        <v>1</v>
      </c>
      <c r="E105">
        <f>TTPkEstFactor!D19</f>
        <v>1</v>
      </c>
      <c r="F105">
        <f>TTPkEstFactor!E19</f>
        <v>1</v>
      </c>
      <c r="G105">
        <f>TTPkEstFactor!F19</f>
        <v>1</v>
      </c>
      <c r="H105">
        <f>TTPkEstFactor!G19</f>
        <v>1</v>
      </c>
    </row>
    <row r="106" spans="1:13" x14ac:dyDescent="0.25">
      <c r="A106" t="s">
        <v>42</v>
      </c>
      <c r="B106">
        <f>TTPkEstFactor!A20</f>
        <v>85</v>
      </c>
      <c r="C106" t="str">
        <f>TTPkEstFactor!B20</f>
        <v>StationWlk</v>
      </c>
      <c r="D106">
        <f>TTPkEstFactor!C20</f>
        <v>1</v>
      </c>
      <c r="E106">
        <f>TTPkEstFactor!D20</f>
        <v>1</v>
      </c>
      <c r="F106">
        <f>TTPkEstFactor!E20</f>
        <v>1</v>
      </c>
      <c r="G106">
        <f>TTPkEstFactor!F20</f>
        <v>1</v>
      </c>
      <c r="H106">
        <f>TTPkEstFactor!G20</f>
        <v>1</v>
      </c>
    </row>
    <row r="107" spans="1:13" x14ac:dyDescent="0.25">
      <c r="A107" t="s">
        <v>42</v>
      </c>
      <c r="B107">
        <f>TTPkEstFactor!A21</f>
        <v>90</v>
      </c>
      <c r="C107" t="str">
        <f>TTPkEstFactor!B21</f>
        <v xml:space="preserve">CenCon </v>
      </c>
      <c r="D107">
        <f>TTPkEstFactor!C21</f>
        <v>0.99999782636147405</v>
      </c>
      <c r="E107">
        <f>TTPkEstFactor!D21</f>
        <v>1.0000006831066584</v>
      </c>
      <c r="F107">
        <f>TTPkEstFactor!E21</f>
        <v>1.0000007372942821</v>
      </c>
      <c r="G107">
        <f>TTPkEstFactor!F21</f>
        <v>0.99999980624308527</v>
      </c>
      <c r="H107">
        <f>TTPkEstFactor!G21</f>
        <v>0.99999983174401641</v>
      </c>
    </row>
    <row r="108" spans="1:13" x14ac:dyDescent="0.25">
      <c r="A108" t="s">
        <v>42</v>
      </c>
      <c r="B108">
        <f>TTPkEstFactor!A22</f>
        <v>92</v>
      </c>
      <c r="C108" t="str">
        <f>TTPkEstFactor!B22</f>
        <v>CenConTran</v>
      </c>
      <c r="D108">
        <f>TTPkEstFactor!C22</f>
        <v>1</v>
      </c>
      <c r="E108">
        <f>TTPkEstFactor!D22</f>
        <v>1</v>
      </c>
      <c r="F108">
        <f>TTPkEstFactor!E22</f>
        <v>1</v>
      </c>
      <c r="G108">
        <f>TTPkEstFactor!F22</f>
        <v>1</v>
      </c>
      <c r="H108">
        <f>TTPkEstFactor!G22</f>
        <v>1</v>
      </c>
    </row>
    <row r="109" spans="1:13" x14ac:dyDescent="0.25">
      <c r="A109" t="s">
        <v>397</v>
      </c>
      <c r="B109" t="str">
        <f>HwyDelay!A3</f>
        <v>Del1_Funcl</v>
      </c>
      <c r="C109" t="str">
        <f>HwyDelay!B3</f>
        <v>Fname</v>
      </c>
      <c r="D109" t="str">
        <f>HwyDelay!C3</f>
        <v>A_AT1_1ln</v>
      </c>
      <c r="E109" t="str">
        <f>HwyDelay!D3</f>
        <v>B_AT1_1ln</v>
      </c>
      <c r="F109" t="str">
        <f>HwyDelay!E3</f>
        <v>A_AT2_1ln</v>
      </c>
      <c r="G109" t="str">
        <f>HwyDelay!F3</f>
        <v>B_AT2_1ln</v>
      </c>
      <c r="H109" t="str">
        <f>HwyDelay!G3</f>
        <v>A_AT3_1ln</v>
      </c>
      <c r="I109" t="str">
        <f>HwyDelay!H3</f>
        <v>B_AT3_1ln</v>
      </c>
      <c r="J109" t="str">
        <f>HwyDelay!I3</f>
        <v>A_AT4_1ln</v>
      </c>
      <c r="K109" t="str">
        <f>HwyDelay!J3</f>
        <v>B_AT4_1ln</v>
      </c>
      <c r="L109" t="str">
        <f>HwyDelay!K3</f>
        <v>A_AT5_1ln</v>
      </c>
      <c r="M109" t="str">
        <f>HwyDelay!L3</f>
        <v>B_AT5_1ln</v>
      </c>
    </row>
    <row r="110" spans="1:13" x14ac:dyDescent="0.25">
      <c r="A110" t="s">
        <v>397</v>
      </c>
      <c r="B110">
        <f>HwyDelay!A4</f>
        <v>1</v>
      </c>
      <c r="C110" t="str">
        <f>HwyDelay!B4</f>
        <v>Freeway</v>
      </c>
      <c r="D110">
        <f>HwyDelay!C4</f>
        <v>0.747</v>
      </c>
      <c r="E110">
        <f>HwyDelay!D4</f>
        <v>9</v>
      </c>
      <c r="F110">
        <f>HwyDelay!E4</f>
        <v>0.83</v>
      </c>
      <c r="G110">
        <f>HwyDelay!F4</f>
        <v>10</v>
      </c>
      <c r="H110">
        <f>HwyDelay!G4</f>
        <v>0.78849999999999998</v>
      </c>
      <c r="I110">
        <f>HwyDelay!H4</f>
        <v>9.5</v>
      </c>
      <c r="J110">
        <f>HwyDelay!I4</f>
        <v>0.78849999999999998</v>
      </c>
      <c r="K110">
        <f>HwyDelay!J4</f>
        <v>9.5</v>
      </c>
      <c r="L110">
        <f>HwyDelay!K4</f>
        <v>0.81215499999999996</v>
      </c>
      <c r="M110">
        <f>HwyDelay!L4</f>
        <v>9.7850000000000001</v>
      </c>
    </row>
    <row r="111" spans="1:13" x14ac:dyDescent="0.25">
      <c r="A111" t="s">
        <v>397</v>
      </c>
      <c r="B111">
        <f>HwyDelay!A5</f>
        <v>2</v>
      </c>
      <c r="C111" t="str">
        <f>HwyDelay!B5</f>
        <v>Xprway</v>
      </c>
      <c r="D111">
        <f>HwyDelay!C5</f>
        <v>0.747</v>
      </c>
      <c r="E111">
        <f>HwyDelay!D5</f>
        <v>6.3</v>
      </c>
      <c r="F111">
        <f>HwyDelay!E5</f>
        <v>0.83</v>
      </c>
      <c r="G111">
        <f>HwyDelay!F5</f>
        <v>7</v>
      </c>
      <c r="H111">
        <f>HwyDelay!G5</f>
        <v>0.78849999999999998</v>
      </c>
      <c r="I111">
        <f>HwyDelay!H5</f>
        <v>7.6</v>
      </c>
      <c r="J111">
        <f>HwyDelay!I5</f>
        <v>0.78849999999999998</v>
      </c>
      <c r="K111">
        <f>HwyDelay!J5</f>
        <v>7.6</v>
      </c>
      <c r="L111">
        <f>HwyDelay!K5</f>
        <v>0.81215499999999996</v>
      </c>
      <c r="M111">
        <f>HwyDelay!L5</f>
        <v>7.8279999999999994</v>
      </c>
    </row>
    <row r="112" spans="1:13" x14ac:dyDescent="0.25">
      <c r="A112" t="s">
        <v>397</v>
      </c>
      <c r="B112">
        <f>HwyDelay!A6</f>
        <v>3</v>
      </c>
      <c r="C112" t="str">
        <f>HwyDelay!B6</f>
        <v>Class II</v>
      </c>
      <c r="D112">
        <f>HwyDelay!C6</f>
        <v>0.58500000000000008</v>
      </c>
      <c r="E112">
        <f>HwyDelay!D6</f>
        <v>5.8500000000000005</v>
      </c>
      <c r="F112">
        <f>HwyDelay!E6</f>
        <v>0.65</v>
      </c>
      <c r="G112">
        <f>HwyDelay!F6</f>
        <v>6.5</v>
      </c>
      <c r="H112">
        <f>HwyDelay!G6</f>
        <v>0.61749999999999994</v>
      </c>
      <c r="I112">
        <f>HwyDelay!H6</f>
        <v>7.125</v>
      </c>
      <c r="J112">
        <f>HwyDelay!I6</f>
        <v>0.61749999999999994</v>
      </c>
      <c r="K112">
        <f>HwyDelay!J6</f>
        <v>7.125</v>
      </c>
      <c r="L112">
        <f>HwyDelay!K6</f>
        <v>0.63602499999999995</v>
      </c>
      <c r="M112">
        <f>HwyDelay!L6</f>
        <v>7.3387500000000001</v>
      </c>
    </row>
    <row r="113" spans="1:13" x14ac:dyDescent="0.25">
      <c r="A113" t="s">
        <v>397</v>
      </c>
      <c r="B113">
        <f>HwyDelay!A7</f>
        <v>4</v>
      </c>
      <c r="C113" t="str">
        <f>HwyDelay!B7</f>
        <v xml:space="preserve">Major </v>
      </c>
      <c r="D113">
        <f>HwyDelay!C7</f>
        <v>0.63</v>
      </c>
      <c r="E113">
        <f>HwyDelay!D7</f>
        <v>5.4</v>
      </c>
      <c r="F113">
        <f>HwyDelay!E7</f>
        <v>0.7</v>
      </c>
      <c r="G113">
        <f>HwyDelay!F7</f>
        <v>6</v>
      </c>
      <c r="H113">
        <f>HwyDelay!G7</f>
        <v>0.66499999999999992</v>
      </c>
      <c r="I113">
        <f>HwyDelay!H7</f>
        <v>6.6499999999999995</v>
      </c>
      <c r="J113">
        <f>HwyDelay!I7</f>
        <v>0.66499999999999992</v>
      </c>
      <c r="K113">
        <f>HwyDelay!J7</f>
        <v>6.6499999999999995</v>
      </c>
      <c r="L113">
        <f>HwyDelay!K7</f>
        <v>0.68494999999999995</v>
      </c>
      <c r="M113">
        <f>HwyDelay!L7</f>
        <v>6.8494999999999999</v>
      </c>
    </row>
    <row r="114" spans="1:13" x14ac:dyDescent="0.25">
      <c r="A114" t="s">
        <v>397</v>
      </c>
      <c r="B114">
        <f>HwyDelay!A8</f>
        <v>5</v>
      </c>
      <c r="C114" t="str">
        <f>HwyDelay!B8</f>
        <v xml:space="preserve">Minor </v>
      </c>
      <c r="D114">
        <f>HwyDelay!C8</f>
        <v>0.67500000000000004</v>
      </c>
      <c r="E114">
        <f>HwyDelay!D8</f>
        <v>4.95</v>
      </c>
      <c r="F114">
        <f>HwyDelay!E8</f>
        <v>0.75</v>
      </c>
      <c r="G114">
        <f>HwyDelay!F8</f>
        <v>5.5</v>
      </c>
      <c r="H114">
        <f>HwyDelay!G8</f>
        <v>0.71249999999999991</v>
      </c>
      <c r="I114">
        <f>HwyDelay!H8</f>
        <v>4.75</v>
      </c>
      <c r="J114">
        <f>HwyDelay!I8</f>
        <v>0.71249999999999991</v>
      </c>
      <c r="K114">
        <f>HwyDelay!J8</f>
        <v>4.75</v>
      </c>
      <c r="L114">
        <f>HwyDelay!K8</f>
        <v>0.73387499999999994</v>
      </c>
      <c r="M114">
        <f>HwyDelay!L8</f>
        <v>4.8925000000000001</v>
      </c>
    </row>
    <row r="115" spans="1:13" x14ac:dyDescent="0.25">
      <c r="A115" t="s">
        <v>397</v>
      </c>
      <c r="B115">
        <f>HwyDelay!A9</f>
        <v>6</v>
      </c>
      <c r="C115" t="str">
        <f>HwyDelay!B9</f>
        <v>Collector</v>
      </c>
      <c r="D115">
        <f>HwyDelay!C9</f>
        <v>0.72000000000000008</v>
      </c>
      <c r="E115">
        <f>HwyDelay!D9</f>
        <v>4.05</v>
      </c>
      <c r="F115">
        <f>HwyDelay!E9</f>
        <v>0.8</v>
      </c>
      <c r="G115">
        <f>HwyDelay!F9</f>
        <v>4.5</v>
      </c>
      <c r="H115">
        <f>HwyDelay!G9</f>
        <v>0.76</v>
      </c>
      <c r="I115">
        <f>HwyDelay!H9</f>
        <v>3.8</v>
      </c>
      <c r="J115">
        <f>HwyDelay!I9</f>
        <v>0.76</v>
      </c>
      <c r="K115">
        <f>HwyDelay!J9</f>
        <v>3.8</v>
      </c>
      <c r="L115">
        <f>HwyDelay!K9</f>
        <v>0.78280000000000005</v>
      </c>
      <c r="M115">
        <f>HwyDelay!L9</f>
        <v>3.9139999999999997</v>
      </c>
    </row>
    <row r="116" spans="1:13" x14ac:dyDescent="0.25">
      <c r="A116" t="s">
        <v>397</v>
      </c>
      <c r="B116">
        <f>HwyDelay!A10</f>
        <v>7</v>
      </c>
      <c r="C116" t="str">
        <f>HwyDelay!B10</f>
        <v>Local</v>
      </c>
      <c r="D116">
        <f>HwyDelay!C10</f>
        <v>0.9</v>
      </c>
      <c r="E116">
        <f>HwyDelay!D10</f>
        <v>3.6</v>
      </c>
      <c r="F116">
        <f>HwyDelay!E10</f>
        <v>1</v>
      </c>
      <c r="G116">
        <f>HwyDelay!F10</f>
        <v>4</v>
      </c>
      <c r="H116">
        <f>HwyDelay!G10</f>
        <v>0.95</v>
      </c>
      <c r="I116">
        <f>HwyDelay!H10</f>
        <v>3.8</v>
      </c>
      <c r="J116">
        <f>HwyDelay!I10</f>
        <v>0.95</v>
      </c>
      <c r="K116">
        <f>HwyDelay!J10</f>
        <v>3.8</v>
      </c>
      <c r="L116">
        <f>HwyDelay!K10</f>
        <v>0.97849999999999993</v>
      </c>
      <c r="M116">
        <f>HwyDelay!L10</f>
        <v>3.9139999999999997</v>
      </c>
    </row>
    <row r="117" spans="1:13" x14ac:dyDescent="0.25">
      <c r="A117" t="s">
        <v>397</v>
      </c>
      <c r="B117">
        <f>HwyDelay!A11</f>
        <v>8</v>
      </c>
      <c r="C117" t="str">
        <f>HwyDelay!B11</f>
        <v>Ramp</v>
      </c>
      <c r="D117">
        <f>HwyDelay!C11</f>
        <v>0.747</v>
      </c>
      <c r="E117">
        <f>HwyDelay!D11</f>
        <v>6.3</v>
      </c>
      <c r="F117">
        <f>HwyDelay!E11</f>
        <v>0.83</v>
      </c>
      <c r="G117">
        <f>HwyDelay!F11</f>
        <v>7</v>
      </c>
      <c r="H117">
        <f>HwyDelay!G11</f>
        <v>0.78849999999999998</v>
      </c>
      <c r="I117">
        <f>HwyDelay!H11</f>
        <v>6.6499999999999995</v>
      </c>
      <c r="J117">
        <f>HwyDelay!I11</f>
        <v>0.78849999999999998</v>
      </c>
      <c r="K117">
        <f>HwyDelay!J11</f>
        <v>6.6499999999999995</v>
      </c>
      <c r="L117">
        <f>HwyDelay!K11</f>
        <v>0.81215499999999996</v>
      </c>
      <c r="M117">
        <f>HwyDelay!L11</f>
        <v>6.8494999999999999</v>
      </c>
    </row>
    <row r="118" spans="1:13" x14ac:dyDescent="0.25">
      <c r="A118" t="s">
        <v>397</v>
      </c>
      <c r="B118">
        <f>HwyDelay!A12</f>
        <v>9</v>
      </c>
      <c r="C118" t="str">
        <f>HwyDelay!B12</f>
        <v>Frwy ramp</v>
      </c>
      <c r="D118">
        <f>HwyDelay!C12</f>
        <v>0.747</v>
      </c>
      <c r="E118">
        <f>HwyDelay!D12</f>
        <v>9</v>
      </c>
      <c r="F118">
        <f>HwyDelay!E12</f>
        <v>0.83</v>
      </c>
      <c r="G118">
        <f>HwyDelay!F12</f>
        <v>10</v>
      </c>
      <c r="H118">
        <f>HwyDelay!G12</f>
        <v>0.78849999999999998</v>
      </c>
      <c r="I118">
        <f>HwyDelay!H12</f>
        <v>9.5</v>
      </c>
      <c r="J118">
        <f>HwyDelay!I12</f>
        <v>0.78849999999999998</v>
      </c>
      <c r="K118">
        <f>HwyDelay!J12</f>
        <v>9.5</v>
      </c>
      <c r="L118">
        <f>HwyDelay!K12</f>
        <v>0.81215499999999996</v>
      </c>
      <c r="M118">
        <f>HwyDelay!L12</f>
        <v>9.7850000000000001</v>
      </c>
    </row>
    <row r="119" spans="1:13" x14ac:dyDescent="0.25">
      <c r="A119" t="s">
        <v>397</v>
      </c>
      <c r="B119">
        <f>HwyDelay!A13</f>
        <v>22</v>
      </c>
      <c r="C119" t="str">
        <f>HwyDelay!B13</f>
        <v>HOV 2+</v>
      </c>
      <c r="D119">
        <f>HwyDelay!C13</f>
        <v>0.747</v>
      </c>
      <c r="E119">
        <f>HwyDelay!D13</f>
        <v>9</v>
      </c>
      <c r="F119">
        <f>HwyDelay!E13</f>
        <v>0.83</v>
      </c>
      <c r="G119">
        <f>HwyDelay!F13</f>
        <v>10</v>
      </c>
      <c r="H119">
        <f>HwyDelay!G13</f>
        <v>0.78849999999999998</v>
      </c>
      <c r="I119">
        <f>HwyDelay!H13</f>
        <v>9.5</v>
      </c>
      <c r="J119">
        <f>HwyDelay!I13</f>
        <v>0.78849999999999998</v>
      </c>
      <c r="K119">
        <f>HwyDelay!J13</f>
        <v>9.5</v>
      </c>
      <c r="L119">
        <f>HwyDelay!K13</f>
        <v>0.81215499999999996</v>
      </c>
      <c r="M119">
        <f>HwyDelay!L13</f>
        <v>9.7850000000000001</v>
      </c>
    </row>
    <row r="120" spans="1:13" x14ac:dyDescent="0.25">
      <c r="A120" t="s">
        <v>397</v>
      </c>
      <c r="B120">
        <f>HwyDelay!A14</f>
        <v>23</v>
      </c>
      <c r="C120" t="str">
        <f>HwyDelay!B14</f>
        <v>HOV 3+</v>
      </c>
      <c r="D120">
        <f>HwyDelay!C14</f>
        <v>0.747</v>
      </c>
      <c r="E120">
        <f>HwyDelay!D14</f>
        <v>9</v>
      </c>
      <c r="F120">
        <f>HwyDelay!E14</f>
        <v>0.83</v>
      </c>
      <c r="G120">
        <f>HwyDelay!F14</f>
        <v>10</v>
      </c>
      <c r="H120">
        <f>HwyDelay!G14</f>
        <v>0.78849999999999998</v>
      </c>
      <c r="I120">
        <f>HwyDelay!H14</f>
        <v>9.5</v>
      </c>
      <c r="J120">
        <f>HwyDelay!I14</f>
        <v>0.78849999999999998</v>
      </c>
      <c r="K120">
        <f>HwyDelay!J14</f>
        <v>9.5</v>
      </c>
      <c r="L120">
        <f>HwyDelay!K14</f>
        <v>0.81215499999999996</v>
      </c>
      <c r="M120">
        <f>HwyDelay!L14</f>
        <v>9.7850000000000001</v>
      </c>
    </row>
    <row r="121" spans="1:13" x14ac:dyDescent="0.25">
      <c r="A121" t="s">
        <v>397</v>
      </c>
      <c r="B121">
        <f>HwyDelay!A15</f>
        <v>24</v>
      </c>
      <c r="C121" t="str">
        <f>HwyDelay!B15</f>
        <v>HOT 2+</v>
      </c>
      <c r="D121">
        <f>HwyDelay!C15</f>
        <v>0.747</v>
      </c>
      <c r="E121">
        <f>HwyDelay!D15</f>
        <v>9</v>
      </c>
      <c r="F121">
        <f>HwyDelay!E15</f>
        <v>0.83</v>
      </c>
      <c r="G121">
        <f>HwyDelay!F15</f>
        <v>10</v>
      </c>
      <c r="H121">
        <f>HwyDelay!G15</f>
        <v>0.78849999999999998</v>
      </c>
      <c r="I121">
        <f>HwyDelay!H15</f>
        <v>9.5</v>
      </c>
      <c r="J121">
        <f>HwyDelay!I15</f>
        <v>0.78849999999999998</v>
      </c>
      <c r="K121">
        <f>HwyDelay!J15</f>
        <v>9.5</v>
      </c>
      <c r="L121">
        <f>HwyDelay!K15</f>
        <v>0.81215499999999996</v>
      </c>
      <c r="M121">
        <f>HwyDelay!L15</f>
        <v>9.7850000000000001</v>
      </c>
    </row>
    <row r="122" spans="1:13" x14ac:dyDescent="0.25">
      <c r="A122" t="s">
        <v>397</v>
      </c>
      <c r="B122">
        <f>HwyDelay!A16</f>
        <v>25</v>
      </c>
      <c r="C122" t="str">
        <f>HwyDelay!B16</f>
        <v>HOT 3+</v>
      </c>
      <c r="D122">
        <f>HwyDelay!C16</f>
        <v>0.747</v>
      </c>
      <c r="E122">
        <f>HwyDelay!D16</f>
        <v>9</v>
      </c>
      <c r="F122">
        <f>HwyDelay!E16</f>
        <v>0.83</v>
      </c>
      <c r="G122">
        <f>HwyDelay!F16</f>
        <v>10</v>
      </c>
      <c r="H122">
        <f>HwyDelay!G16</f>
        <v>0.78849999999999998</v>
      </c>
      <c r="I122">
        <f>HwyDelay!H16</f>
        <v>9.5</v>
      </c>
      <c r="J122">
        <f>HwyDelay!I16</f>
        <v>0.78849999999999998</v>
      </c>
      <c r="K122">
        <f>HwyDelay!J16</f>
        <v>9.5</v>
      </c>
      <c r="L122">
        <f>HwyDelay!K16</f>
        <v>0.81215499999999996</v>
      </c>
      <c r="M122">
        <f>HwyDelay!L16</f>
        <v>9.7850000000000001</v>
      </c>
    </row>
    <row r="123" spans="1:13" x14ac:dyDescent="0.25">
      <c r="A123" t="s">
        <v>397</v>
      </c>
      <c r="B123">
        <f>HwyDelay!A17</f>
        <v>30</v>
      </c>
      <c r="C123" t="str">
        <f>HwyDelay!B17</f>
        <v>Rail</v>
      </c>
      <c r="D123">
        <f>HwyDelay!C17</f>
        <v>0.9</v>
      </c>
      <c r="E123">
        <f>HwyDelay!D17</f>
        <v>3.6</v>
      </c>
      <c r="F123">
        <f>HwyDelay!E17</f>
        <v>1</v>
      </c>
      <c r="G123">
        <f>HwyDelay!F17</f>
        <v>4</v>
      </c>
      <c r="H123">
        <f>HwyDelay!G17</f>
        <v>0.95</v>
      </c>
      <c r="I123">
        <f>HwyDelay!H17</f>
        <v>3.8</v>
      </c>
      <c r="J123">
        <f>HwyDelay!I17</f>
        <v>0.95</v>
      </c>
      <c r="K123">
        <f>HwyDelay!J17</f>
        <v>3.8</v>
      </c>
      <c r="L123">
        <f>HwyDelay!K17</f>
        <v>0.97849999999999993</v>
      </c>
      <c r="M123">
        <f>HwyDelay!L17</f>
        <v>3.9139999999999997</v>
      </c>
    </row>
    <row r="124" spans="1:13" x14ac:dyDescent="0.25">
      <c r="A124" t="s">
        <v>397</v>
      </c>
      <c r="B124">
        <f>HwyDelay!A18</f>
        <v>40</v>
      </c>
      <c r="C124" t="str">
        <f>HwyDelay!B18</f>
        <v>Busway</v>
      </c>
      <c r="D124">
        <f>HwyDelay!C18</f>
        <v>0.9</v>
      </c>
      <c r="E124">
        <f>HwyDelay!D18</f>
        <v>3.6</v>
      </c>
      <c r="F124">
        <f>HwyDelay!E18</f>
        <v>1</v>
      </c>
      <c r="G124">
        <f>HwyDelay!F18</f>
        <v>4</v>
      </c>
      <c r="H124">
        <f>HwyDelay!G18</f>
        <v>0.95</v>
      </c>
      <c r="I124">
        <f>HwyDelay!H18</f>
        <v>3.8</v>
      </c>
      <c r="J124">
        <f>HwyDelay!I18</f>
        <v>0.95</v>
      </c>
      <c r="K124">
        <f>HwyDelay!J18</f>
        <v>3.8</v>
      </c>
      <c r="L124">
        <f>HwyDelay!K18</f>
        <v>0.97849999999999993</v>
      </c>
      <c r="M124">
        <f>HwyDelay!L18</f>
        <v>3.9139999999999997</v>
      </c>
    </row>
    <row r="125" spans="1:13" x14ac:dyDescent="0.25">
      <c r="A125" t="s">
        <v>397</v>
      </c>
      <c r="B125">
        <f>HwyDelay!A19</f>
        <v>82</v>
      </c>
      <c r="C125" t="str">
        <f>HwyDelay!B19</f>
        <v>HOV2acc</v>
      </c>
      <c r="D125">
        <f>HwyDelay!C19</f>
        <v>0.747</v>
      </c>
      <c r="E125">
        <f>HwyDelay!D19</f>
        <v>4.95</v>
      </c>
      <c r="F125">
        <f>HwyDelay!E19</f>
        <v>0.83</v>
      </c>
      <c r="G125">
        <f>HwyDelay!F19</f>
        <v>5.5</v>
      </c>
      <c r="H125">
        <f>HwyDelay!G19</f>
        <v>0.78849999999999998</v>
      </c>
      <c r="I125">
        <f>HwyDelay!H19</f>
        <v>5.2249999999999996</v>
      </c>
      <c r="J125">
        <f>HwyDelay!I19</f>
        <v>0.78849999999999998</v>
      </c>
      <c r="K125">
        <f>HwyDelay!J19</f>
        <v>5.2249999999999996</v>
      </c>
      <c r="L125">
        <f>HwyDelay!K19</f>
        <v>0.81215499999999996</v>
      </c>
      <c r="M125">
        <f>HwyDelay!L19</f>
        <v>5.3817499999999994</v>
      </c>
    </row>
    <row r="126" spans="1:13" x14ac:dyDescent="0.25">
      <c r="A126" t="s">
        <v>397</v>
      </c>
      <c r="B126">
        <f>HwyDelay!A20</f>
        <v>83</v>
      </c>
      <c r="C126" t="str">
        <f>HwyDelay!B20</f>
        <v>HOV3acc</v>
      </c>
      <c r="D126">
        <f>HwyDelay!C20</f>
        <v>0.747</v>
      </c>
      <c r="E126">
        <f>HwyDelay!D20</f>
        <v>4.95</v>
      </c>
      <c r="F126">
        <f>HwyDelay!E20</f>
        <v>0.83</v>
      </c>
      <c r="G126">
        <f>HwyDelay!F20</f>
        <v>5.5</v>
      </c>
      <c r="H126">
        <f>HwyDelay!G20</f>
        <v>0.78849999999999998</v>
      </c>
      <c r="I126">
        <f>HwyDelay!H20</f>
        <v>5.2249999999999996</v>
      </c>
      <c r="J126">
        <f>HwyDelay!I20</f>
        <v>0.78849999999999998</v>
      </c>
      <c r="K126">
        <f>HwyDelay!J20</f>
        <v>5.2249999999999996</v>
      </c>
      <c r="L126">
        <f>HwyDelay!K20</f>
        <v>0.81215499999999996</v>
      </c>
      <c r="M126">
        <f>HwyDelay!L20</f>
        <v>5.3817499999999994</v>
      </c>
    </row>
    <row r="127" spans="1:13" x14ac:dyDescent="0.25">
      <c r="A127" t="s">
        <v>397</v>
      </c>
      <c r="B127">
        <f>HwyDelay!A21</f>
        <v>84</v>
      </c>
      <c r="C127" t="str">
        <f>HwyDelay!B21</f>
        <v>TranConn</v>
      </c>
      <c r="D127">
        <f>HwyDelay!C21</f>
        <v>0.9</v>
      </c>
      <c r="E127">
        <f>HwyDelay!D21</f>
        <v>3.6</v>
      </c>
      <c r="F127">
        <f>HwyDelay!E21</f>
        <v>1</v>
      </c>
      <c r="G127">
        <f>HwyDelay!F21</f>
        <v>4</v>
      </c>
      <c r="H127">
        <f>HwyDelay!G21</f>
        <v>0.95</v>
      </c>
      <c r="I127">
        <f>HwyDelay!H21</f>
        <v>3.8</v>
      </c>
      <c r="J127">
        <f>HwyDelay!I21</f>
        <v>0.95</v>
      </c>
      <c r="K127">
        <f>HwyDelay!J21</f>
        <v>3.8</v>
      </c>
      <c r="L127">
        <f>HwyDelay!K21</f>
        <v>0.97849999999999993</v>
      </c>
      <c r="M127">
        <f>HwyDelay!L21</f>
        <v>3.9139999999999997</v>
      </c>
    </row>
    <row r="128" spans="1:13" x14ac:dyDescent="0.25">
      <c r="A128" t="s">
        <v>397</v>
      </c>
      <c r="B128">
        <f>HwyDelay!A22</f>
        <v>85</v>
      </c>
      <c r="C128" t="str">
        <f>HwyDelay!B22</f>
        <v>StationWlk</v>
      </c>
      <c r="D128">
        <f>HwyDelay!C22</f>
        <v>0.9</v>
      </c>
      <c r="E128">
        <f>HwyDelay!D22</f>
        <v>3.6</v>
      </c>
      <c r="F128">
        <f>HwyDelay!E22</f>
        <v>1</v>
      </c>
      <c r="G128">
        <f>HwyDelay!F22</f>
        <v>4</v>
      </c>
      <c r="H128">
        <f>HwyDelay!G22</f>
        <v>0.95</v>
      </c>
      <c r="I128">
        <f>HwyDelay!H22</f>
        <v>3.8</v>
      </c>
      <c r="J128">
        <f>HwyDelay!I22</f>
        <v>0.95</v>
      </c>
      <c r="K128">
        <f>HwyDelay!J22</f>
        <v>3.8</v>
      </c>
      <c r="L128">
        <f>HwyDelay!K22</f>
        <v>0.97849999999999993</v>
      </c>
      <c r="M128">
        <f>HwyDelay!L22</f>
        <v>3.9139999999999997</v>
      </c>
    </row>
    <row r="129" spans="1:13" x14ac:dyDescent="0.25">
      <c r="A129" t="s">
        <v>397</v>
      </c>
      <c r="B129">
        <f>HwyDelay!A23</f>
        <v>90</v>
      </c>
      <c r="C129" t="str">
        <f>HwyDelay!B23</f>
        <v xml:space="preserve">CenCon </v>
      </c>
      <c r="D129">
        <f>HwyDelay!C23</f>
        <v>0.9</v>
      </c>
      <c r="E129">
        <f>HwyDelay!D23</f>
        <v>3.6</v>
      </c>
      <c r="F129">
        <f>HwyDelay!E23</f>
        <v>1</v>
      </c>
      <c r="G129">
        <f>HwyDelay!F23</f>
        <v>4</v>
      </c>
      <c r="H129">
        <f>HwyDelay!G23</f>
        <v>0.95</v>
      </c>
      <c r="I129">
        <f>HwyDelay!H23</f>
        <v>3.8</v>
      </c>
      <c r="J129">
        <f>HwyDelay!I23</f>
        <v>0.95</v>
      </c>
      <c r="K129">
        <f>HwyDelay!J23</f>
        <v>3.8</v>
      </c>
      <c r="L129">
        <f>HwyDelay!K23</f>
        <v>0.97849999999999993</v>
      </c>
      <c r="M129">
        <f>HwyDelay!L23</f>
        <v>3.9139999999999997</v>
      </c>
    </row>
    <row r="130" spans="1:13" x14ac:dyDescent="0.25">
      <c r="A130" t="s">
        <v>397</v>
      </c>
      <c r="B130">
        <f>HwyDelay!A24</f>
        <v>92</v>
      </c>
      <c r="C130" t="str">
        <f>HwyDelay!B24</f>
        <v>CenConTran</v>
      </c>
      <c r="D130">
        <f>HwyDelay!C24</f>
        <v>0.9</v>
      </c>
      <c r="E130">
        <f>HwyDelay!D24</f>
        <v>3.6</v>
      </c>
      <c r="F130">
        <f>HwyDelay!E24</f>
        <v>1</v>
      </c>
      <c r="G130">
        <f>HwyDelay!F24</f>
        <v>4</v>
      </c>
      <c r="H130">
        <f>HwyDelay!G24</f>
        <v>0.95</v>
      </c>
      <c r="I130">
        <f>HwyDelay!H24</f>
        <v>3.8</v>
      </c>
      <c r="J130">
        <f>HwyDelay!I24</f>
        <v>0.95</v>
      </c>
      <c r="K130">
        <f>HwyDelay!J24</f>
        <v>3.8</v>
      </c>
      <c r="L130">
        <f>HwyDelay!K24</f>
        <v>0.97849999999999993</v>
      </c>
      <c r="M130">
        <f>HwyDelay!L24</f>
        <v>3.9139999999999997</v>
      </c>
    </row>
    <row r="131" spans="1:13" x14ac:dyDescent="0.25">
      <c r="A131" t="s">
        <v>398</v>
      </c>
      <c r="B131" t="str">
        <f>HwyDelay!A27</f>
        <v>Del3_Funcl</v>
      </c>
      <c r="C131" t="str">
        <f>HwyDelay!B27</f>
        <v>Fname</v>
      </c>
      <c r="D131" t="str">
        <f>HwyDelay!C27</f>
        <v>A_AT1_3ln</v>
      </c>
      <c r="E131" t="str">
        <f>HwyDelay!D27</f>
        <v>B_AT1_3ln</v>
      </c>
      <c r="F131" t="str">
        <f>HwyDelay!E27</f>
        <v>A_AT2_3ln</v>
      </c>
      <c r="G131" t="str">
        <f>HwyDelay!F27</f>
        <v>B_AT2_3ln</v>
      </c>
      <c r="H131" t="str">
        <f>HwyDelay!G27</f>
        <v>A_AT3_3ln</v>
      </c>
      <c r="I131" t="str">
        <f>HwyDelay!H27</f>
        <v>B_AT3_3ln</v>
      </c>
      <c r="J131" t="str">
        <f>HwyDelay!I27</f>
        <v>A_AT4_3ln</v>
      </c>
      <c r="K131" t="str">
        <f>HwyDelay!J27</f>
        <v>B_AT4_3ln</v>
      </c>
      <c r="L131" t="str">
        <f>HwyDelay!K27</f>
        <v>A_AT5_3ln</v>
      </c>
      <c r="M131" t="str">
        <f>HwyDelay!L27</f>
        <v>B_AT5_3ln</v>
      </c>
    </row>
    <row r="132" spans="1:13" x14ac:dyDescent="0.25">
      <c r="A132" t="s">
        <v>398</v>
      </c>
      <c r="B132">
        <f>HwyDelay!A28</f>
        <v>1</v>
      </c>
      <c r="C132" t="str">
        <f>HwyDelay!B28</f>
        <v>Freeway</v>
      </c>
      <c r="D132">
        <f>HwyDelay!C28</f>
        <v>0.747</v>
      </c>
      <c r="E132">
        <f>HwyDelay!D28</f>
        <v>9</v>
      </c>
      <c r="F132">
        <f>HwyDelay!E28</f>
        <v>0.83</v>
      </c>
      <c r="G132">
        <f>HwyDelay!F28</f>
        <v>10</v>
      </c>
      <c r="H132">
        <f>HwyDelay!G28</f>
        <v>0.83</v>
      </c>
      <c r="I132">
        <f>HwyDelay!H28</f>
        <v>10</v>
      </c>
      <c r="J132">
        <f>HwyDelay!I28</f>
        <v>0.83</v>
      </c>
      <c r="K132">
        <f>HwyDelay!J28</f>
        <v>10</v>
      </c>
      <c r="L132">
        <f>HwyDelay!K28</f>
        <v>0.85489999999999999</v>
      </c>
      <c r="M132">
        <f>HwyDelay!L28</f>
        <v>10.3</v>
      </c>
    </row>
    <row r="133" spans="1:13" x14ac:dyDescent="0.25">
      <c r="A133" t="s">
        <v>398</v>
      </c>
      <c r="B133">
        <f>HwyDelay!A29</f>
        <v>2</v>
      </c>
      <c r="C133" t="str">
        <f>HwyDelay!B29</f>
        <v>Xprway</v>
      </c>
      <c r="D133">
        <f>HwyDelay!C29</f>
        <v>0.747</v>
      </c>
      <c r="E133">
        <f>HwyDelay!D29</f>
        <v>7.2</v>
      </c>
      <c r="F133">
        <f>HwyDelay!E29</f>
        <v>0.83</v>
      </c>
      <c r="G133">
        <f>HwyDelay!F29</f>
        <v>8</v>
      </c>
      <c r="H133">
        <f>HwyDelay!G29</f>
        <v>0.83</v>
      </c>
      <c r="I133">
        <f>HwyDelay!H29</f>
        <v>8</v>
      </c>
      <c r="J133">
        <f>HwyDelay!I29</f>
        <v>0.83</v>
      </c>
      <c r="K133">
        <f>HwyDelay!J29</f>
        <v>8</v>
      </c>
      <c r="L133">
        <f>HwyDelay!K29</f>
        <v>0.85489999999999999</v>
      </c>
      <c r="M133">
        <f>HwyDelay!L29</f>
        <v>8.24</v>
      </c>
    </row>
    <row r="134" spans="1:13" x14ac:dyDescent="0.25">
      <c r="A134" t="s">
        <v>398</v>
      </c>
      <c r="B134">
        <f>HwyDelay!A30</f>
        <v>3</v>
      </c>
      <c r="C134" t="str">
        <f>HwyDelay!B30</f>
        <v>Class II</v>
      </c>
      <c r="D134">
        <f>HwyDelay!C30</f>
        <v>0.58500000000000008</v>
      </c>
      <c r="E134">
        <f>HwyDelay!D30</f>
        <v>6.75</v>
      </c>
      <c r="F134">
        <f>HwyDelay!E30</f>
        <v>0.65</v>
      </c>
      <c r="G134">
        <f>HwyDelay!F30</f>
        <v>7.5</v>
      </c>
      <c r="H134">
        <f>HwyDelay!G30</f>
        <v>0.65</v>
      </c>
      <c r="I134">
        <f>HwyDelay!H30</f>
        <v>7.5</v>
      </c>
      <c r="J134">
        <f>HwyDelay!I30</f>
        <v>0.65</v>
      </c>
      <c r="K134">
        <f>HwyDelay!J30</f>
        <v>7.5</v>
      </c>
      <c r="L134">
        <f>HwyDelay!K30</f>
        <v>0.6695000000000001</v>
      </c>
      <c r="M134">
        <f>HwyDelay!L30</f>
        <v>7.7250000000000005</v>
      </c>
    </row>
    <row r="135" spans="1:13" x14ac:dyDescent="0.25">
      <c r="A135" t="s">
        <v>398</v>
      </c>
      <c r="B135">
        <f>HwyDelay!A31</f>
        <v>4</v>
      </c>
      <c r="C135" t="str">
        <f>HwyDelay!B31</f>
        <v xml:space="preserve">Major </v>
      </c>
      <c r="D135">
        <f>HwyDelay!C31</f>
        <v>0.63</v>
      </c>
      <c r="E135">
        <f>HwyDelay!D31</f>
        <v>6.3</v>
      </c>
      <c r="F135">
        <f>HwyDelay!E31</f>
        <v>0.7</v>
      </c>
      <c r="G135">
        <f>HwyDelay!F31</f>
        <v>7</v>
      </c>
      <c r="H135">
        <f>HwyDelay!G31</f>
        <v>0.7</v>
      </c>
      <c r="I135">
        <f>HwyDelay!H31</f>
        <v>7</v>
      </c>
      <c r="J135">
        <f>HwyDelay!I31</f>
        <v>0.7</v>
      </c>
      <c r="K135">
        <f>HwyDelay!J31</f>
        <v>7</v>
      </c>
      <c r="L135">
        <f>HwyDelay!K31</f>
        <v>0.72099999999999997</v>
      </c>
      <c r="M135">
        <f>HwyDelay!L31</f>
        <v>7.21</v>
      </c>
    </row>
    <row r="136" spans="1:13" x14ac:dyDescent="0.25">
      <c r="A136" t="s">
        <v>398</v>
      </c>
      <c r="B136">
        <f>HwyDelay!A32</f>
        <v>5</v>
      </c>
      <c r="C136" t="str">
        <f>HwyDelay!B32</f>
        <v xml:space="preserve">Minor </v>
      </c>
      <c r="D136">
        <f>HwyDelay!C32</f>
        <v>0.67500000000000004</v>
      </c>
      <c r="E136">
        <f>HwyDelay!D32</f>
        <v>4.5</v>
      </c>
      <c r="F136">
        <f>HwyDelay!E32</f>
        <v>0.75</v>
      </c>
      <c r="G136">
        <f>HwyDelay!F32</f>
        <v>5</v>
      </c>
      <c r="H136">
        <f>HwyDelay!G32</f>
        <v>0.75</v>
      </c>
      <c r="I136">
        <f>HwyDelay!H32</f>
        <v>5</v>
      </c>
      <c r="J136">
        <f>HwyDelay!I32</f>
        <v>0.75</v>
      </c>
      <c r="K136">
        <f>HwyDelay!J32</f>
        <v>5</v>
      </c>
      <c r="L136">
        <f>HwyDelay!K32</f>
        <v>0.77249999999999996</v>
      </c>
      <c r="M136">
        <f>HwyDelay!L32</f>
        <v>5.15</v>
      </c>
    </row>
    <row r="137" spans="1:13" x14ac:dyDescent="0.25">
      <c r="A137" t="s">
        <v>398</v>
      </c>
      <c r="B137">
        <f>HwyDelay!A33</f>
        <v>6</v>
      </c>
      <c r="C137" t="str">
        <f>HwyDelay!B33</f>
        <v>Collector</v>
      </c>
      <c r="D137">
        <f>HwyDelay!C33</f>
        <v>0.72000000000000008</v>
      </c>
      <c r="E137">
        <f>HwyDelay!D33</f>
        <v>3.6</v>
      </c>
      <c r="F137">
        <f>HwyDelay!E33</f>
        <v>0.8</v>
      </c>
      <c r="G137">
        <f>HwyDelay!F33</f>
        <v>4</v>
      </c>
      <c r="H137">
        <f>HwyDelay!G33</f>
        <v>0.8</v>
      </c>
      <c r="I137">
        <f>HwyDelay!H33</f>
        <v>4</v>
      </c>
      <c r="J137">
        <f>HwyDelay!I33</f>
        <v>0.8</v>
      </c>
      <c r="K137">
        <f>HwyDelay!J33</f>
        <v>4</v>
      </c>
      <c r="L137">
        <f>HwyDelay!K33</f>
        <v>0.82400000000000007</v>
      </c>
      <c r="M137">
        <f>HwyDelay!L33</f>
        <v>4.12</v>
      </c>
    </row>
    <row r="138" spans="1:13" x14ac:dyDescent="0.25">
      <c r="A138" t="s">
        <v>398</v>
      </c>
      <c r="B138">
        <f>HwyDelay!A34</f>
        <v>7</v>
      </c>
      <c r="C138" t="str">
        <f>HwyDelay!B34</f>
        <v>Local</v>
      </c>
      <c r="D138">
        <f>HwyDelay!C34</f>
        <v>0.9</v>
      </c>
      <c r="E138">
        <f>HwyDelay!D34</f>
        <v>3.6</v>
      </c>
      <c r="F138">
        <f>HwyDelay!E34</f>
        <v>1</v>
      </c>
      <c r="G138">
        <f>HwyDelay!F34</f>
        <v>4</v>
      </c>
      <c r="H138">
        <f>HwyDelay!G34</f>
        <v>1</v>
      </c>
      <c r="I138">
        <f>HwyDelay!H34</f>
        <v>4</v>
      </c>
      <c r="J138">
        <f>HwyDelay!I34</f>
        <v>1</v>
      </c>
      <c r="K138">
        <f>HwyDelay!J34</f>
        <v>4</v>
      </c>
      <c r="L138">
        <f>HwyDelay!K34</f>
        <v>1.03</v>
      </c>
      <c r="M138">
        <f>HwyDelay!L34</f>
        <v>4.12</v>
      </c>
    </row>
    <row r="139" spans="1:13" x14ac:dyDescent="0.25">
      <c r="A139" t="s">
        <v>398</v>
      </c>
      <c r="B139">
        <f>HwyDelay!A35</f>
        <v>8</v>
      </c>
      <c r="C139" t="str">
        <f>HwyDelay!B35</f>
        <v>Ramp</v>
      </c>
      <c r="D139">
        <f>HwyDelay!C35</f>
        <v>0.747</v>
      </c>
      <c r="E139">
        <f>HwyDelay!D35</f>
        <v>6.3</v>
      </c>
      <c r="F139">
        <f>HwyDelay!E35</f>
        <v>0.83</v>
      </c>
      <c r="G139">
        <f>HwyDelay!F35</f>
        <v>7</v>
      </c>
      <c r="H139">
        <f>HwyDelay!G35</f>
        <v>0.83</v>
      </c>
      <c r="I139">
        <f>HwyDelay!H35</f>
        <v>7</v>
      </c>
      <c r="J139">
        <f>HwyDelay!I35</f>
        <v>0.83</v>
      </c>
      <c r="K139">
        <f>HwyDelay!J35</f>
        <v>7</v>
      </c>
      <c r="L139">
        <f>HwyDelay!K35</f>
        <v>0.85489999999999999</v>
      </c>
      <c r="M139">
        <f>HwyDelay!L35</f>
        <v>7.21</v>
      </c>
    </row>
    <row r="140" spans="1:13" x14ac:dyDescent="0.25">
      <c r="A140" t="s">
        <v>398</v>
      </c>
      <c r="B140">
        <f>HwyDelay!A36</f>
        <v>9</v>
      </c>
      <c r="C140" t="str">
        <f>HwyDelay!B36</f>
        <v>Frwy ramp</v>
      </c>
      <c r="D140">
        <f>HwyDelay!C36</f>
        <v>0.747</v>
      </c>
      <c r="E140">
        <f>HwyDelay!D36</f>
        <v>9</v>
      </c>
      <c r="F140">
        <f>HwyDelay!E36</f>
        <v>0.83</v>
      </c>
      <c r="G140">
        <f>HwyDelay!F36</f>
        <v>10</v>
      </c>
      <c r="H140">
        <f>HwyDelay!G36</f>
        <v>0.83</v>
      </c>
      <c r="I140">
        <f>HwyDelay!H36</f>
        <v>10</v>
      </c>
      <c r="J140">
        <f>HwyDelay!I36</f>
        <v>0.83</v>
      </c>
      <c r="K140">
        <f>HwyDelay!J36</f>
        <v>10</v>
      </c>
      <c r="L140">
        <f>HwyDelay!K36</f>
        <v>0.85489999999999999</v>
      </c>
      <c r="M140">
        <f>HwyDelay!L36</f>
        <v>10.3</v>
      </c>
    </row>
    <row r="141" spans="1:13" x14ac:dyDescent="0.25">
      <c r="A141" t="s">
        <v>398</v>
      </c>
      <c r="B141">
        <f>HwyDelay!A37</f>
        <v>22</v>
      </c>
      <c r="C141" t="str">
        <f>HwyDelay!B37</f>
        <v>HOV 2+</v>
      </c>
      <c r="D141">
        <f>HwyDelay!C37</f>
        <v>0.747</v>
      </c>
      <c r="E141">
        <f>HwyDelay!D37</f>
        <v>9</v>
      </c>
      <c r="F141">
        <f>HwyDelay!E37</f>
        <v>0.83</v>
      </c>
      <c r="G141">
        <f>HwyDelay!F37</f>
        <v>10</v>
      </c>
      <c r="H141">
        <f>HwyDelay!G37</f>
        <v>0.83</v>
      </c>
      <c r="I141">
        <f>HwyDelay!H37</f>
        <v>10</v>
      </c>
      <c r="J141">
        <f>HwyDelay!I37</f>
        <v>0.83</v>
      </c>
      <c r="K141">
        <f>HwyDelay!J37</f>
        <v>10</v>
      </c>
      <c r="L141">
        <f>HwyDelay!K37</f>
        <v>0.85489999999999999</v>
      </c>
      <c r="M141">
        <f>HwyDelay!L37</f>
        <v>10.3</v>
      </c>
    </row>
    <row r="142" spans="1:13" x14ac:dyDescent="0.25">
      <c r="A142" t="s">
        <v>398</v>
      </c>
      <c r="B142">
        <f>HwyDelay!A38</f>
        <v>23</v>
      </c>
      <c r="C142" t="str">
        <f>HwyDelay!B38</f>
        <v>HOV 3+</v>
      </c>
      <c r="D142">
        <f>HwyDelay!C38</f>
        <v>0.747</v>
      </c>
      <c r="E142">
        <f>HwyDelay!D38</f>
        <v>9</v>
      </c>
      <c r="F142">
        <f>HwyDelay!E38</f>
        <v>0.83</v>
      </c>
      <c r="G142">
        <f>HwyDelay!F38</f>
        <v>10</v>
      </c>
      <c r="H142">
        <f>HwyDelay!G38</f>
        <v>0.83</v>
      </c>
      <c r="I142">
        <f>HwyDelay!H38</f>
        <v>10</v>
      </c>
      <c r="J142">
        <f>HwyDelay!I38</f>
        <v>0.83</v>
      </c>
      <c r="K142">
        <f>HwyDelay!J38</f>
        <v>10</v>
      </c>
      <c r="L142">
        <f>HwyDelay!K38</f>
        <v>0.85489999999999999</v>
      </c>
      <c r="M142">
        <f>HwyDelay!L38</f>
        <v>10.3</v>
      </c>
    </row>
    <row r="143" spans="1:13" x14ac:dyDescent="0.25">
      <c r="A143" t="s">
        <v>398</v>
      </c>
      <c r="B143">
        <f>HwyDelay!A39</f>
        <v>24</v>
      </c>
      <c r="C143" t="str">
        <f>HwyDelay!B39</f>
        <v>HOT 2+</v>
      </c>
      <c r="D143">
        <f>HwyDelay!C39</f>
        <v>0.747</v>
      </c>
      <c r="E143">
        <f>HwyDelay!D39</f>
        <v>9</v>
      </c>
      <c r="F143">
        <f>HwyDelay!E39</f>
        <v>0.83</v>
      </c>
      <c r="G143">
        <f>HwyDelay!F39</f>
        <v>10</v>
      </c>
      <c r="H143">
        <f>HwyDelay!G39</f>
        <v>0.83</v>
      </c>
      <c r="I143">
        <f>HwyDelay!H39</f>
        <v>10</v>
      </c>
      <c r="J143">
        <f>HwyDelay!I39</f>
        <v>0.83</v>
      </c>
      <c r="K143">
        <f>HwyDelay!J39</f>
        <v>10</v>
      </c>
      <c r="L143">
        <f>HwyDelay!K39</f>
        <v>0.85489999999999999</v>
      </c>
      <c r="M143">
        <f>HwyDelay!L39</f>
        <v>10.3</v>
      </c>
    </row>
    <row r="144" spans="1:13" x14ac:dyDescent="0.25">
      <c r="A144" t="s">
        <v>398</v>
      </c>
      <c r="B144">
        <f>HwyDelay!A40</f>
        <v>25</v>
      </c>
      <c r="C144" t="str">
        <f>HwyDelay!B40</f>
        <v>HOT 3+</v>
      </c>
      <c r="D144">
        <f>HwyDelay!C40</f>
        <v>0.747</v>
      </c>
      <c r="E144">
        <f>HwyDelay!D40</f>
        <v>9</v>
      </c>
      <c r="F144">
        <f>HwyDelay!E40</f>
        <v>0.83</v>
      </c>
      <c r="G144">
        <f>HwyDelay!F40</f>
        <v>10</v>
      </c>
      <c r="H144">
        <f>HwyDelay!G40</f>
        <v>0.83</v>
      </c>
      <c r="I144">
        <f>HwyDelay!H40</f>
        <v>10</v>
      </c>
      <c r="J144">
        <f>HwyDelay!I40</f>
        <v>0.83</v>
      </c>
      <c r="K144">
        <f>HwyDelay!J40</f>
        <v>10</v>
      </c>
      <c r="L144">
        <f>HwyDelay!K40</f>
        <v>0.85489999999999999</v>
      </c>
      <c r="M144">
        <f>HwyDelay!L40</f>
        <v>10.3</v>
      </c>
    </row>
    <row r="145" spans="1:13" x14ac:dyDescent="0.25">
      <c r="A145" t="s">
        <v>398</v>
      </c>
      <c r="B145">
        <f>HwyDelay!A41</f>
        <v>30</v>
      </c>
      <c r="C145" t="str">
        <f>HwyDelay!B41</f>
        <v>Rail</v>
      </c>
      <c r="D145">
        <f>HwyDelay!C41</f>
        <v>0.9</v>
      </c>
      <c r="E145">
        <f>HwyDelay!D41</f>
        <v>3.6</v>
      </c>
      <c r="F145">
        <f>HwyDelay!E41</f>
        <v>1</v>
      </c>
      <c r="G145">
        <f>HwyDelay!F41</f>
        <v>4</v>
      </c>
      <c r="H145">
        <f>HwyDelay!G41</f>
        <v>1</v>
      </c>
      <c r="I145">
        <f>HwyDelay!H41</f>
        <v>4</v>
      </c>
      <c r="J145">
        <f>HwyDelay!I41</f>
        <v>1</v>
      </c>
      <c r="K145">
        <f>HwyDelay!J41</f>
        <v>4</v>
      </c>
      <c r="L145">
        <f>HwyDelay!K41</f>
        <v>1.03</v>
      </c>
      <c r="M145">
        <f>HwyDelay!L41</f>
        <v>4.12</v>
      </c>
    </row>
    <row r="146" spans="1:13" x14ac:dyDescent="0.25">
      <c r="A146" t="s">
        <v>398</v>
      </c>
      <c r="B146">
        <f>HwyDelay!A42</f>
        <v>40</v>
      </c>
      <c r="C146" t="str">
        <f>HwyDelay!B42</f>
        <v>Busway</v>
      </c>
      <c r="D146">
        <f>HwyDelay!C42</f>
        <v>0.9</v>
      </c>
      <c r="E146">
        <f>HwyDelay!D42</f>
        <v>3.6</v>
      </c>
      <c r="F146">
        <f>HwyDelay!E42</f>
        <v>1</v>
      </c>
      <c r="G146">
        <f>HwyDelay!F42</f>
        <v>4</v>
      </c>
      <c r="H146">
        <f>HwyDelay!G42</f>
        <v>1</v>
      </c>
      <c r="I146">
        <f>HwyDelay!H42</f>
        <v>4</v>
      </c>
      <c r="J146">
        <f>HwyDelay!I42</f>
        <v>1</v>
      </c>
      <c r="K146">
        <f>HwyDelay!J42</f>
        <v>4</v>
      </c>
      <c r="L146">
        <f>HwyDelay!K42</f>
        <v>1.03</v>
      </c>
      <c r="M146">
        <f>HwyDelay!L42</f>
        <v>4.12</v>
      </c>
    </row>
    <row r="147" spans="1:13" x14ac:dyDescent="0.25">
      <c r="A147" t="s">
        <v>398</v>
      </c>
      <c r="B147">
        <f>HwyDelay!A43</f>
        <v>82</v>
      </c>
      <c r="C147" t="str">
        <f>HwyDelay!B43</f>
        <v>HOV2acc</v>
      </c>
      <c r="D147">
        <f>HwyDelay!C43</f>
        <v>0.747</v>
      </c>
      <c r="E147">
        <f>HwyDelay!D43</f>
        <v>4.95</v>
      </c>
      <c r="F147">
        <f>HwyDelay!E43</f>
        <v>0.83</v>
      </c>
      <c r="G147">
        <f>HwyDelay!F43</f>
        <v>5.5</v>
      </c>
      <c r="H147">
        <f>HwyDelay!G43</f>
        <v>0.83</v>
      </c>
      <c r="I147">
        <f>HwyDelay!H43</f>
        <v>5.5</v>
      </c>
      <c r="J147">
        <f>HwyDelay!I43</f>
        <v>0.83</v>
      </c>
      <c r="K147">
        <f>HwyDelay!J43</f>
        <v>5.5</v>
      </c>
      <c r="L147">
        <f>HwyDelay!K43</f>
        <v>0.85489999999999999</v>
      </c>
      <c r="M147">
        <f>HwyDelay!L43</f>
        <v>5.665</v>
      </c>
    </row>
    <row r="148" spans="1:13" x14ac:dyDescent="0.25">
      <c r="A148" t="s">
        <v>398</v>
      </c>
      <c r="B148">
        <f>HwyDelay!A44</f>
        <v>83</v>
      </c>
      <c r="C148" t="str">
        <f>HwyDelay!B44</f>
        <v>HOV3acc</v>
      </c>
      <c r="D148">
        <f>HwyDelay!C44</f>
        <v>0.747</v>
      </c>
      <c r="E148">
        <f>HwyDelay!D44</f>
        <v>4.95</v>
      </c>
      <c r="F148">
        <f>HwyDelay!E44</f>
        <v>0.83</v>
      </c>
      <c r="G148">
        <f>HwyDelay!F44</f>
        <v>5.5</v>
      </c>
      <c r="H148">
        <f>HwyDelay!G44</f>
        <v>0.83</v>
      </c>
      <c r="I148">
        <f>HwyDelay!H44</f>
        <v>5.5</v>
      </c>
      <c r="J148">
        <f>HwyDelay!I44</f>
        <v>0.83</v>
      </c>
      <c r="K148">
        <f>HwyDelay!J44</f>
        <v>5.5</v>
      </c>
      <c r="L148">
        <f>HwyDelay!K44</f>
        <v>0.85489999999999999</v>
      </c>
      <c r="M148">
        <f>HwyDelay!L44</f>
        <v>5.665</v>
      </c>
    </row>
    <row r="149" spans="1:13" x14ac:dyDescent="0.25">
      <c r="A149" t="s">
        <v>398</v>
      </c>
      <c r="B149">
        <f>HwyDelay!A45</f>
        <v>84</v>
      </c>
      <c r="C149" t="str">
        <f>HwyDelay!B45</f>
        <v>TranConn</v>
      </c>
      <c r="D149">
        <f>HwyDelay!C45</f>
        <v>0.9</v>
      </c>
      <c r="E149">
        <f>HwyDelay!D45</f>
        <v>3.6</v>
      </c>
      <c r="F149">
        <f>HwyDelay!E45</f>
        <v>1</v>
      </c>
      <c r="G149">
        <f>HwyDelay!F45</f>
        <v>4</v>
      </c>
      <c r="H149">
        <f>HwyDelay!G45</f>
        <v>1</v>
      </c>
      <c r="I149">
        <f>HwyDelay!H45</f>
        <v>4</v>
      </c>
      <c r="J149">
        <f>HwyDelay!I45</f>
        <v>1</v>
      </c>
      <c r="K149">
        <f>HwyDelay!J45</f>
        <v>4</v>
      </c>
      <c r="L149">
        <f>HwyDelay!K45</f>
        <v>1.03</v>
      </c>
      <c r="M149">
        <f>HwyDelay!L45</f>
        <v>4.12</v>
      </c>
    </row>
    <row r="150" spans="1:13" x14ac:dyDescent="0.25">
      <c r="A150" t="s">
        <v>398</v>
      </c>
      <c r="B150">
        <f>HwyDelay!A46</f>
        <v>85</v>
      </c>
      <c r="C150" t="str">
        <f>HwyDelay!B46</f>
        <v>StationWlk</v>
      </c>
      <c r="D150">
        <f>HwyDelay!C46</f>
        <v>0.9</v>
      </c>
      <c r="E150">
        <f>HwyDelay!D46</f>
        <v>3.6</v>
      </c>
      <c r="F150">
        <f>HwyDelay!E46</f>
        <v>1</v>
      </c>
      <c r="G150">
        <f>HwyDelay!F46</f>
        <v>4</v>
      </c>
      <c r="H150">
        <f>HwyDelay!G46</f>
        <v>1</v>
      </c>
      <c r="I150">
        <f>HwyDelay!H46</f>
        <v>4</v>
      </c>
      <c r="J150">
        <f>HwyDelay!I46</f>
        <v>1</v>
      </c>
      <c r="K150">
        <f>HwyDelay!J46</f>
        <v>4</v>
      </c>
      <c r="L150">
        <f>HwyDelay!K46</f>
        <v>1.03</v>
      </c>
      <c r="M150">
        <f>HwyDelay!L46</f>
        <v>4.12</v>
      </c>
    </row>
    <row r="151" spans="1:13" x14ac:dyDescent="0.25">
      <c r="A151" t="s">
        <v>398</v>
      </c>
      <c r="B151">
        <f>HwyDelay!A47</f>
        <v>90</v>
      </c>
      <c r="C151" t="str">
        <f>HwyDelay!B47</f>
        <v xml:space="preserve">CenCon </v>
      </c>
      <c r="D151">
        <f>HwyDelay!C47</f>
        <v>0.9</v>
      </c>
      <c r="E151">
        <f>HwyDelay!D47</f>
        <v>3.6</v>
      </c>
      <c r="F151">
        <f>HwyDelay!E47</f>
        <v>1</v>
      </c>
      <c r="G151">
        <f>HwyDelay!F47</f>
        <v>4</v>
      </c>
      <c r="H151">
        <f>HwyDelay!G47</f>
        <v>1</v>
      </c>
      <c r="I151">
        <f>HwyDelay!H47</f>
        <v>4</v>
      </c>
      <c r="J151">
        <f>HwyDelay!I47</f>
        <v>1</v>
      </c>
      <c r="K151">
        <f>HwyDelay!J47</f>
        <v>4</v>
      </c>
      <c r="L151">
        <f>HwyDelay!K47</f>
        <v>1.03</v>
      </c>
      <c r="M151">
        <f>HwyDelay!L47</f>
        <v>4.12</v>
      </c>
    </row>
    <row r="152" spans="1:13" x14ac:dyDescent="0.25">
      <c r="A152" t="s">
        <v>398</v>
      </c>
      <c r="B152">
        <f>HwyDelay!A48</f>
        <v>92</v>
      </c>
      <c r="C152" t="str">
        <f>HwyDelay!B48</f>
        <v>CenConTran</v>
      </c>
      <c r="D152">
        <f>HwyDelay!C48</f>
        <v>0.9</v>
      </c>
      <c r="E152">
        <f>HwyDelay!D48</f>
        <v>3.6</v>
      </c>
      <c r="F152">
        <f>HwyDelay!E48</f>
        <v>1</v>
      </c>
      <c r="G152">
        <f>HwyDelay!F48</f>
        <v>4</v>
      </c>
      <c r="H152">
        <f>HwyDelay!G48</f>
        <v>1</v>
      </c>
      <c r="I152">
        <f>HwyDelay!H48</f>
        <v>4</v>
      </c>
      <c r="J152">
        <f>HwyDelay!I48</f>
        <v>1</v>
      </c>
      <c r="K152">
        <f>HwyDelay!J48</f>
        <v>4</v>
      </c>
      <c r="L152">
        <f>HwyDelay!K48</f>
        <v>1.03</v>
      </c>
      <c r="M152">
        <f>HwyDelay!L48</f>
        <v>4.12</v>
      </c>
    </row>
    <row r="153" spans="1:13" x14ac:dyDescent="0.25">
      <c r="A153" t="s">
        <v>148</v>
      </c>
      <c r="B153" t="str">
        <f>TimeOfDay!A1</f>
        <v>TOD_var</v>
      </c>
      <c r="C153" t="s">
        <v>170</v>
      </c>
    </row>
    <row r="154" spans="1:13" x14ac:dyDescent="0.25">
      <c r="A154" t="s">
        <v>148</v>
      </c>
      <c r="B154" t="s">
        <v>324</v>
      </c>
      <c r="C154">
        <v>3</v>
      </c>
    </row>
    <row r="155" spans="1:13" x14ac:dyDescent="0.25">
      <c r="A155" t="s">
        <v>148</v>
      </c>
      <c r="B155" t="s">
        <v>121</v>
      </c>
      <c r="C155">
        <v>5</v>
      </c>
    </row>
    <row r="156" spans="1:13" x14ac:dyDescent="0.25">
      <c r="A156" t="s">
        <v>148</v>
      </c>
      <c r="B156" t="s">
        <v>325</v>
      </c>
      <c r="C156">
        <v>3</v>
      </c>
    </row>
    <row r="157" spans="1:13" x14ac:dyDescent="0.25">
      <c r="A157" t="s">
        <v>148</v>
      </c>
      <c r="B157" t="s">
        <v>122</v>
      </c>
      <c r="C157">
        <v>5</v>
      </c>
    </row>
    <row r="158" spans="1:13" x14ac:dyDescent="0.25">
      <c r="A158" t="s">
        <v>331</v>
      </c>
      <c r="B158" t="str">
        <f>Cap_Factype!A1</f>
        <v>Cap_FT_Val</v>
      </c>
      <c r="C158" t="str">
        <f>Cap_Factype!B1</f>
        <v>FT_Lanes1</v>
      </c>
      <c r="D158" t="str">
        <f>Cap_Factype!C1</f>
        <v>FT_Lanes2</v>
      </c>
      <c r="E158" t="str">
        <f>Cap_Factype!D1</f>
        <v>FT_Lanes3</v>
      </c>
    </row>
    <row r="159" spans="1:13" x14ac:dyDescent="0.25">
      <c r="A159" t="s">
        <v>331</v>
      </c>
      <c r="B159" t="str">
        <f>Cap_Factype!A2</f>
        <v>F</v>
      </c>
      <c r="C159">
        <f>Cap_Factype!B2</f>
        <v>0.9</v>
      </c>
      <c r="D159">
        <f>Cap_Factype!C2</f>
        <v>1</v>
      </c>
      <c r="E159">
        <f>Cap_Factype!D2</f>
        <v>1</v>
      </c>
    </row>
    <row r="160" spans="1:13" x14ac:dyDescent="0.25">
      <c r="A160" t="s">
        <v>331</v>
      </c>
      <c r="B160" t="str">
        <f>Cap_Factype!A3</f>
        <v>E</v>
      </c>
      <c r="C160">
        <f>Cap_Factype!B3</f>
        <v>0.95</v>
      </c>
      <c r="D160">
        <f>Cap_Factype!C3</f>
        <v>1.0249999999999999</v>
      </c>
      <c r="E160">
        <f>Cap_Factype!D3</f>
        <v>1.0249999999999999</v>
      </c>
    </row>
    <row r="161" spans="1:5" x14ac:dyDescent="0.25">
      <c r="A161" t="s">
        <v>331</v>
      </c>
      <c r="B161" t="str">
        <f>Cap_Factype!A4</f>
        <v>R</v>
      </c>
      <c r="C161">
        <f>Cap_Factype!B4</f>
        <v>1</v>
      </c>
      <c r="D161">
        <f>Cap_Factype!C4</f>
        <v>1</v>
      </c>
      <c r="E161">
        <f>Cap_Factype!D4</f>
        <v>1</v>
      </c>
    </row>
    <row r="162" spans="1:5" x14ac:dyDescent="0.25">
      <c r="A162" t="s">
        <v>331</v>
      </c>
      <c r="B162" t="str">
        <f>Cap_Factype!A5</f>
        <v>D</v>
      </c>
      <c r="C162">
        <f>Cap_Factype!B5</f>
        <v>1.05</v>
      </c>
      <c r="D162">
        <f>Cap_Factype!C5</f>
        <v>1.0249999999999999</v>
      </c>
      <c r="E162">
        <f>Cap_Factype!D5</f>
        <v>1.0249999999999999</v>
      </c>
    </row>
    <row r="163" spans="1:5" x14ac:dyDescent="0.25">
      <c r="A163" t="s">
        <v>331</v>
      </c>
      <c r="B163" t="str">
        <f>Cap_Factype!A6</f>
        <v>M</v>
      </c>
      <c r="C163">
        <f>Cap_Factype!B6</f>
        <v>0.93</v>
      </c>
      <c r="D163">
        <f>Cap_Factype!C6</f>
        <v>0.96</v>
      </c>
      <c r="E163">
        <f>Cap_Factype!D6</f>
        <v>0.98</v>
      </c>
    </row>
    <row r="164" spans="1:5" x14ac:dyDescent="0.25">
      <c r="A164" t="s">
        <v>331</v>
      </c>
      <c r="B164" t="str">
        <f>Cap_Factype!A7</f>
        <v>B</v>
      </c>
      <c r="C164">
        <f>Cap_Factype!B7</f>
        <v>1.03</v>
      </c>
      <c r="D164">
        <f>Cap_Factype!C7</f>
        <v>1.02</v>
      </c>
      <c r="E164">
        <f>Cap_Factype!D7</f>
        <v>1.01</v>
      </c>
    </row>
    <row r="165" spans="1:5" x14ac:dyDescent="0.25">
      <c r="A165" t="s">
        <v>331</v>
      </c>
      <c r="B165" t="str">
        <f>Cap_Factype!A8</f>
        <v>T</v>
      </c>
      <c r="C165">
        <f>Cap_Factype!B8</f>
        <v>1</v>
      </c>
      <c r="D165">
        <f>Cap_Factype!C8</f>
        <v>1</v>
      </c>
      <c r="E165">
        <f>Cap_Factype!D8</f>
        <v>1</v>
      </c>
    </row>
    <row r="166" spans="1:5" x14ac:dyDescent="0.25">
      <c r="A166" t="s">
        <v>331</v>
      </c>
      <c r="B166" t="str">
        <f>Cap_Factype!A9</f>
        <v>C</v>
      </c>
      <c r="C166">
        <f>Cap_Factype!B9</f>
        <v>1</v>
      </c>
      <c r="D166">
        <f>Cap_Factype!C9</f>
        <v>1</v>
      </c>
      <c r="E166">
        <f>Cap_Factype!D9</f>
        <v>1</v>
      </c>
    </row>
    <row r="167" spans="1:5" x14ac:dyDescent="0.25">
      <c r="A167" t="s">
        <v>331</v>
      </c>
      <c r="B167" t="str">
        <f>Cap_Factype!A10</f>
        <v>U</v>
      </c>
      <c r="C167">
        <f>Cap_Factype!B10</f>
        <v>0.8</v>
      </c>
      <c r="D167">
        <f>Cap_Factype!C10</f>
        <v>0.9</v>
      </c>
      <c r="E167">
        <f>Cap_Factype!D10</f>
        <v>0.93</v>
      </c>
    </row>
    <row r="168" spans="1:5" x14ac:dyDescent="0.25">
      <c r="A168" t="s">
        <v>332</v>
      </c>
      <c r="B168" t="str">
        <f>Cap_Control!A1</f>
        <v>Cap_Ctl_Val</v>
      </c>
      <c r="C168" t="str">
        <f>Cap_Control!B1</f>
        <v>Cap_CtlFac</v>
      </c>
    </row>
    <row r="169" spans="1:5" x14ac:dyDescent="0.25">
      <c r="A169" t="s">
        <v>332</v>
      </c>
      <c r="B169" t="str">
        <f>Cap_Control!A2</f>
        <v>T</v>
      </c>
      <c r="C169">
        <f>Cap_Control!B2</f>
        <v>1</v>
      </c>
    </row>
    <row r="170" spans="1:5" x14ac:dyDescent="0.25">
      <c r="A170" t="s">
        <v>332</v>
      </c>
      <c r="B170" t="str">
        <f>Cap_Control!A3</f>
        <v>L</v>
      </c>
      <c r="C170">
        <f>Cap_Control!B3</f>
        <v>1</v>
      </c>
    </row>
    <row r="171" spans="1:5" x14ac:dyDescent="0.25">
      <c r="A171" t="s">
        <v>332</v>
      </c>
      <c r="B171" t="str">
        <f>Cap_Control!A4</f>
        <v>S</v>
      </c>
      <c r="C171">
        <f>Cap_Control!B4</f>
        <v>0.6</v>
      </c>
    </row>
    <row r="172" spans="1:5" x14ac:dyDescent="0.25">
      <c r="A172" t="s">
        <v>332</v>
      </c>
      <c r="B172" t="str">
        <f>Cap_Control!A5</f>
        <v>F</v>
      </c>
      <c r="C172">
        <f>Cap_Control!B5</f>
        <v>0.7</v>
      </c>
    </row>
    <row r="173" spans="1:5" x14ac:dyDescent="0.25">
      <c r="A173" t="s">
        <v>332</v>
      </c>
      <c r="B173" t="str">
        <f>Cap_Control!A6</f>
        <v>Y</v>
      </c>
      <c r="C173">
        <f>Cap_Control!B6</f>
        <v>0.8</v>
      </c>
    </row>
    <row r="174" spans="1:5" x14ac:dyDescent="0.25">
      <c r="A174" t="s">
        <v>332</v>
      </c>
      <c r="B174" t="str">
        <f>Cap_Control!A7</f>
        <v>R</v>
      </c>
      <c r="C174">
        <f>Cap_Control!B7</f>
        <v>0.7</v>
      </c>
    </row>
    <row r="175" spans="1:5" x14ac:dyDescent="0.25">
      <c r="A175" t="s">
        <v>332</v>
      </c>
      <c r="B175" t="str">
        <f>Cap_Control!A8</f>
        <v>X</v>
      </c>
      <c r="C175">
        <f>Cap_Control!B8</f>
        <v>0</v>
      </c>
    </row>
    <row r="176" spans="1:5" x14ac:dyDescent="0.25">
      <c r="A176" t="s">
        <v>136</v>
      </c>
      <c r="B176" t="str">
        <f>IntX_Control!A1</f>
        <v>IntX_Ctl_Val</v>
      </c>
      <c r="C176" t="str">
        <f>IntX_Control!B1</f>
        <v>IntX_Seconds</v>
      </c>
    </row>
    <row r="177" spans="1:4" x14ac:dyDescent="0.25">
      <c r="A177" t="s">
        <v>136</v>
      </c>
      <c r="B177" t="str">
        <f>IntX_Control!A2</f>
        <v>T</v>
      </c>
      <c r="C177">
        <f>IntX_Control!B2</f>
        <v>0</v>
      </c>
    </row>
    <row r="178" spans="1:4" x14ac:dyDescent="0.25">
      <c r="A178" t="s">
        <v>136</v>
      </c>
      <c r="B178" t="str">
        <f>IntX_Control!A3</f>
        <v>L</v>
      </c>
      <c r="C178">
        <f>IntX_Control!B3</f>
        <v>0</v>
      </c>
    </row>
    <row r="179" spans="1:4" x14ac:dyDescent="0.25">
      <c r="A179" t="s">
        <v>136</v>
      </c>
      <c r="B179" t="str">
        <f>IntX_Control!A4</f>
        <v>S</v>
      </c>
      <c r="C179">
        <f>IntX_Control!B4</f>
        <v>20</v>
      </c>
    </row>
    <row r="180" spans="1:4" x14ac:dyDescent="0.25">
      <c r="A180" t="s">
        <v>136</v>
      </c>
      <c r="B180" t="str">
        <f>IntX_Control!A5</f>
        <v>F</v>
      </c>
      <c r="C180">
        <f>IntX_Control!B5</f>
        <v>15</v>
      </c>
    </row>
    <row r="181" spans="1:4" x14ac:dyDescent="0.25">
      <c r="A181" t="s">
        <v>136</v>
      </c>
      <c r="B181" t="str">
        <f>IntX_Control!A6</f>
        <v>Y</v>
      </c>
      <c r="C181">
        <f>IntX_Control!B6</f>
        <v>8</v>
      </c>
    </row>
    <row r="182" spans="1:4" x14ac:dyDescent="0.25">
      <c r="A182" t="s">
        <v>136</v>
      </c>
      <c r="B182" t="str">
        <f>IntX_Control!A7</f>
        <v>R</v>
      </c>
      <c r="C182">
        <f>IntX_Control!B7</f>
        <v>12</v>
      </c>
    </row>
    <row r="183" spans="1:4" x14ac:dyDescent="0.25">
      <c r="A183" t="s">
        <v>136</v>
      </c>
      <c r="B183" t="str">
        <f>IntX_Control!A8</f>
        <v>X</v>
      </c>
      <c r="C183">
        <f>IntX_Control!B8</f>
        <v>0</v>
      </c>
    </row>
    <row r="184" spans="1:4" x14ac:dyDescent="0.25">
      <c r="A184" t="s">
        <v>135</v>
      </c>
      <c r="B184" t="str">
        <f>IntX_Prohibit!A1</f>
        <v>IntX_Proh_Val</v>
      </c>
      <c r="C184" t="str">
        <f>IntX_Prohibit!B1</f>
        <v>IntX_ProhFac</v>
      </c>
    </row>
    <row r="185" spans="1:4" x14ac:dyDescent="0.25">
      <c r="A185" t="s">
        <v>135</v>
      </c>
      <c r="B185" t="str">
        <f>IntX_Prohibit!A2</f>
        <v>N</v>
      </c>
      <c r="C185">
        <f>IntX_Prohibit!B2</f>
        <v>1</v>
      </c>
    </row>
    <row r="186" spans="1:4" x14ac:dyDescent="0.25">
      <c r="A186" t="s">
        <v>135</v>
      </c>
      <c r="B186" t="str">
        <f>IntX_Prohibit!A3</f>
        <v>L</v>
      </c>
      <c r="C186">
        <f>IntX_Prohibit!B3</f>
        <v>0.9</v>
      </c>
    </row>
    <row r="187" spans="1:4" x14ac:dyDescent="0.25">
      <c r="A187" t="s">
        <v>135</v>
      </c>
      <c r="B187" t="str">
        <f>IntX_Prohibit!A4</f>
        <v>R</v>
      </c>
      <c r="C187">
        <f>IntX_Prohibit!B4</f>
        <v>0.96</v>
      </c>
    </row>
    <row r="188" spans="1:4" x14ac:dyDescent="0.25">
      <c r="A188" t="s">
        <v>135</v>
      </c>
      <c r="B188" t="str">
        <f>IntX_Prohibit!A5</f>
        <v>T</v>
      </c>
      <c r="C188">
        <f>IntX_Prohibit!B5</f>
        <v>1</v>
      </c>
    </row>
    <row r="189" spans="1:4" x14ac:dyDescent="0.25">
      <c r="A189" t="s">
        <v>135</v>
      </c>
      <c r="B189" t="str">
        <f>IntX_Prohibit!A6</f>
        <v>C</v>
      </c>
      <c r="C189">
        <f>IntX_Prohibit!B6</f>
        <v>0.88</v>
      </c>
    </row>
    <row r="190" spans="1:4" x14ac:dyDescent="0.25">
      <c r="A190" t="s">
        <v>135</v>
      </c>
      <c r="B190" t="str">
        <f>IntX_Prohibit!A7</f>
        <v>X</v>
      </c>
      <c r="C190">
        <f>IntX_Prohibit!B7</f>
        <v>0</v>
      </c>
    </row>
    <row r="191" spans="1:4" x14ac:dyDescent="0.25">
      <c r="A191" t="s">
        <v>138</v>
      </c>
      <c r="B191" t="str">
        <f>IntX_TurnLanes!A1</f>
        <v>IntX_NoTLanes</v>
      </c>
      <c r="C191" t="str">
        <f>IntX_TurnLanes!B1</f>
        <v>Signal</v>
      </c>
      <c r="D191" t="str">
        <f>IntX_TurnLanes!C1</f>
        <v>NonSignal</v>
      </c>
    </row>
    <row r="192" spans="1:4" x14ac:dyDescent="0.25">
      <c r="A192" t="s">
        <v>138</v>
      </c>
      <c r="B192" t="str">
        <f>IntX_TurnLanes!A2</f>
        <v>1_Left</v>
      </c>
      <c r="C192">
        <f>IntX_TurnLanes!B2</f>
        <v>1.1000000000000001</v>
      </c>
      <c r="D192">
        <f>IntX_TurnLanes!C2</f>
        <v>1.08</v>
      </c>
    </row>
    <row r="193" spans="1:8" x14ac:dyDescent="0.25">
      <c r="A193" t="s">
        <v>138</v>
      </c>
      <c r="B193" t="str">
        <f>IntX_TurnLanes!A3</f>
        <v>2_Left</v>
      </c>
      <c r="C193">
        <f>IntX_TurnLanes!B3</f>
        <v>1.1499999999999999</v>
      </c>
      <c r="D193">
        <f>IntX_TurnLanes!C3</f>
        <v>1.1200000000000001</v>
      </c>
    </row>
    <row r="194" spans="1:8" x14ac:dyDescent="0.25">
      <c r="A194" t="s">
        <v>138</v>
      </c>
      <c r="B194" t="str">
        <f>IntX_TurnLanes!A4</f>
        <v>Right</v>
      </c>
      <c r="C194">
        <f>IntX_TurnLanes!B4</f>
        <v>1.05</v>
      </c>
      <c r="D194">
        <f>IntX_TurnLanes!C4</f>
        <v>1.05</v>
      </c>
    </row>
    <row r="195" spans="1:8" x14ac:dyDescent="0.25">
      <c r="A195" t="s">
        <v>145</v>
      </c>
      <c r="B195" t="str">
        <f>IntX_CycleLength!A1</f>
        <v>CycLen_Funcl</v>
      </c>
      <c r="C195" t="str">
        <f>IntX_CycleLength!B1</f>
        <v>Fname</v>
      </c>
      <c r="D195" t="str">
        <f>IntX_CycleLength!C1</f>
        <v>CycLen_AT1</v>
      </c>
      <c r="E195" t="str">
        <f>IntX_CycleLength!D1</f>
        <v>CycLen_AT2</v>
      </c>
      <c r="F195" t="str">
        <f>IntX_CycleLength!E1</f>
        <v>CycLen_AT3</v>
      </c>
      <c r="G195" t="str">
        <f>IntX_CycleLength!F1</f>
        <v>CycLen_AT4</v>
      </c>
      <c r="H195" t="str">
        <f>IntX_CycleLength!G1</f>
        <v>CycLen_AT5</v>
      </c>
    </row>
    <row r="196" spans="1:8" x14ac:dyDescent="0.25">
      <c r="A196" t="s">
        <v>145</v>
      </c>
      <c r="B196">
        <f>IntX_CycleLength!A2</f>
        <v>1</v>
      </c>
      <c r="C196" t="str">
        <f>IntX_CycleLength!B2</f>
        <v>Freeway</v>
      </c>
      <c r="D196">
        <f>IntX_CycleLength!C2</f>
        <v>999</v>
      </c>
      <c r="E196">
        <f>IntX_CycleLength!D2</f>
        <v>999</v>
      </c>
      <c r="F196">
        <f>IntX_CycleLength!E2</f>
        <v>999</v>
      </c>
      <c r="G196">
        <f>IntX_CycleLength!F2</f>
        <v>999</v>
      </c>
      <c r="H196">
        <f>IntX_CycleLength!G2</f>
        <v>999</v>
      </c>
    </row>
    <row r="197" spans="1:8" x14ac:dyDescent="0.25">
      <c r="A197" t="s">
        <v>145</v>
      </c>
      <c r="B197">
        <f>IntX_CycleLength!A3</f>
        <v>2</v>
      </c>
      <c r="C197" t="str">
        <f>IntX_CycleLength!B3</f>
        <v>Xprway</v>
      </c>
      <c r="D197">
        <f>IntX_CycleLength!C3</f>
        <v>70</v>
      </c>
      <c r="E197">
        <f>IntX_CycleLength!D3</f>
        <v>80</v>
      </c>
      <c r="F197">
        <f>IntX_CycleLength!E3</f>
        <v>90</v>
      </c>
      <c r="G197">
        <f>IntX_CycleLength!F3</f>
        <v>100</v>
      </c>
      <c r="H197">
        <f>IntX_CycleLength!G3</f>
        <v>110</v>
      </c>
    </row>
    <row r="198" spans="1:8" x14ac:dyDescent="0.25">
      <c r="A198" t="s">
        <v>145</v>
      </c>
      <c r="B198">
        <f>IntX_CycleLength!A4</f>
        <v>3</v>
      </c>
      <c r="C198" t="str">
        <f>IntX_CycleLength!B4</f>
        <v>Class II</v>
      </c>
      <c r="D198">
        <f>IntX_CycleLength!C4</f>
        <v>70</v>
      </c>
      <c r="E198">
        <f>IntX_CycleLength!D4</f>
        <v>80</v>
      </c>
      <c r="F198">
        <f>IntX_CycleLength!E4</f>
        <v>90</v>
      </c>
      <c r="G198">
        <f>IntX_CycleLength!F4</f>
        <v>100</v>
      </c>
      <c r="H198">
        <f>IntX_CycleLength!G4</f>
        <v>110</v>
      </c>
    </row>
    <row r="199" spans="1:8" x14ac:dyDescent="0.25">
      <c r="A199" t="s">
        <v>145</v>
      </c>
      <c r="B199">
        <f>IntX_CycleLength!A5</f>
        <v>4</v>
      </c>
      <c r="C199" t="str">
        <f>IntX_CycleLength!B5</f>
        <v xml:space="preserve">Major </v>
      </c>
      <c r="D199">
        <f>IntX_CycleLength!C5</f>
        <v>70</v>
      </c>
      <c r="E199">
        <f>IntX_CycleLength!D5</f>
        <v>80</v>
      </c>
      <c r="F199">
        <f>IntX_CycleLength!E5</f>
        <v>90</v>
      </c>
      <c r="G199">
        <f>IntX_CycleLength!F5</f>
        <v>100</v>
      </c>
      <c r="H199">
        <f>IntX_CycleLength!G5</f>
        <v>110</v>
      </c>
    </row>
    <row r="200" spans="1:8" x14ac:dyDescent="0.25">
      <c r="A200" t="s">
        <v>145</v>
      </c>
      <c r="B200">
        <f>IntX_CycleLength!A6</f>
        <v>5</v>
      </c>
      <c r="C200" t="str">
        <f>IntX_CycleLength!B6</f>
        <v xml:space="preserve">Minor </v>
      </c>
      <c r="D200">
        <f>IntX_CycleLength!C6</f>
        <v>70</v>
      </c>
      <c r="E200">
        <f>IntX_CycleLength!D6</f>
        <v>80</v>
      </c>
      <c r="F200">
        <f>IntX_CycleLength!E6</f>
        <v>90</v>
      </c>
      <c r="G200">
        <f>IntX_CycleLength!F6</f>
        <v>100</v>
      </c>
      <c r="H200">
        <f>IntX_CycleLength!G6</f>
        <v>110</v>
      </c>
    </row>
    <row r="201" spans="1:8" x14ac:dyDescent="0.25">
      <c r="A201" t="s">
        <v>145</v>
      </c>
      <c r="B201">
        <f>IntX_CycleLength!A7</f>
        <v>6</v>
      </c>
      <c r="C201" t="str">
        <f>IntX_CycleLength!B7</f>
        <v>Collector</v>
      </c>
      <c r="D201">
        <f>IntX_CycleLength!C7</f>
        <v>70</v>
      </c>
      <c r="E201">
        <f>IntX_CycleLength!D7</f>
        <v>80</v>
      </c>
      <c r="F201">
        <f>IntX_CycleLength!E7</f>
        <v>90</v>
      </c>
      <c r="G201">
        <f>IntX_CycleLength!F7</f>
        <v>100</v>
      </c>
      <c r="H201">
        <f>IntX_CycleLength!G7</f>
        <v>110</v>
      </c>
    </row>
    <row r="202" spans="1:8" x14ac:dyDescent="0.25">
      <c r="A202" t="s">
        <v>145</v>
      </c>
      <c r="B202">
        <f>IntX_CycleLength!A8</f>
        <v>7</v>
      </c>
      <c r="C202" t="str">
        <f>IntX_CycleLength!B8</f>
        <v>Local</v>
      </c>
      <c r="D202">
        <f>IntX_CycleLength!C8</f>
        <v>70</v>
      </c>
      <c r="E202">
        <f>IntX_CycleLength!D8</f>
        <v>80</v>
      </c>
      <c r="F202">
        <f>IntX_CycleLength!E8</f>
        <v>90</v>
      </c>
      <c r="G202">
        <f>IntX_CycleLength!F8</f>
        <v>100</v>
      </c>
      <c r="H202">
        <f>IntX_CycleLength!G8</f>
        <v>110</v>
      </c>
    </row>
    <row r="203" spans="1:8" x14ac:dyDescent="0.25">
      <c r="A203" t="s">
        <v>145</v>
      </c>
      <c r="B203">
        <f>IntX_CycleLength!A9</f>
        <v>8</v>
      </c>
      <c r="C203" t="str">
        <f>IntX_CycleLength!B9</f>
        <v>Ramp</v>
      </c>
      <c r="D203">
        <f>IntX_CycleLength!C9</f>
        <v>70</v>
      </c>
      <c r="E203">
        <f>IntX_CycleLength!D9</f>
        <v>80</v>
      </c>
      <c r="F203">
        <f>IntX_CycleLength!E9</f>
        <v>90</v>
      </c>
      <c r="G203">
        <f>IntX_CycleLength!F9</f>
        <v>100</v>
      </c>
      <c r="H203">
        <f>IntX_CycleLength!G9</f>
        <v>110</v>
      </c>
    </row>
    <row r="204" spans="1:8" x14ac:dyDescent="0.25">
      <c r="A204" t="s">
        <v>145</v>
      </c>
      <c r="B204">
        <f>IntX_CycleLength!A10</f>
        <v>9</v>
      </c>
      <c r="C204" t="str">
        <f>IntX_CycleLength!B10</f>
        <v>Frwy ramp</v>
      </c>
      <c r="D204">
        <f>IntX_CycleLength!C10</f>
        <v>70</v>
      </c>
      <c r="E204">
        <f>IntX_CycleLength!D10</f>
        <v>80</v>
      </c>
      <c r="F204">
        <f>IntX_CycleLength!E10</f>
        <v>90</v>
      </c>
      <c r="G204">
        <f>IntX_CycleLength!F10</f>
        <v>100</v>
      </c>
      <c r="H204">
        <f>IntX_CycleLength!G10</f>
        <v>110</v>
      </c>
    </row>
    <row r="205" spans="1:8" x14ac:dyDescent="0.25">
      <c r="A205" t="s">
        <v>145</v>
      </c>
      <c r="B205">
        <f>IntX_CycleLength!A11</f>
        <v>22</v>
      </c>
      <c r="C205" t="str">
        <f>IntX_CycleLength!B11</f>
        <v>HOV 2+</v>
      </c>
      <c r="D205">
        <f>IntX_CycleLength!C11</f>
        <v>70</v>
      </c>
      <c r="E205">
        <f>IntX_CycleLength!D11</f>
        <v>80</v>
      </c>
      <c r="F205">
        <f>IntX_CycleLength!E11</f>
        <v>90</v>
      </c>
      <c r="G205">
        <f>IntX_CycleLength!F11</f>
        <v>100</v>
      </c>
      <c r="H205">
        <f>IntX_CycleLength!G11</f>
        <v>110</v>
      </c>
    </row>
    <row r="206" spans="1:8" x14ac:dyDescent="0.25">
      <c r="A206" t="s">
        <v>145</v>
      </c>
      <c r="B206">
        <f>IntX_CycleLength!A12</f>
        <v>23</v>
      </c>
      <c r="C206" t="str">
        <f>IntX_CycleLength!B12</f>
        <v>HOV 3+</v>
      </c>
      <c r="D206">
        <f>IntX_CycleLength!C12</f>
        <v>70</v>
      </c>
      <c r="E206">
        <f>IntX_CycleLength!D12</f>
        <v>80</v>
      </c>
      <c r="F206">
        <f>IntX_CycleLength!E12</f>
        <v>90</v>
      </c>
      <c r="G206">
        <f>IntX_CycleLength!F12</f>
        <v>100</v>
      </c>
      <c r="H206">
        <f>IntX_CycleLength!G12</f>
        <v>110</v>
      </c>
    </row>
    <row r="207" spans="1:8" x14ac:dyDescent="0.25">
      <c r="A207" t="s">
        <v>145</v>
      </c>
      <c r="B207">
        <f>IntX_CycleLength!A13</f>
        <v>24</v>
      </c>
      <c r="C207" t="str">
        <f>IntX_CycleLength!B13</f>
        <v>HOT 2+</v>
      </c>
      <c r="D207">
        <f>IntX_CycleLength!C13</f>
        <v>70</v>
      </c>
      <c r="E207">
        <f>IntX_CycleLength!D13</f>
        <v>80</v>
      </c>
      <c r="F207">
        <f>IntX_CycleLength!E13</f>
        <v>90</v>
      </c>
      <c r="G207">
        <f>IntX_CycleLength!F13</f>
        <v>100</v>
      </c>
      <c r="H207">
        <f>IntX_CycleLength!G13</f>
        <v>110</v>
      </c>
    </row>
    <row r="208" spans="1:8" x14ac:dyDescent="0.25">
      <c r="A208" t="s">
        <v>145</v>
      </c>
      <c r="B208">
        <f>IntX_CycleLength!A14</f>
        <v>25</v>
      </c>
      <c r="C208" t="str">
        <f>IntX_CycleLength!B14</f>
        <v>HOT 3+</v>
      </c>
      <c r="D208">
        <f>IntX_CycleLength!C14</f>
        <v>70</v>
      </c>
      <c r="E208">
        <f>IntX_CycleLength!D14</f>
        <v>80</v>
      </c>
      <c r="F208">
        <f>IntX_CycleLength!E14</f>
        <v>90</v>
      </c>
      <c r="G208">
        <f>IntX_CycleLength!F14</f>
        <v>100</v>
      </c>
      <c r="H208">
        <f>IntX_CycleLength!G14</f>
        <v>110</v>
      </c>
    </row>
    <row r="209" spans="1:24" x14ac:dyDescent="0.25">
      <c r="A209" t="s">
        <v>145</v>
      </c>
      <c r="B209">
        <f>IntX_CycleLength!A15</f>
        <v>30</v>
      </c>
      <c r="C209" t="str">
        <f>IntX_CycleLength!B15</f>
        <v>Rail</v>
      </c>
      <c r="D209">
        <f>IntX_CycleLength!C15</f>
        <v>70</v>
      </c>
      <c r="E209">
        <f>IntX_CycleLength!D15</f>
        <v>80</v>
      </c>
      <c r="F209">
        <f>IntX_CycleLength!E15</f>
        <v>90</v>
      </c>
      <c r="G209">
        <f>IntX_CycleLength!F15</f>
        <v>100</v>
      </c>
      <c r="H209">
        <f>IntX_CycleLength!G15</f>
        <v>110</v>
      </c>
    </row>
    <row r="210" spans="1:24" x14ac:dyDescent="0.25">
      <c r="A210" t="s">
        <v>145</v>
      </c>
      <c r="B210">
        <f>IntX_CycleLength!A16</f>
        <v>40</v>
      </c>
      <c r="C210" t="str">
        <f>IntX_CycleLength!B16</f>
        <v>Busway</v>
      </c>
      <c r="D210">
        <f>IntX_CycleLength!C16</f>
        <v>70</v>
      </c>
      <c r="E210">
        <f>IntX_CycleLength!D16</f>
        <v>80</v>
      </c>
      <c r="F210">
        <f>IntX_CycleLength!E16</f>
        <v>90</v>
      </c>
      <c r="G210">
        <f>IntX_CycleLength!F16</f>
        <v>100</v>
      </c>
      <c r="H210">
        <f>IntX_CycleLength!G16</f>
        <v>110</v>
      </c>
    </row>
    <row r="211" spans="1:24" x14ac:dyDescent="0.25">
      <c r="A211" t="s">
        <v>145</v>
      </c>
      <c r="B211">
        <f>IntX_CycleLength!A17</f>
        <v>82</v>
      </c>
      <c r="C211" t="str">
        <f>IntX_CycleLength!B17</f>
        <v>HOV2acc</v>
      </c>
      <c r="D211">
        <f>IntX_CycleLength!C17</f>
        <v>70</v>
      </c>
      <c r="E211">
        <f>IntX_CycleLength!D17</f>
        <v>80</v>
      </c>
      <c r="F211">
        <f>IntX_CycleLength!E17</f>
        <v>90</v>
      </c>
      <c r="G211">
        <f>IntX_CycleLength!F17</f>
        <v>100</v>
      </c>
      <c r="H211">
        <f>IntX_CycleLength!G17</f>
        <v>110</v>
      </c>
    </row>
    <row r="212" spans="1:24" x14ac:dyDescent="0.25">
      <c r="A212" t="s">
        <v>145</v>
      </c>
      <c r="B212">
        <f>IntX_CycleLength!A18</f>
        <v>83</v>
      </c>
      <c r="C212" t="str">
        <f>IntX_CycleLength!B18</f>
        <v>HOV3acc</v>
      </c>
      <c r="D212">
        <f>IntX_CycleLength!C18</f>
        <v>70</v>
      </c>
      <c r="E212">
        <f>IntX_CycleLength!D18</f>
        <v>80</v>
      </c>
      <c r="F212">
        <f>IntX_CycleLength!E18</f>
        <v>90</v>
      </c>
      <c r="G212">
        <f>IntX_CycleLength!F18</f>
        <v>100</v>
      </c>
      <c r="H212">
        <f>IntX_CycleLength!G18</f>
        <v>110</v>
      </c>
    </row>
    <row r="213" spans="1:24" x14ac:dyDescent="0.25">
      <c r="A213" t="s">
        <v>145</v>
      </c>
      <c r="B213">
        <f>IntX_CycleLength!A19</f>
        <v>84</v>
      </c>
      <c r="C213" t="str">
        <f>IntX_CycleLength!B19</f>
        <v>TranConn</v>
      </c>
      <c r="D213">
        <f>IntX_CycleLength!C19</f>
        <v>70</v>
      </c>
      <c r="E213">
        <f>IntX_CycleLength!D19</f>
        <v>80</v>
      </c>
      <c r="F213">
        <f>IntX_CycleLength!E19</f>
        <v>90</v>
      </c>
      <c r="G213">
        <f>IntX_CycleLength!F19</f>
        <v>100</v>
      </c>
      <c r="H213">
        <f>IntX_CycleLength!G19</f>
        <v>110</v>
      </c>
    </row>
    <row r="214" spans="1:24" x14ac:dyDescent="0.25">
      <c r="A214" t="s">
        <v>145</v>
      </c>
      <c r="B214">
        <f>IntX_CycleLength!A20</f>
        <v>85</v>
      </c>
      <c r="C214" t="str">
        <f>IntX_CycleLength!B20</f>
        <v>StationWlk</v>
      </c>
      <c r="D214">
        <f>IntX_CycleLength!C20</f>
        <v>1</v>
      </c>
      <c r="E214">
        <f>IntX_CycleLength!D20</f>
        <v>1</v>
      </c>
      <c r="F214">
        <f>IntX_CycleLength!E20</f>
        <v>1</v>
      </c>
      <c r="G214">
        <f>IntX_CycleLength!F20</f>
        <v>1</v>
      </c>
      <c r="H214">
        <f>IntX_CycleLength!G20</f>
        <v>1</v>
      </c>
    </row>
    <row r="215" spans="1:24" x14ac:dyDescent="0.25">
      <c r="A215" t="s">
        <v>145</v>
      </c>
      <c r="B215">
        <f>IntX_CycleLength!A21</f>
        <v>90</v>
      </c>
      <c r="C215" t="str">
        <f>IntX_CycleLength!B21</f>
        <v xml:space="preserve">CenCon </v>
      </c>
      <c r="D215">
        <f>IntX_CycleLength!C21</f>
        <v>1</v>
      </c>
      <c r="E215">
        <f>IntX_CycleLength!D21</f>
        <v>1</v>
      </c>
      <c r="F215">
        <f>IntX_CycleLength!E21</f>
        <v>1</v>
      </c>
      <c r="G215">
        <f>IntX_CycleLength!F21</f>
        <v>1</v>
      </c>
      <c r="H215">
        <f>IntX_CycleLength!G21</f>
        <v>1</v>
      </c>
    </row>
    <row r="216" spans="1:24" x14ac:dyDescent="0.25">
      <c r="A216" t="s">
        <v>145</v>
      </c>
      <c r="B216">
        <f>IntX_CycleLength!A22</f>
        <v>92</v>
      </c>
      <c r="C216" t="str">
        <f>IntX_CycleLength!B22</f>
        <v>CenConTran</v>
      </c>
      <c r="D216">
        <f>IntX_CycleLength!C22</f>
        <v>1</v>
      </c>
      <c r="E216">
        <f>IntX_CycleLength!D22</f>
        <v>1</v>
      </c>
      <c r="F216">
        <f>IntX_CycleLength!E22</f>
        <v>1</v>
      </c>
      <c r="G216">
        <f>IntX_CycleLength!F22</f>
        <v>1</v>
      </c>
      <c r="H216">
        <f>IntX_CycleLength!G22</f>
        <v>1</v>
      </c>
    </row>
    <row r="217" spans="1:24" x14ac:dyDescent="0.25">
      <c r="A217" t="s">
        <v>348</v>
      </c>
      <c r="B217" t="str">
        <f>IntX_GreenPct!A1</f>
        <v>GP_Funcl</v>
      </c>
      <c r="C217" t="str">
        <f>IntX_GreenPct!B1</f>
        <v>Fname</v>
      </c>
      <c r="D217" t="str">
        <f>IntX_GreenPct!C1</f>
        <v>grn_op1</v>
      </c>
      <c r="E217" t="str">
        <f>IntX_GreenPct!D1</f>
        <v>grn_op2</v>
      </c>
      <c r="F217" t="str">
        <f>IntX_GreenPct!E1</f>
        <v>grn_op3</v>
      </c>
      <c r="G217" t="str">
        <f>IntX_GreenPct!F1</f>
        <v>grn_op4</v>
      </c>
      <c r="H217" t="str">
        <f>IntX_GreenPct!G1</f>
        <v>grn_op5</v>
      </c>
      <c r="I217" t="str">
        <f>IntX_GreenPct!H1</f>
        <v>grn_op6</v>
      </c>
      <c r="J217" t="str">
        <f>IntX_GreenPct!I1</f>
        <v>grn_op7</v>
      </c>
      <c r="K217" t="str">
        <f>IntX_GreenPct!J1</f>
        <v>grn_op8</v>
      </c>
      <c r="L217" t="str">
        <f>IntX_GreenPct!K1</f>
        <v>grn_op9</v>
      </c>
      <c r="M217" t="str">
        <f>IntX_GreenPct!L1</f>
        <v>grn_op22</v>
      </c>
      <c r="N217" t="str">
        <f>IntX_GreenPct!M1</f>
        <v>grn_op23</v>
      </c>
      <c r="O217" t="str">
        <f>IntX_GreenPct!N1</f>
        <v>grn_op24</v>
      </c>
      <c r="P217" t="str">
        <f>IntX_GreenPct!O1</f>
        <v>grn_op25</v>
      </c>
      <c r="Q217" t="str">
        <f>IntX_GreenPct!P1</f>
        <v>grn_op30</v>
      </c>
      <c r="R217" t="str">
        <f>IntX_GreenPct!Q1</f>
        <v>grn_op40</v>
      </c>
      <c r="S217" t="str">
        <f>IntX_GreenPct!R1</f>
        <v>grn_op82</v>
      </c>
      <c r="T217" t="str">
        <f>IntX_GreenPct!S1</f>
        <v>grn_op83</v>
      </c>
      <c r="U217" t="str">
        <f>IntX_GreenPct!T1</f>
        <v>grn_op84</v>
      </c>
      <c r="V217" t="str">
        <f>IntX_GreenPct!U1</f>
        <v>grn_op85</v>
      </c>
      <c r="W217" t="str">
        <f>IntX_GreenPct!V1</f>
        <v>grn_op90</v>
      </c>
      <c r="X217" t="str">
        <f>IntX_GreenPct!W1</f>
        <v>grn_op92</v>
      </c>
    </row>
    <row r="218" spans="1:24" x14ac:dyDescent="0.25">
      <c r="A218" t="s">
        <v>348</v>
      </c>
      <c r="B218">
        <f>IntX_GreenPct!A2</f>
        <v>1</v>
      </c>
      <c r="C218" t="str">
        <f>IntX_GreenPct!B2</f>
        <v>Freeway</v>
      </c>
      <c r="D218">
        <f>IntX_GreenPct!C2</f>
        <v>0.5</v>
      </c>
      <c r="E218">
        <f>IntX_GreenPct!D2</f>
        <v>0.99</v>
      </c>
      <c r="F218">
        <f>IntX_GreenPct!E2</f>
        <v>0.99</v>
      </c>
      <c r="G218">
        <f>IntX_GreenPct!F2</f>
        <v>0.99</v>
      </c>
      <c r="H218">
        <f>IntX_GreenPct!G2</f>
        <v>0.99</v>
      </c>
      <c r="I218">
        <f>IntX_GreenPct!H2</f>
        <v>0.99</v>
      </c>
      <c r="J218">
        <f>IntX_GreenPct!I2</f>
        <v>0.99</v>
      </c>
      <c r="K218">
        <f>IntX_GreenPct!J2</f>
        <v>0.99</v>
      </c>
      <c r="L218">
        <f>IntX_GreenPct!K2</f>
        <v>0.99</v>
      </c>
      <c r="M218">
        <f>IntX_GreenPct!L2</f>
        <v>0.99</v>
      </c>
      <c r="N218">
        <f>IntX_GreenPct!M2</f>
        <v>0.99</v>
      </c>
      <c r="O218">
        <f>IntX_GreenPct!N2</f>
        <v>0.99</v>
      </c>
      <c r="P218">
        <f>IntX_GreenPct!O2</f>
        <v>0.99</v>
      </c>
      <c r="Q218">
        <f>IntX_GreenPct!P2</f>
        <v>0.99</v>
      </c>
      <c r="R218">
        <f>IntX_GreenPct!Q2</f>
        <v>0.99</v>
      </c>
      <c r="S218">
        <f>IntX_GreenPct!R2</f>
        <v>0.99</v>
      </c>
      <c r="T218">
        <f>IntX_GreenPct!S2</f>
        <v>0.99</v>
      </c>
      <c r="U218">
        <f>IntX_GreenPct!T2</f>
        <v>0.99</v>
      </c>
      <c r="V218">
        <f>IntX_GreenPct!U2</f>
        <v>0.99</v>
      </c>
      <c r="W218">
        <f>IntX_GreenPct!V2</f>
        <v>0.99</v>
      </c>
      <c r="X218">
        <f>IntX_GreenPct!W2</f>
        <v>0.99</v>
      </c>
    </row>
    <row r="219" spans="1:24" x14ac:dyDescent="0.25">
      <c r="A219" t="s">
        <v>348</v>
      </c>
      <c r="B219">
        <f>IntX_GreenPct!A3</f>
        <v>2</v>
      </c>
      <c r="C219" t="str">
        <f>IntX_GreenPct!B3</f>
        <v>Xprway</v>
      </c>
      <c r="D219">
        <f>IntX_GreenPct!C3</f>
        <v>1.0000000000000009E-2</v>
      </c>
      <c r="E219">
        <f>IntX_GreenPct!D3</f>
        <v>0.5</v>
      </c>
      <c r="F219">
        <f>IntX_GreenPct!E3</f>
        <v>0.55000000000000004</v>
      </c>
      <c r="G219">
        <f>IntX_GreenPct!F3</f>
        <v>0.65</v>
      </c>
      <c r="H219">
        <f>IntX_GreenPct!G3</f>
        <v>0.7</v>
      </c>
      <c r="I219">
        <f>IntX_GreenPct!H3</f>
        <v>0.75</v>
      </c>
      <c r="J219">
        <f>IntX_GreenPct!I3</f>
        <v>0.9</v>
      </c>
      <c r="K219">
        <f>IntX_GreenPct!J3</f>
        <v>0.65</v>
      </c>
      <c r="L219">
        <f>IntX_GreenPct!K3</f>
        <v>0.62</v>
      </c>
      <c r="M219">
        <f>IntX_GreenPct!L3</f>
        <v>0.6</v>
      </c>
      <c r="N219">
        <f>IntX_GreenPct!M3</f>
        <v>0.6</v>
      </c>
      <c r="O219">
        <f>IntX_GreenPct!N3</f>
        <v>0.55000000000000004</v>
      </c>
      <c r="P219">
        <f>IntX_GreenPct!O3</f>
        <v>0.55000000000000004</v>
      </c>
      <c r="Q219">
        <f>IntX_GreenPct!P3</f>
        <v>0.6</v>
      </c>
      <c r="R219">
        <f>IntX_GreenPct!Q3</f>
        <v>0.6</v>
      </c>
      <c r="S219">
        <f>IntX_GreenPct!R3</f>
        <v>0.6</v>
      </c>
      <c r="T219">
        <f>IntX_GreenPct!S3</f>
        <v>0.6</v>
      </c>
      <c r="U219">
        <f>IntX_GreenPct!T3</f>
        <v>0.9</v>
      </c>
      <c r="V219">
        <f>IntX_GreenPct!U3</f>
        <v>0.9</v>
      </c>
      <c r="W219">
        <f>IntX_GreenPct!V3</f>
        <v>0.9</v>
      </c>
      <c r="X219">
        <f>IntX_GreenPct!W3</f>
        <v>0.9</v>
      </c>
    </row>
    <row r="220" spans="1:24" x14ac:dyDescent="0.25">
      <c r="A220" t="s">
        <v>348</v>
      </c>
      <c r="B220">
        <f>IntX_GreenPct!A4</f>
        <v>3</v>
      </c>
      <c r="C220" t="str">
        <f>IntX_GreenPct!B4</f>
        <v>Class II</v>
      </c>
      <c r="D220">
        <f>IntX_GreenPct!C4</f>
        <v>1.0000000000000009E-2</v>
      </c>
      <c r="E220">
        <f>IntX_GreenPct!D4</f>
        <v>0.44999999999999996</v>
      </c>
      <c r="F220">
        <f>IntX_GreenPct!E4</f>
        <v>0.5</v>
      </c>
      <c r="G220">
        <f>IntX_GreenPct!F4</f>
        <v>0.65</v>
      </c>
      <c r="H220">
        <f>IntX_GreenPct!G4</f>
        <v>0.8</v>
      </c>
      <c r="I220">
        <f>IntX_GreenPct!H4</f>
        <v>0.9</v>
      </c>
      <c r="J220">
        <f>IntX_GreenPct!I4</f>
        <v>0.9</v>
      </c>
      <c r="K220">
        <f>IntX_GreenPct!J4</f>
        <v>0.65</v>
      </c>
      <c r="L220">
        <f>IntX_GreenPct!K4</f>
        <v>0.65</v>
      </c>
      <c r="M220">
        <f>IntX_GreenPct!L4</f>
        <v>0.55000000000000004</v>
      </c>
      <c r="N220">
        <f>IntX_GreenPct!M4</f>
        <v>0.55000000000000004</v>
      </c>
      <c r="O220">
        <f>IntX_GreenPct!N4</f>
        <v>0.5</v>
      </c>
      <c r="P220">
        <f>IntX_GreenPct!O4</f>
        <v>0.5</v>
      </c>
      <c r="Q220">
        <f>IntX_GreenPct!P4</f>
        <v>0.6</v>
      </c>
      <c r="R220">
        <f>IntX_GreenPct!Q4</f>
        <v>0.6</v>
      </c>
      <c r="S220">
        <f>IntX_GreenPct!R4</f>
        <v>0.6</v>
      </c>
      <c r="T220">
        <f>IntX_GreenPct!S4</f>
        <v>0.6</v>
      </c>
      <c r="U220">
        <f>IntX_GreenPct!T4</f>
        <v>0.8</v>
      </c>
      <c r="V220">
        <f>IntX_GreenPct!U4</f>
        <v>0.9</v>
      </c>
      <c r="W220">
        <f>IntX_GreenPct!V4</f>
        <v>0.9</v>
      </c>
      <c r="X220">
        <f>IntX_GreenPct!W4</f>
        <v>0.9</v>
      </c>
    </row>
    <row r="221" spans="1:24" x14ac:dyDescent="0.25">
      <c r="A221" t="s">
        <v>348</v>
      </c>
      <c r="B221">
        <f>IntX_GreenPct!A5</f>
        <v>4</v>
      </c>
      <c r="C221" t="str">
        <f>IntX_GreenPct!B5</f>
        <v xml:space="preserve">Major </v>
      </c>
      <c r="D221">
        <f>IntX_GreenPct!C5</f>
        <v>1.0000000000000009E-2</v>
      </c>
      <c r="E221">
        <f>IntX_GreenPct!D5</f>
        <v>0.35</v>
      </c>
      <c r="F221">
        <f>IntX_GreenPct!E5</f>
        <v>0.35</v>
      </c>
      <c r="G221">
        <f>IntX_GreenPct!F5</f>
        <v>0.5</v>
      </c>
      <c r="H221">
        <f>IntX_GreenPct!G5</f>
        <v>0.62</v>
      </c>
      <c r="I221">
        <f>IntX_GreenPct!H5</f>
        <v>0.68</v>
      </c>
      <c r="J221">
        <f>IntX_GreenPct!I5</f>
        <v>0.78</v>
      </c>
      <c r="K221">
        <f>IntX_GreenPct!J5</f>
        <v>0.65</v>
      </c>
      <c r="L221">
        <f>IntX_GreenPct!K5</f>
        <v>0.65</v>
      </c>
      <c r="M221">
        <f>IntX_GreenPct!L5</f>
        <v>0.5</v>
      </c>
      <c r="N221">
        <f>IntX_GreenPct!M5</f>
        <v>0.5</v>
      </c>
      <c r="O221">
        <f>IntX_GreenPct!N5</f>
        <v>0.35</v>
      </c>
      <c r="P221">
        <f>IntX_GreenPct!O5</f>
        <v>0.35</v>
      </c>
      <c r="Q221">
        <f>IntX_GreenPct!P5</f>
        <v>0.6</v>
      </c>
      <c r="R221">
        <f>IntX_GreenPct!Q5</f>
        <v>0.6</v>
      </c>
      <c r="S221">
        <f>IntX_GreenPct!R5</f>
        <v>0.6</v>
      </c>
      <c r="T221">
        <f>IntX_GreenPct!S5</f>
        <v>0.6</v>
      </c>
      <c r="U221">
        <f>IntX_GreenPct!T5</f>
        <v>0.8</v>
      </c>
      <c r="V221">
        <f>IntX_GreenPct!U5</f>
        <v>0.9</v>
      </c>
      <c r="W221">
        <f>IntX_GreenPct!V5</f>
        <v>0.9</v>
      </c>
      <c r="X221">
        <f>IntX_GreenPct!W5</f>
        <v>0.9</v>
      </c>
    </row>
    <row r="222" spans="1:24" x14ac:dyDescent="0.25">
      <c r="A222" t="s">
        <v>348</v>
      </c>
      <c r="B222">
        <f>IntX_GreenPct!A6</f>
        <v>5</v>
      </c>
      <c r="C222" t="str">
        <f>IntX_GreenPct!B6</f>
        <v xml:space="preserve">Minor </v>
      </c>
      <c r="D222">
        <f>IntX_GreenPct!C6</f>
        <v>1.0000000000000009E-2</v>
      </c>
      <c r="E222">
        <f>IntX_GreenPct!D6</f>
        <v>0.30000000000000004</v>
      </c>
      <c r="F222">
        <f>IntX_GreenPct!E6</f>
        <v>0.19999999999999996</v>
      </c>
      <c r="G222">
        <f>IntX_GreenPct!F6</f>
        <v>0.38</v>
      </c>
      <c r="H222">
        <f>IntX_GreenPct!G6</f>
        <v>0.5</v>
      </c>
      <c r="I222">
        <f>IntX_GreenPct!H6</f>
        <v>0.6</v>
      </c>
      <c r="J222">
        <f>IntX_GreenPct!I6</f>
        <v>0.7</v>
      </c>
      <c r="K222">
        <f>IntX_GreenPct!J6</f>
        <v>0.6</v>
      </c>
      <c r="L222">
        <f>IntX_GreenPct!K6</f>
        <v>0.55000000000000004</v>
      </c>
      <c r="M222">
        <f>IntX_GreenPct!L6</f>
        <v>0.5</v>
      </c>
      <c r="N222">
        <f>IntX_GreenPct!M6</f>
        <v>0.5</v>
      </c>
      <c r="O222">
        <f>IntX_GreenPct!N6</f>
        <v>0.2</v>
      </c>
      <c r="P222">
        <f>IntX_GreenPct!O6</f>
        <v>0.2</v>
      </c>
      <c r="Q222">
        <f>IntX_GreenPct!P6</f>
        <v>0.5</v>
      </c>
      <c r="R222">
        <f>IntX_GreenPct!Q6</f>
        <v>0.5</v>
      </c>
      <c r="S222">
        <f>IntX_GreenPct!R6</f>
        <v>0.5</v>
      </c>
      <c r="T222">
        <f>IntX_GreenPct!S6</f>
        <v>0.5</v>
      </c>
      <c r="U222">
        <f>IntX_GreenPct!T6</f>
        <v>0.7</v>
      </c>
      <c r="V222">
        <f>IntX_GreenPct!U6</f>
        <v>0.9</v>
      </c>
      <c r="W222">
        <f>IntX_GreenPct!V6</f>
        <v>0.9</v>
      </c>
      <c r="X222">
        <f>IntX_GreenPct!W6</f>
        <v>0.9</v>
      </c>
    </row>
    <row r="223" spans="1:24" x14ac:dyDescent="0.25">
      <c r="A223" t="s">
        <v>348</v>
      </c>
      <c r="B223">
        <f>IntX_GreenPct!A7</f>
        <v>6</v>
      </c>
      <c r="C223" t="str">
        <f>IntX_GreenPct!B7</f>
        <v>Collector</v>
      </c>
      <c r="D223">
        <f>IntX_GreenPct!C7</f>
        <v>1.0000000000000009E-2</v>
      </c>
      <c r="E223">
        <f>IntX_GreenPct!D7</f>
        <v>0.25</v>
      </c>
      <c r="F223">
        <f>IntX_GreenPct!E7</f>
        <v>9.9999999999999978E-2</v>
      </c>
      <c r="G223">
        <f>IntX_GreenPct!F7</f>
        <v>0.31999999999999995</v>
      </c>
      <c r="H223">
        <f>IntX_GreenPct!G7</f>
        <v>0.4</v>
      </c>
      <c r="I223">
        <f>IntX_GreenPct!H7</f>
        <v>0.5</v>
      </c>
      <c r="J223">
        <f>IntX_GreenPct!I7</f>
        <v>0.65</v>
      </c>
      <c r="K223">
        <f>IntX_GreenPct!J7</f>
        <v>0.35</v>
      </c>
      <c r="L223">
        <f>IntX_GreenPct!K7</f>
        <v>0.35</v>
      </c>
      <c r="M223">
        <f>IntX_GreenPct!L7</f>
        <v>0.3</v>
      </c>
      <c r="N223">
        <f>IntX_GreenPct!M7</f>
        <v>0.3</v>
      </c>
      <c r="O223">
        <f>IntX_GreenPct!N7</f>
        <v>0.1</v>
      </c>
      <c r="P223">
        <f>IntX_GreenPct!O7</f>
        <v>0.1</v>
      </c>
      <c r="Q223">
        <f>IntX_GreenPct!P7</f>
        <v>0.3</v>
      </c>
      <c r="R223">
        <f>IntX_GreenPct!Q7</f>
        <v>0.3</v>
      </c>
      <c r="S223">
        <f>IntX_GreenPct!R7</f>
        <v>0.3</v>
      </c>
      <c r="T223">
        <f>IntX_GreenPct!S7</f>
        <v>0.3</v>
      </c>
      <c r="U223">
        <f>IntX_GreenPct!T7</f>
        <v>0.7</v>
      </c>
      <c r="V223">
        <f>IntX_GreenPct!U7</f>
        <v>0.9</v>
      </c>
      <c r="W223">
        <f>IntX_GreenPct!V7</f>
        <v>0.9</v>
      </c>
      <c r="X223">
        <f>IntX_GreenPct!W7</f>
        <v>0.9</v>
      </c>
    </row>
    <row r="224" spans="1:24" x14ac:dyDescent="0.25">
      <c r="A224" t="s">
        <v>348</v>
      </c>
      <c r="B224">
        <f>IntX_GreenPct!A8</f>
        <v>7</v>
      </c>
      <c r="C224" t="str">
        <f>IntX_GreenPct!B8</f>
        <v>Local</v>
      </c>
      <c r="D224">
        <f>IntX_GreenPct!C8</f>
        <v>1.0000000000000009E-2</v>
      </c>
      <c r="E224">
        <f>IntX_GreenPct!D8</f>
        <v>9.9999999999999978E-2</v>
      </c>
      <c r="F224">
        <f>IntX_GreenPct!E8</f>
        <v>9.9999999999999978E-2</v>
      </c>
      <c r="G224">
        <f>IntX_GreenPct!F8</f>
        <v>0.21999999999999997</v>
      </c>
      <c r="H224">
        <f>IntX_GreenPct!G8</f>
        <v>0.30000000000000004</v>
      </c>
      <c r="I224">
        <f>IntX_GreenPct!H8</f>
        <v>0.35</v>
      </c>
      <c r="J224">
        <f>IntX_GreenPct!I8</f>
        <v>0.5</v>
      </c>
      <c r="K224">
        <f>IntX_GreenPct!J8</f>
        <v>0.25</v>
      </c>
      <c r="L224">
        <f>IntX_GreenPct!K8</f>
        <v>0.4</v>
      </c>
      <c r="M224">
        <f>IntX_GreenPct!L8</f>
        <v>0.25</v>
      </c>
      <c r="N224">
        <f>IntX_GreenPct!M8</f>
        <v>0.25</v>
      </c>
      <c r="O224">
        <f>IntX_GreenPct!N8</f>
        <v>0.1</v>
      </c>
      <c r="P224">
        <f>IntX_GreenPct!O8</f>
        <v>0.1</v>
      </c>
      <c r="Q224">
        <f>IntX_GreenPct!P8</f>
        <v>0.25</v>
      </c>
      <c r="R224">
        <f>IntX_GreenPct!Q8</f>
        <v>0.25</v>
      </c>
      <c r="S224">
        <f>IntX_GreenPct!R8</f>
        <v>0.25</v>
      </c>
      <c r="T224">
        <f>IntX_GreenPct!S8</f>
        <v>0.25</v>
      </c>
      <c r="U224">
        <f>IntX_GreenPct!T8</f>
        <v>0.6</v>
      </c>
      <c r="V224">
        <f>IntX_GreenPct!U8</f>
        <v>0.9</v>
      </c>
      <c r="W224">
        <f>IntX_GreenPct!V8</f>
        <v>0.9</v>
      </c>
      <c r="X224">
        <f>IntX_GreenPct!W8</f>
        <v>0.9</v>
      </c>
    </row>
    <row r="225" spans="1:24" x14ac:dyDescent="0.25">
      <c r="A225" t="s">
        <v>348</v>
      </c>
      <c r="B225">
        <f>IntX_GreenPct!A9</f>
        <v>8</v>
      </c>
      <c r="C225" t="str">
        <f>IntX_GreenPct!B9</f>
        <v>Ramp</v>
      </c>
      <c r="D225">
        <f>IntX_GreenPct!C9</f>
        <v>1.0000000000000009E-2</v>
      </c>
      <c r="E225">
        <f>IntX_GreenPct!D9</f>
        <v>0.35</v>
      </c>
      <c r="F225">
        <f>IntX_GreenPct!E9</f>
        <v>0.35</v>
      </c>
      <c r="G225">
        <f>IntX_GreenPct!F9</f>
        <v>0.35</v>
      </c>
      <c r="H225">
        <f>IntX_GreenPct!G9</f>
        <v>0.4</v>
      </c>
      <c r="I225">
        <f>IntX_GreenPct!H9</f>
        <v>0.65</v>
      </c>
      <c r="J225">
        <f>IntX_GreenPct!I9</f>
        <v>0.75</v>
      </c>
      <c r="K225">
        <f>IntX_GreenPct!J9</f>
        <v>0.5</v>
      </c>
      <c r="L225">
        <f>IntX_GreenPct!K9</f>
        <v>0.3</v>
      </c>
      <c r="M225">
        <f>IntX_GreenPct!L9</f>
        <v>0.45</v>
      </c>
      <c r="N225">
        <f>IntX_GreenPct!M9</f>
        <v>0.45</v>
      </c>
      <c r="O225">
        <f>IntX_GreenPct!N9</f>
        <v>0.35</v>
      </c>
      <c r="P225">
        <f>IntX_GreenPct!O9</f>
        <v>0.35</v>
      </c>
      <c r="Q225">
        <f>IntX_GreenPct!P9</f>
        <v>0.45</v>
      </c>
      <c r="R225">
        <f>IntX_GreenPct!Q9</f>
        <v>0.45</v>
      </c>
      <c r="S225">
        <f>IntX_GreenPct!R9</f>
        <v>0.45</v>
      </c>
      <c r="T225">
        <f>IntX_GreenPct!S9</f>
        <v>0.45</v>
      </c>
      <c r="U225">
        <f>IntX_GreenPct!T9</f>
        <v>0.7</v>
      </c>
      <c r="V225">
        <f>IntX_GreenPct!U9</f>
        <v>0.9</v>
      </c>
      <c r="W225">
        <f>IntX_GreenPct!V9</f>
        <v>0.9</v>
      </c>
      <c r="X225">
        <f>IntX_GreenPct!W9</f>
        <v>0.9</v>
      </c>
    </row>
    <row r="226" spans="1:24" x14ac:dyDescent="0.25">
      <c r="A226" t="s">
        <v>348</v>
      </c>
      <c r="B226">
        <f>IntX_GreenPct!A10</f>
        <v>9</v>
      </c>
      <c r="C226" t="str">
        <f>IntX_GreenPct!B10</f>
        <v>Frwy ramp</v>
      </c>
      <c r="D226">
        <f>IntX_GreenPct!C10</f>
        <v>1.0000000000000009E-2</v>
      </c>
      <c r="E226">
        <f>IntX_GreenPct!D10</f>
        <v>0.38</v>
      </c>
      <c r="F226">
        <f>IntX_GreenPct!E10</f>
        <v>0.35</v>
      </c>
      <c r="G226">
        <f>IntX_GreenPct!F10</f>
        <v>0.35</v>
      </c>
      <c r="H226">
        <f>IntX_GreenPct!G10</f>
        <v>0.44999999999999996</v>
      </c>
      <c r="I226">
        <f>IntX_GreenPct!H10</f>
        <v>0.65</v>
      </c>
      <c r="J226">
        <f>IntX_GreenPct!I10</f>
        <v>0.6</v>
      </c>
      <c r="K226">
        <f>IntX_GreenPct!J10</f>
        <v>0.7</v>
      </c>
      <c r="L226">
        <f>IntX_GreenPct!K10</f>
        <v>0.5</v>
      </c>
      <c r="M226">
        <f>IntX_GreenPct!L10</f>
        <v>0.5</v>
      </c>
      <c r="N226">
        <f>IntX_GreenPct!M10</f>
        <v>0.5</v>
      </c>
      <c r="O226">
        <f>IntX_GreenPct!N10</f>
        <v>0.35</v>
      </c>
      <c r="P226">
        <f>IntX_GreenPct!O10</f>
        <v>0.35</v>
      </c>
      <c r="Q226">
        <f>IntX_GreenPct!P10</f>
        <v>0.55000000000000004</v>
      </c>
      <c r="R226">
        <f>IntX_GreenPct!Q10</f>
        <v>0.5</v>
      </c>
      <c r="S226">
        <f>IntX_GreenPct!R10</f>
        <v>0.5</v>
      </c>
      <c r="T226">
        <f>IntX_GreenPct!S10</f>
        <v>0.5</v>
      </c>
      <c r="U226">
        <f>IntX_GreenPct!T10</f>
        <v>0.7</v>
      </c>
      <c r="V226">
        <f>IntX_GreenPct!U10</f>
        <v>0.9</v>
      </c>
      <c r="W226">
        <f>IntX_GreenPct!V10</f>
        <v>0.9</v>
      </c>
      <c r="X226">
        <f>IntX_GreenPct!W10</f>
        <v>0.9</v>
      </c>
    </row>
    <row r="227" spans="1:24" x14ac:dyDescent="0.25">
      <c r="A227" t="s">
        <v>348</v>
      </c>
      <c r="B227">
        <f>IntX_GreenPct!A11</f>
        <v>22</v>
      </c>
      <c r="C227" t="str">
        <f>IntX_GreenPct!B11</f>
        <v>HOV 2+</v>
      </c>
      <c r="D227">
        <f>IntX_GreenPct!C11</f>
        <v>1.0000000000000009E-2</v>
      </c>
      <c r="E227">
        <f>IntX_GreenPct!D11</f>
        <v>0.4</v>
      </c>
      <c r="F227">
        <f>IntX_GreenPct!E11</f>
        <v>0.44999999999999996</v>
      </c>
      <c r="G227">
        <f>IntX_GreenPct!F11</f>
        <v>0.5</v>
      </c>
      <c r="H227">
        <f>IntX_GreenPct!G11</f>
        <v>0.5</v>
      </c>
      <c r="I227">
        <f>IntX_GreenPct!H11</f>
        <v>0.7</v>
      </c>
      <c r="J227">
        <f>IntX_GreenPct!I11</f>
        <v>0.75</v>
      </c>
      <c r="K227">
        <f>IntX_GreenPct!J11</f>
        <v>0.55000000000000004</v>
      </c>
      <c r="L227">
        <f>IntX_GreenPct!K11</f>
        <v>0.5</v>
      </c>
      <c r="M227">
        <f>IntX_GreenPct!L11</f>
        <v>0.5</v>
      </c>
      <c r="N227">
        <f>IntX_GreenPct!M11</f>
        <v>0.5</v>
      </c>
      <c r="O227">
        <f>IntX_GreenPct!N11</f>
        <v>0.5</v>
      </c>
      <c r="P227">
        <f>IntX_GreenPct!O11</f>
        <v>0.5</v>
      </c>
      <c r="Q227">
        <f>IntX_GreenPct!P11</f>
        <v>0.5</v>
      </c>
      <c r="R227">
        <f>IntX_GreenPct!Q11</f>
        <v>0.5</v>
      </c>
      <c r="S227">
        <f>IntX_GreenPct!R11</f>
        <v>0.5</v>
      </c>
      <c r="T227">
        <f>IntX_GreenPct!S11</f>
        <v>0.5</v>
      </c>
      <c r="U227">
        <f>IntX_GreenPct!T11</f>
        <v>0.9</v>
      </c>
      <c r="V227">
        <f>IntX_GreenPct!U11</f>
        <v>0.9</v>
      </c>
      <c r="W227">
        <f>IntX_GreenPct!V11</f>
        <v>0.9</v>
      </c>
      <c r="X227">
        <f>IntX_GreenPct!W11</f>
        <v>0.9</v>
      </c>
    </row>
    <row r="228" spans="1:24" x14ac:dyDescent="0.25">
      <c r="A228" t="s">
        <v>348</v>
      </c>
      <c r="B228">
        <f>IntX_GreenPct!A12</f>
        <v>23</v>
      </c>
      <c r="C228" t="str">
        <f>IntX_GreenPct!B12</f>
        <v>HOV 3+</v>
      </c>
      <c r="D228">
        <f>IntX_GreenPct!C12</f>
        <v>1.0000000000000009E-2</v>
      </c>
      <c r="E228">
        <f>IntX_GreenPct!D12</f>
        <v>0.4</v>
      </c>
      <c r="F228">
        <f>IntX_GreenPct!E12</f>
        <v>0.44999999999999996</v>
      </c>
      <c r="G228">
        <f>IntX_GreenPct!F12</f>
        <v>0.5</v>
      </c>
      <c r="H228">
        <f>IntX_GreenPct!G12</f>
        <v>0.5</v>
      </c>
      <c r="I228">
        <f>IntX_GreenPct!H12</f>
        <v>0.7</v>
      </c>
      <c r="J228">
        <f>IntX_GreenPct!I12</f>
        <v>0.75</v>
      </c>
      <c r="K228">
        <f>IntX_GreenPct!J12</f>
        <v>0.55000000000000004</v>
      </c>
      <c r="L228">
        <f>IntX_GreenPct!K12</f>
        <v>0.5</v>
      </c>
      <c r="M228">
        <f>IntX_GreenPct!L12</f>
        <v>0.5</v>
      </c>
      <c r="N228">
        <f>IntX_GreenPct!M12</f>
        <v>0.5</v>
      </c>
      <c r="O228">
        <f>IntX_GreenPct!N12</f>
        <v>0.5</v>
      </c>
      <c r="P228">
        <f>IntX_GreenPct!O12</f>
        <v>0.5</v>
      </c>
      <c r="Q228">
        <f>IntX_GreenPct!P12</f>
        <v>0.5</v>
      </c>
      <c r="R228">
        <f>IntX_GreenPct!Q12</f>
        <v>0.5</v>
      </c>
      <c r="S228">
        <f>IntX_GreenPct!R12</f>
        <v>0.5</v>
      </c>
      <c r="T228">
        <f>IntX_GreenPct!S12</f>
        <v>0.5</v>
      </c>
      <c r="U228">
        <f>IntX_GreenPct!T12</f>
        <v>0.9</v>
      </c>
      <c r="V228">
        <f>IntX_GreenPct!U12</f>
        <v>0.9</v>
      </c>
      <c r="W228">
        <f>IntX_GreenPct!V12</f>
        <v>0.9</v>
      </c>
      <c r="X228">
        <f>IntX_GreenPct!W12</f>
        <v>0.9</v>
      </c>
    </row>
    <row r="229" spans="1:24" x14ac:dyDescent="0.25">
      <c r="A229" t="s">
        <v>348</v>
      </c>
      <c r="B229">
        <f>IntX_GreenPct!A13</f>
        <v>24</v>
      </c>
      <c r="C229" t="str">
        <f>IntX_GreenPct!B13</f>
        <v>HOT 2+</v>
      </c>
      <c r="D229">
        <f>IntX_GreenPct!C13</f>
        <v>1.0000000000000009E-2</v>
      </c>
      <c r="E229">
        <f>IntX_GreenPct!D13</f>
        <v>0.44999999999999996</v>
      </c>
      <c r="F229">
        <f>IntX_GreenPct!E13</f>
        <v>0.5</v>
      </c>
      <c r="G229">
        <f>IntX_GreenPct!F13</f>
        <v>0.65</v>
      </c>
      <c r="H229">
        <f>IntX_GreenPct!G13</f>
        <v>0.8</v>
      </c>
      <c r="I229">
        <f>IntX_GreenPct!H13</f>
        <v>0.9</v>
      </c>
      <c r="J229">
        <f>IntX_GreenPct!I13</f>
        <v>0.9</v>
      </c>
      <c r="K229">
        <f>IntX_GreenPct!J13</f>
        <v>0.65</v>
      </c>
      <c r="L229">
        <f>IntX_GreenPct!K13</f>
        <v>0.5</v>
      </c>
      <c r="M229">
        <f>IntX_GreenPct!L13</f>
        <v>0.5</v>
      </c>
      <c r="N229">
        <f>IntX_GreenPct!M13</f>
        <v>0.5</v>
      </c>
      <c r="O229">
        <f>IntX_GreenPct!N13</f>
        <v>0.5</v>
      </c>
      <c r="P229">
        <f>IntX_GreenPct!O13</f>
        <v>0.5</v>
      </c>
      <c r="Q229">
        <f>IntX_GreenPct!P13</f>
        <v>0.5</v>
      </c>
      <c r="R229">
        <f>IntX_GreenPct!Q13</f>
        <v>0.5</v>
      </c>
      <c r="S229">
        <f>IntX_GreenPct!R13</f>
        <v>0.5</v>
      </c>
      <c r="T229">
        <f>IntX_GreenPct!S13</f>
        <v>0.5</v>
      </c>
      <c r="U229">
        <f>IntX_GreenPct!T13</f>
        <v>0.9</v>
      </c>
      <c r="V229">
        <f>IntX_GreenPct!U13</f>
        <v>0.9</v>
      </c>
      <c r="W229">
        <f>IntX_GreenPct!V13</f>
        <v>0.9</v>
      </c>
      <c r="X229">
        <f>IntX_GreenPct!W13</f>
        <v>0.9</v>
      </c>
    </row>
    <row r="230" spans="1:24" x14ac:dyDescent="0.25">
      <c r="A230" t="s">
        <v>348</v>
      </c>
      <c r="B230">
        <f>IntX_GreenPct!A14</f>
        <v>25</v>
      </c>
      <c r="C230" t="str">
        <f>IntX_GreenPct!B14</f>
        <v>HOT 3+</v>
      </c>
      <c r="D230">
        <f>IntX_GreenPct!C14</f>
        <v>1.0000000000000009E-2</v>
      </c>
      <c r="E230">
        <f>IntX_GreenPct!D14</f>
        <v>0.44999999999999996</v>
      </c>
      <c r="F230">
        <f>IntX_GreenPct!E14</f>
        <v>0.5</v>
      </c>
      <c r="G230">
        <f>IntX_GreenPct!F14</f>
        <v>0.65</v>
      </c>
      <c r="H230">
        <f>IntX_GreenPct!G14</f>
        <v>0.8</v>
      </c>
      <c r="I230">
        <f>IntX_GreenPct!H14</f>
        <v>0.9</v>
      </c>
      <c r="J230">
        <f>IntX_GreenPct!I14</f>
        <v>0.9</v>
      </c>
      <c r="K230">
        <f>IntX_GreenPct!J14</f>
        <v>0.65</v>
      </c>
      <c r="L230">
        <f>IntX_GreenPct!K14</f>
        <v>0.5</v>
      </c>
      <c r="M230">
        <f>IntX_GreenPct!L14</f>
        <v>0.5</v>
      </c>
      <c r="N230">
        <f>IntX_GreenPct!M14</f>
        <v>0.5</v>
      </c>
      <c r="O230">
        <f>IntX_GreenPct!N14</f>
        <v>0.5</v>
      </c>
      <c r="P230">
        <f>IntX_GreenPct!O14</f>
        <v>0.5</v>
      </c>
      <c r="Q230">
        <f>IntX_GreenPct!P14</f>
        <v>0.5</v>
      </c>
      <c r="R230">
        <f>IntX_GreenPct!Q14</f>
        <v>0.5</v>
      </c>
      <c r="S230">
        <f>IntX_GreenPct!R14</f>
        <v>0.5</v>
      </c>
      <c r="T230">
        <f>IntX_GreenPct!S14</f>
        <v>0.5</v>
      </c>
      <c r="U230">
        <f>IntX_GreenPct!T14</f>
        <v>0.9</v>
      </c>
      <c r="V230">
        <f>IntX_GreenPct!U14</f>
        <v>0.9</v>
      </c>
      <c r="W230">
        <f>IntX_GreenPct!V14</f>
        <v>0.9</v>
      </c>
      <c r="X230">
        <f>IntX_GreenPct!W14</f>
        <v>0.9</v>
      </c>
    </row>
    <row r="231" spans="1:24" x14ac:dyDescent="0.25">
      <c r="A231" t="s">
        <v>348</v>
      </c>
      <c r="B231">
        <f>IntX_GreenPct!A15</f>
        <v>30</v>
      </c>
      <c r="C231" t="str">
        <f>IntX_GreenPct!B15</f>
        <v>Rail</v>
      </c>
      <c r="D231">
        <f>IntX_GreenPct!C15</f>
        <v>1.0000000000000009E-2</v>
      </c>
      <c r="E231">
        <f>IntX_GreenPct!D15</f>
        <v>0.4</v>
      </c>
      <c r="F231">
        <f>IntX_GreenPct!E15</f>
        <v>0.4</v>
      </c>
      <c r="G231">
        <f>IntX_GreenPct!F15</f>
        <v>0.4</v>
      </c>
      <c r="H231">
        <f>IntX_GreenPct!G15</f>
        <v>0.5</v>
      </c>
      <c r="I231">
        <f>IntX_GreenPct!H15</f>
        <v>0.7</v>
      </c>
      <c r="J231">
        <f>IntX_GreenPct!I15</f>
        <v>0.75</v>
      </c>
      <c r="K231">
        <f>IntX_GreenPct!J15</f>
        <v>0.55000000000000004</v>
      </c>
      <c r="L231">
        <f>IntX_GreenPct!K15</f>
        <v>0.44999999999999996</v>
      </c>
      <c r="M231">
        <f>IntX_GreenPct!L15</f>
        <v>0.5</v>
      </c>
      <c r="N231">
        <f>IntX_GreenPct!M15</f>
        <v>0.5</v>
      </c>
      <c r="O231">
        <f>IntX_GreenPct!N15</f>
        <v>0.5</v>
      </c>
      <c r="P231">
        <f>IntX_GreenPct!O15</f>
        <v>0.5</v>
      </c>
      <c r="Q231">
        <f>IntX_GreenPct!P15</f>
        <v>0.5</v>
      </c>
      <c r="R231">
        <f>IntX_GreenPct!Q15</f>
        <v>0.5</v>
      </c>
      <c r="S231">
        <f>IntX_GreenPct!R15</f>
        <v>0.5</v>
      </c>
      <c r="T231">
        <f>IntX_GreenPct!S15</f>
        <v>0.5</v>
      </c>
      <c r="U231">
        <f>IntX_GreenPct!T15</f>
        <v>0.7</v>
      </c>
      <c r="V231">
        <f>IntX_GreenPct!U15</f>
        <v>0.9</v>
      </c>
      <c r="W231">
        <f>IntX_GreenPct!V15</f>
        <v>0.9</v>
      </c>
      <c r="X231">
        <f>IntX_GreenPct!W15</f>
        <v>0.9</v>
      </c>
    </row>
    <row r="232" spans="1:24" x14ac:dyDescent="0.25">
      <c r="A232" t="s">
        <v>348</v>
      </c>
      <c r="B232">
        <f>IntX_GreenPct!A16</f>
        <v>40</v>
      </c>
      <c r="C232" t="str">
        <f>IntX_GreenPct!B16</f>
        <v>Busway</v>
      </c>
      <c r="D232">
        <f>IntX_GreenPct!C16</f>
        <v>1.0000000000000009E-2</v>
      </c>
      <c r="E232">
        <f>IntX_GreenPct!D16</f>
        <v>0.4</v>
      </c>
      <c r="F232">
        <f>IntX_GreenPct!E16</f>
        <v>0.4</v>
      </c>
      <c r="G232">
        <f>IntX_GreenPct!F16</f>
        <v>0.4</v>
      </c>
      <c r="H232">
        <f>IntX_GreenPct!G16</f>
        <v>0.5</v>
      </c>
      <c r="I232">
        <f>IntX_GreenPct!H16</f>
        <v>0.7</v>
      </c>
      <c r="J232">
        <f>IntX_GreenPct!I16</f>
        <v>0.75</v>
      </c>
      <c r="K232">
        <f>IntX_GreenPct!J16</f>
        <v>0.55000000000000004</v>
      </c>
      <c r="L232">
        <f>IntX_GreenPct!K16</f>
        <v>0.5</v>
      </c>
      <c r="M232">
        <f>IntX_GreenPct!L16</f>
        <v>0.5</v>
      </c>
      <c r="N232">
        <f>IntX_GreenPct!M16</f>
        <v>0.5</v>
      </c>
      <c r="O232">
        <f>IntX_GreenPct!N16</f>
        <v>0.5</v>
      </c>
      <c r="P232">
        <f>IntX_GreenPct!O16</f>
        <v>0.5</v>
      </c>
      <c r="Q232">
        <f>IntX_GreenPct!P16</f>
        <v>0.5</v>
      </c>
      <c r="R232">
        <f>IntX_GreenPct!Q16</f>
        <v>0.5</v>
      </c>
      <c r="S232">
        <f>IntX_GreenPct!R16</f>
        <v>0.5</v>
      </c>
      <c r="T232">
        <f>IntX_GreenPct!S16</f>
        <v>0.5</v>
      </c>
      <c r="U232">
        <f>IntX_GreenPct!T16</f>
        <v>0.75</v>
      </c>
      <c r="V232">
        <f>IntX_GreenPct!U16</f>
        <v>0.9</v>
      </c>
      <c r="W232">
        <f>IntX_GreenPct!V16</f>
        <v>0.9</v>
      </c>
      <c r="X232">
        <f>IntX_GreenPct!W16</f>
        <v>0.9</v>
      </c>
    </row>
    <row r="233" spans="1:24" x14ac:dyDescent="0.25">
      <c r="A233" t="s">
        <v>348</v>
      </c>
      <c r="B233">
        <f>IntX_GreenPct!A17</f>
        <v>82</v>
      </c>
      <c r="C233" t="str">
        <f>IntX_GreenPct!B17</f>
        <v>HOV2acc</v>
      </c>
      <c r="D233">
        <f>IntX_GreenPct!C17</f>
        <v>1.0000000000000009E-2</v>
      </c>
      <c r="E233">
        <f>IntX_GreenPct!D17</f>
        <v>0.4</v>
      </c>
      <c r="F233">
        <f>IntX_GreenPct!E17</f>
        <v>0.4</v>
      </c>
      <c r="G233">
        <f>IntX_GreenPct!F17</f>
        <v>0.4</v>
      </c>
      <c r="H233">
        <f>IntX_GreenPct!G17</f>
        <v>0.5</v>
      </c>
      <c r="I233">
        <f>IntX_GreenPct!H17</f>
        <v>0.7</v>
      </c>
      <c r="J233">
        <f>IntX_GreenPct!I17</f>
        <v>0.75</v>
      </c>
      <c r="K233">
        <f>IntX_GreenPct!J17</f>
        <v>0.55000000000000004</v>
      </c>
      <c r="L233">
        <f>IntX_GreenPct!K17</f>
        <v>0.5</v>
      </c>
      <c r="M233">
        <f>IntX_GreenPct!L17</f>
        <v>0.5</v>
      </c>
      <c r="N233">
        <f>IntX_GreenPct!M17</f>
        <v>0.5</v>
      </c>
      <c r="O233">
        <f>IntX_GreenPct!N17</f>
        <v>0.5</v>
      </c>
      <c r="P233">
        <f>IntX_GreenPct!O17</f>
        <v>0.5</v>
      </c>
      <c r="Q233">
        <f>IntX_GreenPct!P17</f>
        <v>0.5</v>
      </c>
      <c r="R233">
        <f>IntX_GreenPct!Q17</f>
        <v>0.5</v>
      </c>
      <c r="S233">
        <f>IntX_GreenPct!R17</f>
        <v>0.5</v>
      </c>
      <c r="T233">
        <f>IntX_GreenPct!S17</f>
        <v>0.5</v>
      </c>
      <c r="U233">
        <f>IntX_GreenPct!T17</f>
        <v>0.5</v>
      </c>
      <c r="V233">
        <f>IntX_GreenPct!U17</f>
        <v>0.9</v>
      </c>
      <c r="W233">
        <f>IntX_GreenPct!V17</f>
        <v>0.9</v>
      </c>
      <c r="X233">
        <f>IntX_GreenPct!W17</f>
        <v>0.9</v>
      </c>
    </row>
    <row r="234" spans="1:24" x14ac:dyDescent="0.25">
      <c r="A234" t="s">
        <v>348</v>
      </c>
      <c r="B234">
        <f>IntX_GreenPct!A18</f>
        <v>83</v>
      </c>
      <c r="C234" t="str">
        <f>IntX_GreenPct!B18</f>
        <v>HOV3acc</v>
      </c>
      <c r="D234">
        <f>IntX_GreenPct!C18</f>
        <v>1.0000000000000009E-2</v>
      </c>
      <c r="E234">
        <f>IntX_GreenPct!D18</f>
        <v>0.4</v>
      </c>
      <c r="F234">
        <f>IntX_GreenPct!E18</f>
        <v>0.4</v>
      </c>
      <c r="G234">
        <f>IntX_GreenPct!F18</f>
        <v>0.4</v>
      </c>
      <c r="H234">
        <f>IntX_GreenPct!G18</f>
        <v>0.5</v>
      </c>
      <c r="I234">
        <f>IntX_GreenPct!H18</f>
        <v>0.7</v>
      </c>
      <c r="J234">
        <f>IntX_GreenPct!I18</f>
        <v>0.75</v>
      </c>
      <c r="K234">
        <f>IntX_GreenPct!J18</f>
        <v>0.55000000000000004</v>
      </c>
      <c r="L234">
        <f>IntX_GreenPct!K18</f>
        <v>0.5</v>
      </c>
      <c r="M234">
        <f>IntX_GreenPct!L18</f>
        <v>0.5</v>
      </c>
      <c r="N234">
        <f>IntX_GreenPct!M18</f>
        <v>0.5</v>
      </c>
      <c r="O234">
        <f>IntX_GreenPct!N18</f>
        <v>0.5</v>
      </c>
      <c r="P234">
        <f>IntX_GreenPct!O18</f>
        <v>0.5</v>
      </c>
      <c r="Q234">
        <f>IntX_GreenPct!P18</f>
        <v>0.5</v>
      </c>
      <c r="R234">
        <f>IntX_GreenPct!Q18</f>
        <v>0.5</v>
      </c>
      <c r="S234">
        <f>IntX_GreenPct!R18</f>
        <v>0.5</v>
      </c>
      <c r="T234">
        <f>IntX_GreenPct!S18</f>
        <v>0.5</v>
      </c>
      <c r="U234">
        <f>IntX_GreenPct!T18</f>
        <v>0.5</v>
      </c>
      <c r="V234">
        <f>IntX_GreenPct!U18</f>
        <v>0.9</v>
      </c>
      <c r="W234">
        <f>IntX_GreenPct!V18</f>
        <v>0.9</v>
      </c>
      <c r="X234">
        <f>IntX_GreenPct!W18</f>
        <v>0.9</v>
      </c>
    </row>
    <row r="235" spans="1:24" x14ac:dyDescent="0.25">
      <c r="A235" t="s">
        <v>348</v>
      </c>
      <c r="B235">
        <f>IntX_GreenPct!A19</f>
        <v>84</v>
      </c>
      <c r="C235" t="str">
        <f>IntX_GreenPct!B19</f>
        <v>TranConn</v>
      </c>
      <c r="D235">
        <f>IntX_GreenPct!C19</f>
        <v>1.0000000000000009E-2</v>
      </c>
      <c r="E235">
        <f>IntX_GreenPct!D19</f>
        <v>9.9999999999999978E-2</v>
      </c>
      <c r="F235">
        <f>IntX_GreenPct!E19</f>
        <v>0.19999999999999996</v>
      </c>
      <c r="G235">
        <f>IntX_GreenPct!F19</f>
        <v>0.19999999999999996</v>
      </c>
      <c r="H235">
        <f>IntX_GreenPct!G19</f>
        <v>0.30000000000000004</v>
      </c>
      <c r="I235">
        <f>IntX_GreenPct!H19</f>
        <v>0.30000000000000004</v>
      </c>
      <c r="J235">
        <f>IntX_GreenPct!I19</f>
        <v>0.4</v>
      </c>
      <c r="K235">
        <f>IntX_GreenPct!J19</f>
        <v>0.30000000000000004</v>
      </c>
      <c r="L235">
        <f>IntX_GreenPct!K19</f>
        <v>0.30000000000000004</v>
      </c>
      <c r="M235">
        <f>IntX_GreenPct!L19</f>
        <v>9.9999999999999978E-2</v>
      </c>
      <c r="N235">
        <f>IntX_GreenPct!M19</f>
        <v>9.9999999999999978E-2</v>
      </c>
      <c r="O235">
        <f>IntX_GreenPct!N19</f>
        <v>9.9999999999999978E-2</v>
      </c>
      <c r="P235">
        <f>IntX_GreenPct!O19</f>
        <v>9.9999999999999978E-2</v>
      </c>
      <c r="Q235">
        <f>IntX_GreenPct!P19</f>
        <v>0.30000000000000004</v>
      </c>
      <c r="R235">
        <f>IntX_GreenPct!Q19</f>
        <v>0.25</v>
      </c>
      <c r="S235">
        <f>IntX_GreenPct!R19</f>
        <v>0.5</v>
      </c>
      <c r="T235">
        <f>IntX_GreenPct!S19</f>
        <v>0.5</v>
      </c>
      <c r="U235">
        <f>IntX_GreenPct!T19</f>
        <v>0.5</v>
      </c>
      <c r="V235">
        <f>IntX_GreenPct!U19</f>
        <v>0.5</v>
      </c>
      <c r="W235">
        <f>IntX_GreenPct!V19</f>
        <v>0.9</v>
      </c>
      <c r="X235">
        <f>IntX_GreenPct!W19</f>
        <v>0.9</v>
      </c>
    </row>
    <row r="236" spans="1:24" x14ac:dyDescent="0.25">
      <c r="A236" t="s">
        <v>348</v>
      </c>
      <c r="B236">
        <f>IntX_GreenPct!A20</f>
        <v>85</v>
      </c>
      <c r="C236" t="str">
        <f>IntX_GreenPct!B20</f>
        <v>StationWlk</v>
      </c>
      <c r="D236">
        <f>IntX_GreenPct!C20</f>
        <v>1.0000000000000009E-2</v>
      </c>
      <c r="E236">
        <f>IntX_GreenPct!D20</f>
        <v>9.9999999999999978E-2</v>
      </c>
      <c r="F236">
        <f>IntX_GreenPct!E20</f>
        <v>9.9999999999999978E-2</v>
      </c>
      <c r="G236">
        <f>IntX_GreenPct!F20</f>
        <v>9.9999999999999978E-2</v>
      </c>
      <c r="H236">
        <f>IntX_GreenPct!G20</f>
        <v>9.9999999999999978E-2</v>
      </c>
      <c r="I236">
        <f>IntX_GreenPct!H20</f>
        <v>9.9999999999999978E-2</v>
      </c>
      <c r="J236">
        <f>IntX_GreenPct!I20</f>
        <v>9.9999999999999978E-2</v>
      </c>
      <c r="K236">
        <f>IntX_GreenPct!J20</f>
        <v>9.9999999999999978E-2</v>
      </c>
      <c r="L236">
        <f>IntX_GreenPct!K20</f>
        <v>9.9999999999999978E-2</v>
      </c>
      <c r="M236">
        <f>IntX_GreenPct!L20</f>
        <v>9.9999999999999978E-2</v>
      </c>
      <c r="N236">
        <f>IntX_GreenPct!M20</f>
        <v>9.9999999999999978E-2</v>
      </c>
      <c r="O236">
        <f>IntX_GreenPct!N20</f>
        <v>9.9999999999999978E-2</v>
      </c>
      <c r="P236">
        <f>IntX_GreenPct!O20</f>
        <v>9.9999999999999978E-2</v>
      </c>
      <c r="Q236">
        <f>IntX_GreenPct!P20</f>
        <v>9.9999999999999978E-2</v>
      </c>
      <c r="R236">
        <f>IntX_GreenPct!Q20</f>
        <v>9.9999999999999978E-2</v>
      </c>
      <c r="S236">
        <f>IntX_GreenPct!R20</f>
        <v>9.9999999999999978E-2</v>
      </c>
      <c r="T236">
        <f>IntX_GreenPct!S20</f>
        <v>9.9999999999999978E-2</v>
      </c>
      <c r="U236">
        <f>IntX_GreenPct!T20</f>
        <v>0.5</v>
      </c>
      <c r="V236">
        <f>IntX_GreenPct!U20</f>
        <v>0.5</v>
      </c>
      <c r="W236">
        <f>IntX_GreenPct!V20</f>
        <v>0.5</v>
      </c>
      <c r="X236">
        <f>IntX_GreenPct!W20</f>
        <v>0.9</v>
      </c>
    </row>
    <row r="237" spans="1:24" x14ac:dyDescent="0.25">
      <c r="A237" t="s">
        <v>348</v>
      </c>
      <c r="B237">
        <f>IntX_GreenPct!A21</f>
        <v>90</v>
      </c>
      <c r="C237" t="str">
        <f>IntX_GreenPct!B21</f>
        <v xml:space="preserve">CenCon </v>
      </c>
      <c r="D237">
        <f>IntX_GreenPct!C21</f>
        <v>1.0000000000000009E-2</v>
      </c>
      <c r="E237">
        <f>IntX_GreenPct!D21</f>
        <v>9.9999999999999978E-2</v>
      </c>
      <c r="F237">
        <f>IntX_GreenPct!E21</f>
        <v>9.9999999999999978E-2</v>
      </c>
      <c r="G237">
        <f>IntX_GreenPct!F21</f>
        <v>9.9999999999999978E-2</v>
      </c>
      <c r="H237">
        <f>IntX_GreenPct!G21</f>
        <v>9.9999999999999978E-2</v>
      </c>
      <c r="I237">
        <f>IntX_GreenPct!H21</f>
        <v>9.9999999999999978E-2</v>
      </c>
      <c r="J237">
        <f>IntX_GreenPct!I21</f>
        <v>9.9999999999999978E-2</v>
      </c>
      <c r="K237">
        <f>IntX_GreenPct!J21</f>
        <v>9.9999999999999978E-2</v>
      </c>
      <c r="L237">
        <f>IntX_GreenPct!K21</f>
        <v>9.9999999999999978E-2</v>
      </c>
      <c r="M237">
        <f>IntX_GreenPct!L21</f>
        <v>9.9999999999999978E-2</v>
      </c>
      <c r="N237">
        <f>IntX_GreenPct!M21</f>
        <v>9.9999999999999978E-2</v>
      </c>
      <c r="O237">
        <f>IntX_GreenPct!N21</f>
        <v>9.9999999999999978E-2</v>
      </c>
      <c r="P237">
        <f>IntX_GreenPct!O21</f>
        <v>9.9999999999999978E-2</v>
      </c>
      <c r="Q237">
        <f>IntX_GreenPct!P21</f>
        <v>9.9999999999999978E-2</v>
      </c>
      <c r="R237">
        <f>IntX_GreenPct!Q21</f>
        <v>9.9999999999999978E-2</v>
      </c>
      <c r="S237">
        <f>IntX_GreenPct!R21</f>
        <v>9.9999999999999978E-2</v>
      </c>
      <c r="T237">
        <f>IntX_GreenPct!S21</f>
        <v>9.9999999999999978E-2</v>
      </c>
      <c r="U237">
        <f>IntX_GreenPct!T21</f>
        <v>9.9999999999999978E-2</v>
      </c>
      <c r="V237">
        <f>IntX_GreenPct!U21</f>
        <v>0.5</v>
      </c>
      <c r="W237">
        <f>IntX_GreenPct!V21</f>
        <v>0.5</v>
      </c>
      <c r="X237">
        <f>IntX_GreenPct!W21</f>
        <v>0.5</v>
      </c>
    </row>
    <row r="238" spans="1:24" x14ac:dyDescent="0.25">
      <c r="A238" t="s">
        <v>348</v>
      </c>
      <c r="B238">
        <f>IntX_GreenPct!A22</f>
        <v>92</v>
      </c>
      <c r="C238" t="str">
        <f>IntX_GreenPct!B22</f>
        <v>CenConTran</v>
      </c>
      <c r="D238">
        <f>IntX_GreenPct!C22</f>
        <v>1.0000000000000009E-2</v>
      </c>
      <c r="E238">
        <f>IntX_GreenPct!D22</f>
        <v>9.9999999999999978E-2</v>
      </c>
      <c r="F238">
        <f>IntX_GreenPct!E22</f>
        <v>9.9999999999999978E-2</v>
      </c>
      <c r="G238">
        <f>IntX_GreenPct!F22</f>
        <v>9.9999999999999978E-2</v>
      </c>
      <c r="H238">
        <f>IntX_GreenPct!G22</f>
        <v>9.9999999999999978E-2</v>
      </c>
      <c r="I238">
        <f>IntX_GreenPct!H22</f>
        <v>9.9999999999999978E-2</v>
      </c>
      <c r="J238">
        <f>IntX_GreenPct!I22</f>
        <v>9.9999999999999978E-2</v>
      </c>
      <c r="K238">
        <f>IntX_GreenPct!J22</f>
        <v>9.9999999999999978E-2</v>
      </c>
      <c r="L238">
        <f>IntX_GreenPct!K22</f>
        <v>9.9999999999999978E-2</v>
      </c>
      <c r="M238">
        <f>IntX_GreenPct!L22</f>
        <v>9.9999999999999978E-2</v>
      </c>
      <c r="N238">
        <f>IntX_GreenPct!M22</f>
        <v>9.9999999999999978E-2</v>
      </c>
      <c r="O238">
        <f>IntX_GreenPct!N22</f>
        <v>9.9999999999999978E-2</v>
      </c>
      <c r="P238">
        <f>IntX_GreenPct!O22</f>
        <v>9.9999999999999978E-2</v>
      </c>
      <c r="Q238">
        <f>IntX_GreenPct!P22</f>
        <v>9.9999999999999978E-2</v>
      </c>
      <c r="R238">
        <f>IntX_GreenPct!Q22</f>
        <v>9.9999999999999978E-2</v>
      </c>
      <c r="S238">
        <f>IntX_GreenPct!R22</f>
        <v>9.9999999999999978E-2</v>
      </c>
      <c r="T238">
        <f>IntX_GreenPct!S22</f>
        <v>9.9999999999999978E-2</v>
      </c>
      <c r="U238">
        <f>IntX_GreenPct!T22</f>
        <v>9.9999999999999978E-2</v>
      </c>
      <c r="V238">
        <f>IntX_GreenPct!U22</f>
        <v>9.9999999999999978E-2</v>
      </c>
      <c r="W238">
        <f>IntX_GreenPct!V22</f>
        <v>0.5</v>
      </c>
      <c r="X238">
        <f>IntX_GreenPct!W22</f>
        <v>0.5</v>
      </c>
    </row>
    <row r="239" spans="1:24" x14ac:dyDescent="0.25">
      <c r="A239" t="s">
        <v>141</v>
      </c>
      <c r="B239" t="str">
        <f>IntX_Progression!A1</f>
        <v>IntX_Progression</v>
      </c>
      <c r="C239" t="str">
        <f>IntX_Progression!B1</f>
        <v>InX_Progress_Fac</v>
      </c>
    </row>
    <row r="240" spans="1:24" x14ac:dyDescent="0.25">
      <c r="A240" t="s">
        <v>141</v>
      </c>
      <c r="B240" t="str">
        <f>IntX_Progression!A2</f>
        <v>N</v>
      </c>
      <c r="C240">
        <f>IntX_Progression!B2</f>
        <v>1</v>
      </c>
    </row>
    <row r="241" spans="1:8" x14ac:dyDescent="0.25">
      <c r="A241" t="s">
        <v>141</v>
      </c>
      <c r="B241" t="str">
        <f>IntX_Progression!A3</f>
        <v>Y</v>
      </c>
      <c r="C241">
        <f>IntX_Progression!B3</f>
        <v>1</v>
      </c>
    </row>
    <row r="242" spans="1:8" x14ac:dyDescent="0.25">
      <c r="A242" t="s">
        <v>349</v>
      </c>
      <c r="B242" t="str">
        <f>ParkingFac!A1</f>
        <v>Park_Val</v>
      </c>
      <c r="C242" t="str">
        <f>ParkingFac!B1</f>
        <v>Park_TTfrFac</v>
      </c>
      <c r="D242" t="str">
        <f>ParkingFac!C1</f>
        <v>Park_TTPkFac</v>
      </c>
    </row>
    <row r="243" spans="1:8" x14ac:dyDescent="0.25">
      <c r="A243" t="s">
        <v>349</v>
      </c>
      <c r="B243" t="str">
        <f>ParkingFac!A2</f>
        <v>Y</v>
      </c>
      <c r="C243">
        <f>ParkingFac!B2</f>
        <v>1.05</v>
      </c>
      <c r="D243">
        <f>ParkingFac!C2</f>
        <v>1.05</v>
      </c>
    </row>
    <row r="244" spans="1:8" x14ac:dyDescent="0.25">
      <c r="A244" t="s">
        <v>349</v>
      </c>
      <c r="B244" t="str">
        <f>ParkingFac!A3</f>
        <v>N</v>
      </c>
      <c r="C244">
        <f>ParkingFac!B3</f>
        <v>1</v>
      </c>
      <c r="D244">
        <f>ParkingFac!C3</f>
        <v>1</v>
      </c>
    </row>
    <row r="245" spans="1:8" x14ac:dyDescent="0.25">
      <c r="A245" t="s">
        <v>349</v>
      </c>
      <c r="B245" t="str">
        <f>ParkingFac!A4</f>
        <v>A</v>
      </c>
      <c r="C245">
        <f>ParkingFac!B4</f>
        <v>1.05</v>
      </c>
      <c r="D245">
        <f>ParkingFac!C4</f>
        <v>1</v>
      </c>
    </row>
    <row r="246" spans="1:8" x14ac:dyDescent="0.25">
      <c r="A246" t="s">
        <v>349</v>
      </c>
      <c r="B246" t="str">
        <f>ParkingFac!A5</f>
        <v>P</v>
      </c>
      <c r="C246">
        <f>ParkingFac!B5</f>
        <v>1.05</v>
      </c>
      <c r="D246">
        <f>ParkingFac!C5</f>
        <v>1</v>
      </c>
    </row>
    <row r="247" spans="1:8" x14ac:dyDescent="0.25">
      <c r="A247" t="s">
        <v>349</v>
      </c>
      <c r="B247" t="str">
        <f>ParkingFac!A6</f>
        <v>B</v>
      </c>
      <c r="C247">
        <f>ParkingFac!B6</f>
        <v>1.05</v>
      </c>
      <c r="D247">
        <f>ParkingFac!C6</f>
        <v>1</v>
      </c>
    </row>
    <row r="248" spans="1:8" x14ac:dyDescent="0.25">
      <c r="A248" t="s">
        <v>61</v>
      </c>
      <c r="B248" t="str">
        <f>LocTranFreeSpeed!A1</f>
        <v>LocFr_Funcl</v>
      </c>
      <c r="C248" t="str">
        <f>LocTranFreeSpeed!B1</f>
        <v>Fname</v>
      </c>
      <c r="D248" t="str">
        <f>LocTranFreeSpeed!C1</f>
        <v>LocFrAT_1</v>
      </c>
      <c r="E248" t="str">
        <f>LocTranFreeSpeed!D1</f>
        <v>LocFrAT_2</v>
      </c>
      <c r="F248" t="str">
        <f>LocTranFreeSpeed!E1</f>
        <v>LocFrAT_3</v>
      </c>
      <c r="G248" t="str">
        <f>LocTranFreeSpeed!F1</f>
        <v>LocFrAT_4</v>
      </c>
      <c r="H248" t="str">
        <f>LocTranFreeSpeed!G1</f>
        <v>LocFrAT_5</v>
      </c>
    </row>
    <row r="249" spans="1:8" x14ac:dyDescent="0.25">
      <c r="A249" t="s">
        <v>61</v>
      </c>
      <c r="B249">
        <f>LocTranFreeSpeed!A2</f>
        <v>1</v>
      </c>
      <c r="C249" t="str">
        <f>LocTranFreeSpeed!B2</f>
        <v>Freeway</v>
      </c>
      <c r="D249">
        <f>LocTranFreeSpeed!C2</f>
        <v>45</v>
      </c>
      <c r="E249">
        <f>LocTranFreeSpeed!D2</f>
        <v>50</v>
      </c>
      <c r="F249">
        <f>LocTranFreeSpeed!E2</f>
        <v>50</v>
      </c>
      <c r="G249">
        <f>LocTranFreeSpeed!F2</f>
        <v>55</v>
      </c>
      <c r="H249">
        <f>LocTranFreeSpeed!G2</f>
        <v>60</v>
      </c>
    </row>
    <row r="250" spans="1:8" x14ac:dyDescent="0.25">
      <c r="A250" t="s">
        <v>61</v>
      </c>
      <c r="B250">
        <f>LocTranFreeSpeed!A3</f>
        <v>2</v>
      </c>
      <c r="C250" t="str">
        <f>LocTranFreeSpeed!B3</f>
        <v>Xprway</v>
      </c>
      <c r="D250">
        <f>LocTranFreeSpeed!C3</f>
        <v>40</v>
      </c>
      <c r="E250">
        <f>LocTranFreeSpeed!D3</f>
        <v>40</v>
      </c>
      <c r="F250">
        <f>LocTranFreeSpeed!E3</f>
        <v>40</v>
      </c>
      <c r="G250">
        <f>LocTranFreeSpeed!F3</f>
        <v>50</v>
      </c>
      <c r="H250">
        <f>LocTranFreeSpeed!G3</f>
        <v>50</v>
      </c>
    </row>
    <row r="251" spans="1:8" x14ac:dyDescent="0.25">
      <c r="A251" t="s">
        <v>61</v>
      </c>
      <c r="B251">
        <f>LocTranFreeSpeed!A4</f>
        <v>3</v>
      </c>
      <c r="C251" t="str">
        <f>LocTranFreeSpeed!B4</f>
        <v>Class II</v>
      </c>
      <c r="D251">
        <f>LocTranFreeSpeed!C4</f>
        <v>18</v>
      </c>
      <c r="E251">
        <f>LocTranFreeSpeed!D4</f>
        <v>22</v>
      </c>
      <c r="F251">
        <f>LocTranFreeSpeed!E4</f>
        <v>28</v>
      </c>
      <c r="G251">
        <f>LocTranFreeSpeed!F4</f>
        <v>38</v>
      </c>
      <c r="H251">
        <f>LocTranFreeSpeed!G4</f>
        <v>40</v>
      </c>
    </row>
    <row r="252" spans="1:8" x14ac:dyDescent="0.25">
      <c r="A252" t="s">
        <v>61</v>
      </c>
      <c r="B252">
        <f>LocTranFreeSpeed!A5</f>
        <v>4</v>
      </c>
      <c r="C252" t="str">
        <f>LocTranFreeSpeed!B5</f>
        <v xml:space="preserve">Major </v>
      </c>
      <c r="D252">
        <f>LocTranFreeSpeed!C5</f>
        <v>12</v>
      </c>
      <c r="E252">
        <f>LocTranFreeSpeed!D5</f>
        <v>16</v>
      </c>
      <c r="F252">
        <f>LocTranFreeSpeed!E5</f>
        <v>18</v>
      </c>
      <c r="G252">
        <f>LocTranFreeSpeed!F5</f>
        <v>20</v>
      </c>
      <c r="H252">
        <f>LocTranFreeSpeed!G5</f>
        <v>22</v>
      </c>
    </row>
    <row r="253" spans="1:8" x14ac:dyDescent="0.25">
      <c r="A253" t="s">
        <v>61</v>
      </c>
      <c r="B253">
        <f>LocTranFreeSpeed!A6</f>
        <v>5</v>
      </c>
      <c r="C253" t="str">
        <f>LocTranFreeSpeed!B6</f>
        <v xml:space="preserve">Minor </v>
      </c>
      <c r="D253">
        <f>LocTranFreeSpeed!C6</f>
        <v>8</v>
      </c>
      <c r="E253">
        <f>LocTranFreeSpeed!D6</f>
        <v>15</v>
      </c>
      <c r="F253">
        <f>LocTranFreeSpeed!E6</f>
        <v>17</v>
      </c>
      <c r="G253">
        <f>LocTranFreeSpeed!F6</f>
        <v>19</v>
      </c>
      <c r="H253">
        <f>LocTranFreeSpeed!G6</f>
        <v>21</v>
      </c>
    </row>
    <row r="254" spans="1:8" x14ac:dyDescent="0.25">
      <c r="A254" t="s">
        <v>61</v>
      </c>
      <c r="B254">
        <f>LocTranFreeSpeed!A7</f>
        <v>6</v>
      </c>
      <c r="C254" t="str">
        <f>LocTranFreeSpeed!B7</f>
        <v>Collector</v>
      </c>
      <c r="D254">
        <f>LocTranFreeSpeed!C7</f>
        <v>8</v>
      </c>
      <c r="E254">
        <f>LocTranFreeSpeed!D7</f>
        <v>11</v>
      </c>
      <c r="F254">
        <f>LocTranFreeSpeed!E7</f>
        <v>11</v>
      </c>
      <c r="G254">
        <f>LocTranFreeSpeed!F7</f>
        <v>11</v>
      </c>
      <c r="H254">
        <f>LocTranFreeSpeed!G7</f>
        <v>11</v>
      </c>
    </row>
    <row r="255" spans="1:8" x14ac:dyDescent="0.25">
      <c r="A255" t="s">
        <v>61</v>
      </c>
      <c r="B255">
        <f>LocTranFreeSpeed!A8</f>
        <v>7</v>
      </c>
      <c r="C255" t="str">
        <f>LocTranFreeSpeed!B8</f>
        <v>Local</v>
      </c>
      <c r="D255">
        <f>LocTranFreeSpeed!C8</f>
        <v>8</v>
      </c>
      <c r="E255">
        <f>LocTranFreeSpeed!D8</f>
        <v>11</v>
      </c>
      <c r="F255">
        <f>LocTranFreeSpeed!E8</f>
        <v>11</v>
      </c>
      <c r="G255">
        <f>LocTranFreeSpeed!F8</f>
        <v>11</v>
      </c>
      <c r="H255">
        <f>LocTranFreeSpeed!G8</f>
        <v>11</v>
      </c>
    </row>
    <row r="256" spans="1:8" x14ac:dyDescent="0.25">
      <c r="A256" t="s">
        <v>61</v>
      </c>
      <c r="B256">
        <f>LocTranFreeSpeed!A9</f>
        <v>8</v>
      </c>
      <c r="C256" t="str">
        <f>LocTranFreeSpeed!B9</f>
        <v>Ramp</v>
      </c>
      <c r="D256">
        <f>LocTranFreeSpeed!C9</f>
        <v>40</v>
      </c>
      <c r="E256">
        <f>LocTranFreeSpeed!D9</f>
        <v>40</v>
      </c>
      <c r="F256">
        <f>LocTranFreeSpeed!E9</f>
        <v>40</v>
      </c>
      <c r="G256">
        <f>LocTranFreeSpeed!F9</f>
        <v>50</v>
      </c>
      <c r="H256">
        <f>LocTranFreeSpeed!G9</f>
        <v>50</v>
      </c>
    </row>
    <row r="257" spans="1:8" x14ac:dyDescent="0.25">
      <c r="A257" t="s">
        <v>61</v>
      </c>
      <c r="B257">
        <f>LocTranFreeSpeed!A10</f>
        <v>9</v>
      </c>
      <c r="C257" t="str">
        <f>LocTranFreeSpeed!B10</f>
        <v>Frwy ramp</v>
      </c>
      <c r="D257">
        <f>LocTranFreeSpeed!C10</f>
        <v>40</v>
      </c>
      <c r="E257">
        <f>LocTranFreeSpeed!D10</f>
        <v>40</v>
      </c>
      <c r="F257">
        <f>LocTranFreeSpeed!E10</f>
        <v>40</v>
      </c>
      <c r="G257">
        <f>LocTranFreeSpeed!F10</f>
        <v>50</v>
      </c>
      <c r="H257">
        <f>LocTranFreeSpeed!G10</f>
        <v>50</v>
      </c>
    </row>
    <row r="258" spans="1:8" x14ac:dyDescent="0.25">
      <c r="A258" t="s">
        <v>61</v>
      </c>
      <c r="B258">
        <f>LocTranFreeSpeed!A11</f>
        <v>22</v>
      </c>
      <c r="C258" t="str">
        <f>LocTranFreeSpeed!B11</f>
        <v>HOV 2+</v>
      </c>
      <c r="D258">
        <f>LocTranFreeSpeed!C11</f>
        <v>45</v>
      </c>
      <c r="E258">
        <f>LocTranFreeSpeed!D11</f>
        <v>45</v>
      </c>
      <c r="F258">
        <f>LocTranFreeSpeed!E11</f>
        <v>45</v>
      </c>
      <c r="G258">
        <f>LocTranFreeSpeed!F11</f>
        <v>55</v>
      </c>
      <c r="H258">
        <f>LocTranFreeSpeed!G11</f>
        <v>50</v>
      </c>
    </row>
    <row r="259" spans="1:8" x14ac:dyDescent="0.25">
      <c r="A259" t="s">
        <v>61</v>
      </c>
      <c r="B259">
        <f>LocTranFreeSpeed!A12</f>
        <v>23</v>
      </c>
      <c r="C259" t="str">
        <f>LocTranFreeSpeed!B12</f>
        <v>HOV 3+</v>
      </c>
      <c r="D259">
        <f>LocTranFreeSpeed!C12</f>
        <v>45</v>
      </c>
      <c r="E259">
        <f>LocTranFreeSpeed!D12</f>
        <v>45</v>
      </c>
      <c r="F259">
        <f>LocTranFreeSpeed!E12</f>
        <v>45</v>
      </c>
      <c r="G259">
        <f>LocTranFreeSpeed!F12</f>
        <v>55</v>
      </c>
      <c r="H259">
        <f>LocTranFreeSpeed!G12</f>
        <v>50</v>
      </c>
    </row>
    <row r="260" spans="1:8" x14ac:dyDescent="0.25">
      <c r="A260" t="s">
        <v>61</v>
      </c>
      <c r="B260">
        <f>LocTranFreeSpeed!A13</f>
        <v>24</v>
      </c>
      <c r="C260" t="str">
        <f>LocTranFreeSpeed!B13</f>
        <v>HOT 2+</v>
      </c>
      <c r="D260">
        <f>LocTranFreeSpeed!C13</f>
        <v>45</v>
      </c>
      <c r="E260">
        <f>LocTranFreeSpeed!D13</f>
        <v>45</v>
      </c>
      <c r="F260">
        <f>LocTranFreeSpeed!E13</f>
        <v>45</v>
      </c>
      <c r="G260">
        <f>LocTranFreeSpeed!F13</f>
        <v>55</v>
      </c>
      <c r="H260">
        <f>LocTranFreeSpeed!G13</f>
        <v>50</v>
      </c>
    </row>
    <row r="261" spans="1:8" x14ac:dyDescent="0.25">
      <c r="A261" t="s">
        <v>61</v>
      </c>
      <c r="B261">
        <f>LocTranFreeSpeed!A14</f>
        <v>25</v>
      </c>
      <c r="C261" t="str">
        <f>LocTranFreeSpeed!B14</f>
        <v>HOT 3+</v>
      </c>
      <c r="D261">
        <f>LocTranFreeSpeed!C14</f>
        <v>45</v>
      </c>
      <c r="E261">
        <f>LocTranFreeSpeed!D14</f>
        <v>45</v>
      </c>
      <c r="F261">
        <f>LocTranFreeSpeed!E14</f>
        <v>45</v>
      </c>
      <c r="G261">
        <f>LocTranFreeSpeed!F14</f>
        <v>55</v>
      </c>
      <c r="H261">
        <f>LocTranFreeSpeed!G14</f>
        <v>50</v>
      </c>
    </row>
    <row r="262" spans="1:8" x14ac:dyDescent="0.25">
      <c r="A262" t="s">
        <v>61</v>
      </c>
      <c r="B262">
        <f>LocTranFreeSpeed!A15</f>
        <v>30</v>
      </c>
      <c r="C262" t="str">
        <f>LocTranFreeSpeed!B15</f>
        <v>Rail</v>
      </c>
      <c r="D262">
        <f>LocTranFreeSpeed!C15</f>
        <v>20</v>
      </c>
      <c r="E262">
        <f>LocTranFreeSpeed!D15</f>
        <v>30</v>
      </c>
      <c r="F262">
        <f>LocTranFreeSpeed!E15</f>
        <v>30</v>
      </c>
      <c r="G262">
        <f>LocTranFreeSpeed!F15</f>
        <v>45</v>
      </c>
      <c r="H262">
        <f>LocTranFreeSpeed!G15</f>
        <v>50</v>
      </c>
    </row>
    <row r="263" spans="1:8" x14ac:dyDescent="0.25">
      <c r="A263" t="s">
        <v>61</v>
      </c>
      <c r="B263">
        <f>LocTranFreeSpeed!A16</f>
        <v>40</v>
      </c>
      <c r="C263" t="str">
        <f>LocTranFreeSpeed!B16</f>
        <v>Busway</v>
      </c>
      <c r="D263">
        <f>LocTranFreeSpeed!C16</f>
        <v>20</v>
      </c>
      <c r="E263">
        <f>LocTranFreeSpeed!D16</f>
        <v>30</v>
      </c>
      <c r="F263">
        <f>LocTranFreeSpeed!E16</f>
        <v>30</v>
      </c>
      <c r="G263">
        <f>LocTranFreeSpeed!F16</f>
        <v>45</v>
      </c>
      <c r="H263">
        <f>LocTranFreeSpeed!G16</f>
        <v>50</v>
      </c>
    </row>
    <row r="264" spans="1:8" x14ac:dyDescent="0.25">
      <c r="A264" t="s">
        <v>61</v>
      </c>
      <c r="B264">
        <f>LocTranFreeSpeed!A17</f>
        <v>82</v>
      </c>
      <c r="C264" t="str">
        <f>LocTranFreeSpeed!B17</f>
        <v>HOV2acc</v>
      </c>
      <c r="D264">
        <f>LocTranFreeSpeed!C17</f>
        <v>40</v>
      </c>
      <c r="E264">
        <f>LocTranFreeSpeed!D17</f>
        <v>40</v>
      </c>
      <c r="F264">
        <f>LocTranFreeSpeed!E17</f>
        <v>40</v>
      </c>
      <c r="G264">
        <f>LocTranFreeSpeed!F17</f>
        <v>50</v>
      </c>
      <c r="H264">
        <f>LocTranFreeSpeed!G17</f>
        <v>50</v>
      </c>
    </row>
    <row r="265" spans="1:8" x14ac:dyDescent="0.25">
      <c r="A265" t="s">
        <v>61</v>
      </c>
      <c r="B265">
        <f>LocTranFreeSpeed!A18</f>
        <v>83</v>
      </c>
      <c r="C265" t="str">
        <f>LocTranFreeSpeed!B18</f>
        <v>HOV3acc</v>
      </c>
      <c r="D265">
        <f>LocTranFreeSpeed!C18</f>
        <v>40</v>
      </c>
      <c r="E265">
        <f>LocTranFreeSpeed!D18</f>
        <v>40</v>
      </c>
      <c r="F265">
        <f>LocTranFreeSpeed!E18</f>
        <v>40</v>
      </c>
      <c r="G265">
        <f>LocTranFreeSpeed!F18</f>
        <v>50</v>
      </c>
      <c r="H265">
        <f>LocTranFreeSpeed!G18</f>
        <v>50</v>
      </c>
    </row>
    <row r="266" spans="1:8" x14ac:dyDescent="0.25">
      <c r="A266" t="s">
        <v>61</v>
      </c>
      <c r="B266">
        <f>LocTranFreeSpeed!A19</f>
        <v>84</v>
      </c>
      <c r="C266" t="str">
        <f>LocTranFreeSpeed!B19</f>
        <v>TranConn</v>
      </c>
      <c r="D266">
        <f>LocTranFreeSpeed!C19</f>
        <v>10</v>
      </c>
      <c r="E266">
        <f>LocTranFreeSpeed!D19</f>
        <v>10</v>
      </c>
      <c r="F266">
        <f>LocTranFreeSpeed!E19</f>
        <v>10</v>
      </c>
      <c r="G266">
        <f>LocTranFreeSpeed!F19</f>
        <v>10</v>
      </c>
      <c r="H266">
        <f>LocTranFreeSpeed!G19</f>
        <v>10</v>
      </c>
    </row>
    <row r="267" spans="1:8" x14ac:dyDescent="0.25">
      <c r="A267" t="s">
        <v>61</v>
      </c>
      <c r="B267">
        <f>LocTranFreeSpeed!A20</f>
        <v>85</v>
      </c>
      <c r="C267" t="str">
        <f>LocTranFreeSpeed!B20</f>
        <v>StationWlk</v>
      </c>
      <c r="D267">
        <f>LocTranFreeSpeed!C20</f>
        <v>0</v>
      </c>
      <c r="E267">
        <f>LocTranFreeSpeed!D20</f>
        <v>0</v>
      </c>
      <c r="F267">
        <f>LocTranFreeSpeed!E20</f>
        <v>0</v>
      </c>
      <c r="G267">
        <f>LocTranFreeSpeed!F20</f>
        <v>0</v>
      </c>
      <c r="H267">
        <f>LocTranFreeSpeed!G20</f>
        <v>0</v>
      </c>
    </row>
    <row r="268" spans="1:8" x14ac:dyDescent="0.25">
      <c r="A268" t="s">
        <v>61</v>
      </c>
      <c r="B268">
        <f>LocTranFreeSpeed!A21</f>
        <v>90</v>
      </c>
      <c r="C268" t="str">
        <f>LocTranFreeSpeed!B21</f>
        <v xml:space="preserve">CenCon </v>
      </c>
      <c r="D268">
        <f>LocTranFreeSpeed!C21</f>
        <v>0</v>
      </c>
      <c r="E268">
        <f>LocTranFreeSpeed!D21</f>
        <v>0</v>
      </c>
      <c r="F268">
        <f>LocTranFreeSpeed!E21</f>
        <v>0</v>
      </c>
      <c r="G268">
        <f>LocTranFreeSpeed!F21</f>
        <v>0</v>
      </c>
      <c r="H268">
        <f>LocTranFreeSpeed!G21</f>
        <v>0</v>
      </c>
    </row>
    <row r="269" spans="1:8" x14ac:dyDescent="0.25">
      <c r="A269" t="s">
        <v>61</v>
      </c>
      <c r="B269">
        <f>LocTranFreeSpeed!A22</f>
        <v>92</v>
      </c>
      <c r="C269" t="str">
        <f>LocTranFreeSpeed!B22</f>
        <v>CenConTran</v>
      </c>
      <c r="D269">
        <f>LocTranFreeSpeed!C22</f>
        <v>0</v>
      </c>
      <c r="E269">
        <f>LocTranFreeSpeed!D22</f>
        <v>0</v>
      </c>
      <c r="F269">
        <f>LocTranFreeSpeed!E22</f>
        <v>0</v>
      </c>
      <c r="G269">
        <f>LocTranFreeSpeed!F22</f>
        <v>0</v>
      </c>
      <c r="H269">
        <f>LocTranFreeSpeed!G22</f>
        <v>0</v>
      </c>
    </row>
    <row r="270" spans="1:8" x14ac:dyDescent="0.25">
      <c r="A270" t="s">
        <v>350</v>
      </c>
      <c r="B270" t="str">
        <f>XprTranFreeSpeed!A1</f>
        <v>XprFr_Funcl</v>
      </c>
      <c r="C270" t="str">
        <f>XprTranFreeSpeed!B1</f>
        <v>Fname</v>
      </c>
      <c r="D270" t="str">
        <f>XprTranFreeSpeed!C1</f>
        <v>XprFrAT_1</v>
      </c>
      <c r="E270" t="str">
        <f>XprTranFreeSpeed!D1</f>
        <v>XprFrAT_2</v>
      </c>
      <c r="F270" t="str">
        <f>XprTranFreeSpeed!E1</f>
        <v>XprFrAT_3</v>
      </c>
      <c r="G270" t="str">
        <f>XprTranFreeSpeed!F1</f>
        <v>XprFrAT_4</v>
      </c>
      <c r="H270" t="str">
        <f>XprTranFreeSpeed!G1</f>
        <v>XprFrAT_5</v>
      </c>
    </row>
    <row r="271" spans="1:8" x14ac:dyDescent="0.25">
      <c r="A271" t="s">
        <v>350</v>
      </c>
      <c r="B271">
        <f>XprTranFreeSpeed!A2</f>
        <v>1</v>
      </c>
      <c r="C271" t="str">
        <f>XprTranFreeSpeed!B2</f>
        <v>Freeway</v>
      </c>
      <c r="D271">
        <f>XprTranFreeSpeed!C2</f>
        <v>50</v>
      </c>
      <c r="E271">
        <f>XprTranFreeSpeed!D2</f>
        <v>50</v>
      </c>
      <c r="F271">
        <f>XprTranFreeSpeed!E2</f>
        <v>50</v>
      </c>
      <c r="G271">
        <f>XprTranFreeSpeed!F2</f>
        <v>55</v>
      </c>
      <c r="H271">
        <f>XprTranFreeSpeed!G2</f>
        <v>60</v>
      </c>
    </row>
    <row r="272" spans="1:8" x14ac:dyDescent="0.25">
      <c r="A272" t="s">
        <v>350</v>
      </c>
      <c r="B272">
        <f>XprTranFreeSpeed!A3</f>
        <v>2</v>
      </c>
      <c r="C272" t="str">
        <f>XprTranFreeSpeed!B3</f>
        <v>Xprway</v>
      </c>
      <c r="D272">
        <f>XprTranFreeSpeed!C3</f>
        <v>45</v>
      </c>
      <c r="E272">
        <f>XprTranFreeSpeed!D3</f>
        <v>45</v>
      </c>
      <c r="F272">
        <f>XprTranFreeSpeed!E3</f>
        <v>45</v>
      </c>
      <c r="G272">
        <f>XprTranFreeSpeed!F3</f>
        <v>50</v>
      </c>
      <c r="H272">
        <f>XprTranFreeSpeed!G3</f>
        <v>50</v>
      </c>
    </row>
    <row r="273" spans="1:8" x14ac:dyDescent="0.25">
      <c r="A273" t="s">
        <v>350</v>
      </c>
      <c r="B273">
        <f>XprTranFreeSpeed!A4</f>
        <v>3</v>
      </c>
      <c r="C273" t="str">
        <f>XprTranFreeSpeed!B4</f>
        <v>Class II</v>
      </c>
      <c r="D273">
        <f>XprTranFreeSpeed!C4</f>
        <v>20</v>
      </c>
      <c r="E273">
        <f>XprTranFreeSpeed!D4</f>
        <v>24</v>
      </c>
      <c r="F273">
        <f>XprTranFreeSpeed!E4</f>
        <v>32</v>
      </c>
      <c r="G273">
        <f>XprTranFreeSpeed!F4</f>
        <v>42</v>
      </c>
      <c r="H273">
        <f>XprTranFreeSpeed!G4</f>
        <v>48</v>
      </c>
    </row>
    <row r="274" spans="1:8" x14ac:dyDescent="0.25">
      <c r="A274" t="s">
        <v>350</v>
      </c>
      <c r="B274">
        <f>XprTranFreeSpeed!A5</f>
        <v>4</v>
      </c>
      <c r="C274" t="str">
        <f>XprTranFreeSpeed!B5</f>
        <v xml:space="preserve">Major </v>
      </c>
      <c r="D274">
        <f>XprTranFreeSpeed!C5</f>
        <v>12</v>
      </c>
      <c r="E274">
        <f>XprTranFreeSpeed!D5</f>
        <v>18</v>
      </c>
      <c r="F274">
        <f>XprTranFreeSpeed!E5</f>
        <v>20</v>
      </c>
      <c r="G274">
        <f>XprTranFreeSpeed!F5</f>
        <v>22</v>
      </c>
      <c r="H274">
        <f>XprTranFreeSpeed!G5</f>
        <v>24</v>
      </c>
    </row>
    <row r="275" spans="1:8" x14ac:dyDescent="0.25">
      <c r="A275" t="s">
        <v>350</v>
      </c>
      <c r="B275">
        <f>XprTranFreeSpeed!A6</f>
        <v>5</v>
      </c>
      <c r="C275" t="str">
        <f>XprTranFreeSpeed!B6</f>
        <v xml:space="preserve">Minor </v>
      </c>
      <c r="D275">
        <f>XprTranFreeSpeed!C6</f>
        <v>8</v>
      </c>
      <c r="E275">
        <f>XprTranFreeSpeed!D6</f>
        <v>17</v>
      </c>
      <c r="F275">
        <f>XprTranFreeSpeed!E6</f>
        <v>19</v>
      </c>
      <c r="G275">
        <f>XprTranFreeSpeed!F6</f>
        <v>21</v>
      </c>
      <c r="H275">
        <f>XprTranFreeSpeed!G6</f>
        <v>23</v>
      </c>
    </row>
    <row r="276" spans="1:8" x14ac:dyDescent="0.25">
      <c r="A276" t="s">
        <v>350</v>
      </c>
      <c r="B276">
        <f>XprTranFreeSpeed!A7</f>
        <v>6</v>
      </c>
      <c r="C276" t="str">
        <f>XprTranFreeSpeed!B7</f>
        <v>Collector</v>
      </c>
      <c r="D276">
        <f>XprTranFreeSpeed!C7</f>
        <v>8</v>
      </c>
      <c r="E276">
        <f>XprTranFreeSpeed!D7</f>
        <v>16</v>
      </c>
      <c r="F276">
        <f>XprTranFreeSpeed!E7</f>
        <v>18</v>
      </c>
      <c r="G276">
        <f>XprTranFreeSpeed!F7</f>
        <v>20</v>
      </c>
      <c r="H276">
        <f>XprTranFreeSpeed!G7</f>
        <v>22</v>
      </c>
    </row>
    <row r="277" spans="1:8" x14ac:dyDescent="0.25">
      <c r="A277" t="s">
        <v>350</v>
      </c>
      <c r="B277">
        <f>XprTranFreeSpeed!A8</f>
        <v>7</v>
      </c>
      <c r="C277" t="str">
        <f>XprTranFreeSpeed!B8</f>
        <v>Local</v>
      </c>
      <c r="D277">
        <f>XprTranFreeSpeed!C8</f>
        <v>8</v>
      </c>
      <c r="E277">
        <f>XprTranFreeSpeed!D8</f>
        <v>11</v>
      </c>
      <c r="F277">
        <f>XprTranFreeSpeed!E8</f>
        <v>11</v>
      </c>
      <c r="G277">
        <f>XprTranFreeSpeed!F8</f>
        <v>11</v>
      </c>
      <c r="H277">
        <f>XprTranFreeSpeed!G8</f>
        <v>11</v>
      </c>
    </row>
    <row r="278" spans="1:8" x14ac:dyDescent="0.25">
      <c r="A278" t="s">
        <v>350</v>
      </c>
      <c r="B278">
        <f>XprTranFreeSpeed!A9</f>
        <v>8</v>
      </c>
      <c r="C278" t="str">
        <f>XprTranFreeSpeed!B9</f>
        <v>Ramp</v>
      </c>
      <c r="D278">
        <f>XprTranFreeSpeed!C9</f>
        <v>35</v>
      </c>
      <c r="E278">
        <f>XprTranFreeSpeed!D9</f>
        <v>35</v>
      </c>
      <c r="F278">
        <f>XprTranFreeSpeed!E9</f>
        <v>35</v>
      </c>
      <c r="G278">
        <f>XprTranFreeSpeed!F9</f>
        <v>35</v>
      </c>
      <c r="H278">
        <f>XprTranFreeSpeed!G9</f>
        <v>35</v>
      </c>
    </row>
    <row r="279" spans="1:8" x14ac:dyDescent="0.25">
      <c r="A279" t="s">
        <v>350</v>
      </c>
      <c r="B279">
        <f>XprTranFreeSpeed!A10</f>
        <v>9</v>
      </c>
      <c r="C279" t="str">
        <f>XprTranFreeSpeed!B10</f>
        <v>Frwy ramp</v>
      </c>
      <c r="D279">
        <f>XprTranFreeSpeed!C10</f>
        <v>40</v>
      </c>
      <c r="E279">
        <f>XprTranFreeSpeed!D10</f>
        <v>45</v>
      </c>
      <c r="F279">
        <f>XprTranFreeSpeed!E10</f>
        <v>45</v>
      </c>
      <c r="G279">
        <f>XprTranFreeSpeed!F10</f>
        <v>50</v>
      </c>
      <c r="H279">
        <f>XprTranFreeSpeed!G10</f>
        <v>50</v>
      </c>
    </row>
    <row r="280" spans="1:8" x14ac:dyDescent="0.25">
      <c r="A280" t="s">
        <v>350</v>
      </c>
      <c r="B280">
        <f>XprTranFreeSpeed!A11</f>
        <v>22</v>
      </c>
      <c r="C280" t="str">
        <f>XprTranFreeSpeed!B11</f>
        <v>HOV 2+</v>
      </c>
      <c r="D280">
        <f>XprTranFreeSpeed!C11</f>
        <v>50</v>
      </c>
      <c r="E280">
        <f>XprTranFreeSpeed!D11</f>
        <v>50</v>
      </c>
      <c r="F280">
        <f>XprTranFreeSpeed!E11</f>
        <v>50</v>
      </c>
      <c r="G280">
        <f>XprTranFreeSpeed!F11</f>
        <v>55</v>
      </c>
      <c r="H280">
        <f>XprTranFreeSpeed!G11</f>
        <v>60</v>
      </c>
    </row>
    <row r="281" spans="1:8" x14ac:dyDescent="0.25">
      <c r="A281" t="s">
        <v>350</v>
      </c>
      <c r="B281">
        <f>XprTranFreeSpeed!A12</f>
        <v>23</v>
      </c>
      <c r="C281" t="str">
        <f>XprTranFreeSpeed!B12</f>
        <v>HOV 3+</v>
      </c>
      <c r="D281">
        <f>XprTranFreeSpeed!C12</f>
        <v>50</v>
      </c>
      <c r="E281">
        <f>XprTranFreeSpeed!D12</f>
        <v>50</v>
      </c>
      <c r="F281">
        <f>XprTranFreeSpeed!E12</f>
        <v>50</v>
      </c>
      <c r="G281">
        <f>XprTranFreeSpeed!F12</f>
        <v>55</v>
      </c>
      <c r="H281">
        <f>XprTranFreeSpeed!G12</f>
        <v>60</v>
      </c>
    </row>
    <row r="282" spans="1:8" x14ac:dyDescent="0.25">
      <c r="A282" t="s">
        <v>350</v>
      </c>
      <c r="B282">
        <f>XprTranFreeSpeed!A13</f>
        <v>24</v>
      </c>
      <c r="C282" t="str">
        <f>XprTranFreeSpeed!B13</f>
        <v>HOT 2+</v>
      </c>
      <c r="D282">
        <f>XprTranFreeSpeed!C13</f>
        <v>50</v>
      </c>
      <c r="E282">
        <f>XprTranFreeSpeed!D13</f>
        <v>50</v>
      </c>
      <c r="F282">
        <f>XprTranFreeSpeed!E13</f>
        <v>50</v>
      </c>
      <c r="G282">
        <f>XprTranFreeSpeed!F13</f>
        <v>55</v>
      </c>
      <c r="H282">
        <f>XprTranFreeSpeed!G13</f>
        <v>60</v>
      </c>
    </row>
    <row r="283" spans="1:8" x14ac:dyDescent="0.25">
      <c r="A283" t="s">
        <v>350</v>
      </c>
      <c r="B283">
        <f>XprTranFreeSpeed!A14</f>
        <v>25</v>
      </c>
      <c r="C283" t="str">
        <f>XprTranFreeSpeed!B14</f>
        <v>HOT 3+</v>
      </c>
      <c r="D283">
        <f>XprTranFreeSpeed!C14</f>
        <v>50</v>
      </c>
      <c r="E283">
        <f>XprTranFreeSpeed!D14</f>
        <v>50</v>
      </c>
      <c r="F283">
        <f>XprTranFreeSpeed!E14</f>
        <v>50</v>
      </c>
      <c r="G283">
        <f>XprTranFreeSpeed!F14</f>
        <v>55</v>
      </c>
      <c r="H283">
        <f>XprTranFreeSpeed!G14</f>
        <v>60</v>
      </c>
    </row>
    <row r="284" spans="1:8" x14ac:dyDescent="0.25">
      <c r="A284" t="s">
        <v>350</v>
      </c>
      <c r="B284">
        <f>XprTranFreeSpeed!A15</f>
        <v>30</v>
      </c>
      <c r="C284" t="str">
        <f>XprTranFreeSpeed!B15</f>
        <v>Rail</v>
      </c>
      <c r="D284">
        <f>XprTranFreeSpeed!C15</f>
        <v>20</v>
      </c>
      <c r="E284">
        <f>XprTranFreeSpeed!D15</f>
        <v>35</v>
      </c>
      <c r="F284">
        <f>XprTranFreeSpeed!E15</f>
        <v>35</v>
      </c>
      <c r="G284">
        <f>XprTranFreeSpeed!F15</f>
        <v>45</v>
      </c>
      <c r="H284">
        <f>XprTranFreeSpeed!G15</f>
        <v>50</v>
      </c>
    </row>
    <row r="285" spans="1:8" x14ac:dyDescent="0.25">
      <c r="A285" t="s">
        <v>350</v>
      </c>
      <c r="B285">
        <f>XprTranFreeSpeed!A16</f>
        <v>40</v>
      </c>
      <c r="C285" t="str">
        <f>XprTranFreeSpeed!B16</f>
        <v>Busway</v>
      </c>
      <c r="D285">
        <f>XprTranFreeSpeed!C16</f>
        <v>20</v>
      </c>
      <c r="E285">
        <f>XprTranFreeSpeed!D16</f>
        <v>35</v>
      </c>
      <c r="F285">
        <f>XprTranFreeSpeed!E16</f>
        <v>35</v>
      </c>
      <c r="G285">
        <f>XprTranFreeSpeed!F16</f>
        <v>45</v>
      </c>
      <c r="H285">
        <f>XprTranFreeSpeed!G16</f>
        <v>50</v>
      </c>
    </row>
    <row r="286" spans="1:8" x14ac:dyDescent="0.25">
      <c r="A286" t="s">
        <v>350</v>
      </c>
      <c r="B286">
        <f>XprTranFreeSpeed!A17</f>
        <v>82</v>
      </c>
      <c r="C286" t="str">
        <f>XprTranFreeSpeed!B17</f>
        <v>HOV2acc</v>
      </c>
      <c r="D286">
        <f>XprTranFreeSpeed!C17</f>
        <v>40</v>
      </c>
      <c r="E286">
        <f>XprTranFreeSpeed!D17</f>
        <v>45</v>
      </c>
      <c r="F286">
        <f>XprTranFreeSpeed!E17</f>
        <v>45</v>
      </c>
      <c r="G286">
        <f>XprTranFreeSpeed!F17</f>
        <v>50</v>
      </c>
      <c r="H286">
        <f>XprTranFreeSpeed!G17</f>
        <v>50</v>
      </c>
    </row>
    <row r="287" spans="1:8" x14ac:dyDescent="0.25">
      <c r="A287" t="s">
        <v>350</v>
      </c>
      <c r="B287">
        <f>XprTranFreeSpeed!A18</f>
        <v>83</v>
      </c>
      <c r="C287" t="str">
        <f>XprTranFreeSpeed!B18</f>
        <v>HOV3acc</v>
      </c>
      <c r="D287">
        <f>XprTranFreeSpeed!C18</f>
        <v>40</v>
      </c>
      <c r="E287">
        <f>XprTranFreeSpeed!D18</f>
        <v>45</v>
      </c>
      <c r="F287">
        <f>XprTranFreeSpeed!E18</f>
        <v>45</v>
      </c>
      <c r="G287">
        <f>XprTranFreeSpeed!F18</f>
        <v>50</v>
      </c>
      <c r="H287">
        <f>XprTranFreeSpeed!G18</f>
        <v>50</v>
      </c>
    </row>
    <row r="288" spans="1:8" x14ac:dyDescent="0.25">
      <c r="A288" t="s">
        <v>350</v>
      </c>
      <c r="B288">
        <f>XprTranFreeSpeed!A19</f>
        <v>84</v>
      </c>
      <c r="C288" t="str">
        <f>XprTranFreeSpeed!B19</f>
        <v>TranConn</v>
      </c>
      <c r="D288">
        <f>XprTranFreeSpeed!C19</f>
        <v>10</v>
      </c>
      <c r="E288">
        <f>XprTranFreeSpeed!D19</f>
        <v>10</v>
      </c>
      <c r="F288">
        <f>XprTranFreeSpeed!E19</f>
        <v>10</v>
      </c>
      <c r="G288">
        <f>XprTranFreeSpeed!F19</f>
        <v>10</v>
      </c>
      <c r="H288">
        <f>XprTranFreeSpeed!G19</f>
        <v>10</v>
      </c>
    </row>
    <row r="289" spans="1:8" x14ac:dyDescent="0.25">
      <c r="A289" t="s">
        <v>350</v>
      </c>
      <c r="B289">
        <f>XprTranFreeSpeed!A20</f>
        <v>85</v>
      </c>
      <c r="C289" t="str">
        <f>XprTranFreeSpeed!B20</f>
        <v>StationWlk</v>
      </c>
      <c r="D289">
        <f>XprTranFreeSpeed!C20</f>
        <v>0</v>
      </c>
      <c r="E289">
        <f>XprTranFreeSpeed!D20</f>
        <v>0</v>
      </c>
      <c r="F289">
        <f>XprTranFreeSpeed!E20</f>
        <v>0</v>
      </c>
      <c r="G289">
        <f>XprTranFreeSpeed!F20</f>
        <v>0</v>
      </c>
      <c r="H289">
        <f>XprTranFreeSpeed!G20</f>
        <v>0</v>
      </c>
    </row>
    <row r="290" spans="1:8" x14ac:dyDescent="0.25">
      <c r="A290" t="s">
        <v>350</v>
      </c>
      <c r="B290">
        <f>XprTranFreeSpeed!A21</f>
        <v>90</v>
      </c>
      <c r="C290" t="str">
        <f>XprTranFreeSpeed!B21</f>
        <v xml:space="preserve">CenCon </v>
      </c>
      <c r="D290">
        <f>XprTranFreeSpeed!C21</f>
        <v>0</v>
      </c>
      <c r="E290">
        <f>XprTranFreeSpeed!D21</f>
        <v>0</v>
      </c>
      <c r="F290">
        <f>XprTranFreeSpeed!E21</f>
        <v>0</v>
      </c>
      <c r="G290">
        <f>XprTranFreeSpeed!F21</f>
        <v>0</v>
      </c>
      <c r="H290">
        <f>XprTranFreeSpeed!G21</f>
        <v>0</v>
      </c>
    </row>
    <row r="291" spans="1:8" x14ac:dyDescent="0.25">
      <c r="A291" t="s">
        <v>350</v>
      </c>
      <c r="B291">
        <f>XprTranFreeSpeed!A22</f>
        <v>92</v>
      </c>
      <c r="C291" t="str">
        <f>XprTranFreeSpeed!B22</f>
        <v>CenConTran</v>
      </c>
      <c r="D291">
        <f>XprTranFreeSpeed!C22</f>
        <v>0</v>
      </c>
      <c r="E291">
        <f>XprTranFreeSpeed!D22</f>
        <v>0</v>
      </c>
      <c r="F291">
        <f>XprTranFreeSpeed!E22</f>
        <v>0</v>
      </c>
      <c r="G291">
        <f>XprTranFreeSpeed!F22</f>
        <v>0</v>
      </c>
      <c r="H291">
        <f>XprTranFreeSpeed!G22</f>
        <v>0</v>
      </c>
    </row>
    <row r="292" spans="1:8" x14ac:dyDescent="0.25">
      <c r="A292" t="s">
        <v>64</v>
      </c>
      <c r="B292" t="str">
        <f>LocTranPeakSpeed!A1</f>
        <v>LocPk_Funcl</v>
      </c>
      <c r="C292" t="str">
        <f>LocTranPeakSpeed!B1</f>
        <v>Fname</v>
      </c>
      <c r="D292" t="str">
        <f>LocTranPeakSpeed!C1</f>
        <v>LocPkAT_1</v>
      </c>
      <c r="E292" t="str">
        <f>LocTranPeakSpeed!D1</f>
        <v>LocPkAT_2</v>
      </c>
      <c r="F292" t="str">
        <f>LocTranPeakSpeed!E1</f>
        <v>LocPkAT_3</v>
      </c>
      <c r="G292" t="str">
        <f>LocTranPeakSpeed!F1</f>
        <v>LocPkAT_4</v>
      </c>
      <c r="H292" t="str">
        <f>LocTranPeakSpeed!G1</f>
        <v>LocPkAT_5</v>
      </c>
    </row>
    <row r="293" spans="1:8" x14ac:dyDescent="0.25">
      <c r="A293" t="s">
        <v>64</v>
      </c>
      <c r="B293">
        <f>LocTranPeakSpeed!A2</f>
        <v>1</v>
      </c>
      <c r="C293" t="str">
        <f>LocTranPeakSpeed!B2</f>
        <v>Freeway</v>
      </c>
      <c r="D293">
        <f>LocTranPeakSpeed!C2</f>
        <v>45</v>
      </c>
      <c r="E293">
        <f>LocTranPeakSpeed!D2</f>
        <v>45</v>
      </c>
      <c r="F293">
        <f>LocTranPeakSpeed!E2</f>
        <v>45</v>
      </c>
      <c r="G293">
        <f>LocTranPeakSpeed!F2</f>
        <v>55</v>
      </c>
      <c r="H293">
        <f>LocTranPeakSpeed!G2</f>
        <v>60</v>
      </c>
    </row>
    <row r="294" spans="1:8" x14ac:dyDescent="0.25">
      <c r="A294" t="s">
        <v>64</v>
      </c>
      <c r="B294">
        <f>LocTranPeakSpeed!A3</f>
        <v>2</v>
      </c>
      <c r="C294" t="str">
        <f>LocTranPeakSpeed!B3</f>
        <v>Xprway</v>
      </c>
      <c r="D294">
        <f>LocTranPeakSpeed!C3</f>
        <v>40</v>
      </c>
      <c r="E294">
        <f>LocTranPeakSpeed!D3</f>
        <v>40</v>
      </c>
      <c r="F294">
        <f>LocTranPeakSpeed!E3</f>
        <v>40</v>
      </c>
      <c r="G294">
        <f>LocTranPeakSpeed!F3</f>
        <v>50</v>
      </c>
      <c r="H294">
        <f>LocTranPeakSpeed!G3</f>
        <v>50</v>
      </c>
    </row>
    <row r="295" spans="1:8" x14ac:dyDescent="0.25">
      <c r="A295" t="s">
        <v>64</v>
      </c>
      <c r="B295">
        <f>LocTranPeakSpeed!A4</f>
        <v>3</v>
      </c>
      <c r="C295" t="str">
        <f>LocTranPeakSpeed!B4</f>
        <v>Class II</v>
      </c>
      <c r="D295">
        <f>LocTranPeakSpeed!C4</f>
        <v>18</v>
      </c>
      <c r="E295">
        <f>LocTranPeakSpeed!D4</f>
        <v>22</v>
      </c>
      <c r="F295">
        <f>LocTranPeakSpeed!E4</f>
        <v>28</v>
      </c>
      <c r="G295">
        <f>LocTranPeakSpeed!F4</f>
        <v>38</v>
      </c>
      <c r="H295">
        <f>LocTranPeakSpeed!G4</f>
        <v>40</v>
      </c>
    </row>
    <row r="296" spans="1:8" x14ac:dyDescent="0.25">
      <c r="A296" t="s">
        <v>64</v>
      </c>
      <c r="B296">
        <f>LocTranPeakSpeed!A5</f>
        <v>4</v>
      </c>
      <c r="C296" t="str">
        <f>LocTranPeakSpeed!B5</f>
        <v xml:space="preserve">Major </v>
      </c>
      <c r="D296">
        <f>LocTranPeakSpeed!C5</f>
        <v>12</v>
      </c>
      <c r="E296">
        <f>LocTranPeakSpeed!D5</f>
        <v>16</v>
      </c>
      <c r="F296">
        <f>LocTranPeakSpeed!E5</f>
        <v>18</v>
      </c>
      <c r="G296">
        <f>LocTranPeakSpeed!F5</f>
        <v>20</v>
      </c>
      <c r="H296">
        <f>LocTranPeakSpeed!G5</f>
        <v>22</v>
      </c>
    </row>
    <row r="297" spans="1:8" x14ac:dyDescent="0.25">
      <c r="A297" t="s">
        <v>64</v>
      </c>
      <c r="B297">
        <f>LocTranPeakSpeed!A6</f>
        <v>5</v>
      </c>
      <c r="C297" t="str">
        <f>LocTranPeakSpeed!B6</f>
        <v xml:space="preserve">Minor </v>
      </c>
      <c r="D297">
        <f>LocTranPeakSpeed!C6</f>
        <v>8</v>
      </c>
      <c r="E297">
        <f>LocTranPeakSpeed!D6</f>
        <v>15</v>
      </c>
      <c r="F297">
        <f>LocTranPeakSpeed!E6</f>
        <v>17</v>
      </c>
      <c r="G297">
        <f>LocTranPeakSpeed!F6</f>
        <v>19</v>
      </c>
      <c r="H297">
        <f>LocTranPeakSpeed!G6</f>
        <v>21</v>
      </c>
    </row>
    <row r="298" spans="1:8" x14ac:dyDescent="0.25">
      <c r="A298" t="s">
        <v>64</v>
      </c>
      <c r="B298">
        <f>LocTranPeakSpeed!A7</f>
        <v>6</v>
      </c>
      <c r="C298" t="str">
        <f>LocTranPeakSpeed!B7</f>
        <v>Collector</v>
      </c>
      <c r="D298">
        <f>LocTranPeakSpeed!C7</f>
        <v>8</v>
      </c>
      <c r="E298">
        <f>LocTranPeakSpeed!D7</f>
        <v>11</v>
      </c>
      <c r="F298">
        <f>LocTranPeakSpeed!E7</f>
        <v>11</v>
      </c>
      <c r="G298">
        <f>LocTranPeakSpeed!F7</f>
        <v>11</v>
      </c>
      <c r="H298">
        <f>LocTranPeakSpeed!G7</f>
        <v>11</v>
      </c>
    </row>
    <row r="299" spans="1:8" x14ac:dyDescent="0.25">
      <c r="A299" t="s">
        <v>64</v>
      </c>
      <c r="B299">
        <f>LocTranPeakSpeed!A8</f>
        <v>7</v>
      </c>
      <c r="C299" t="str">
        <f>LocTranPeakSpeed!B8</f>
        <v>Local</v>
      </c>
      <c r="D299">
        <f>LocTranPeakSpeed!C8</f>
        <v>8</v>
      </c>
      <c r="E299">
        <f>LocTranPeakSpeed!D8</f>
        <v>11</v>
      </c>
      <c r="F299">
        <f>LocTranPeakSpeed!E8</f>
        <v>11</v>
      </c>
      <c r="G299">
        <f>LocTranPeakSpeed!F8</f>
        <v>11</v>
      </c>
      <c r="H299">
        <f>LocTranPeakSpeed!G8</f>
        <v>11</v>
      </c>
    </row>
    <row r="300" spans="1:8" x14ac:dyDescent="0.25">
      <c r="A300" t="s">
        <v>64</v>
      </c>
      <c r="B300">
        <f>LocTranPeakSpeed!A9</f>
        <v>8</v>
      </c>
      <c r="C300" t="str">
        <f>LocTranPeakSpeed!B9</f>
        <v>Ramp</v>
      </c>
      <c r="D300">
        <f>LocTranPeakSpeed!C9</f>
        <v>35</v>
      </c>
      <c r="E300">
        <f>LocTranPeakSpeed!D9</f>
        <v>35</v>
      </c>
      <c r="F300">
        <f>LocTranPeakSpeed!E9</f>
        <v>35</v>
      </c>
      <c r="G300">
        <f>LocTranPeakSpeed!F9</f>
        <v>35</v>
      </c>
      <c r="H300">
        <f>LocTranPeakSpeed!G9</f>
        <v>35</v>
      </c>
    </row>
    <row r="301" spans="1:8" x14ac:dyDescent="0.25">
      <c r="A301" t="s">
        <v>64</v>
      </c>
      <c r="B301">
        <f>LocTranPeakSpeed!A10</f>
        <v>9</v>
      </c>
      <c r="C301" t="str">
        <f>LocTranPeakSpeed!B10</f>
        <v>Frwy ramp</v>
      </c>
      <c r="D301">
        <f>LocTranPeakSpeed!C10</f>
        <v>40</v>
      </c>
      <c r="E301">
        <f>LocTranPeakSpeed!D10</f>
        <v>40</v>
      </c>
      <c r="F301">
        <f>LocTranPeakSpeed!E10</f>
        <v>40</v>
      </c>
      <c r="G301">
        <f>LocTranPeakSpeed!F10</f>
        <v>50</v>
      </c>
      <c r="H301">
        <f>LocTranPeakSpeed!G10</f>
        <v>50</v>
      </c>
    </row>
    <row r="302" spans="1:8" x14ac:dyDescent="0.25">
      <c r="A302" t="s">
        <v>64</v>
      </c>
      <c r="B302">
        <f>LocTranPeakSpeed!A11</f>
        <v>22</v>
      </c>
      <c r="C302" t="str">
        <f>LocTranPeakSpeed!B11</f>
        <v>HOV 2+</v>
      </c>
      <c r="D302">
        <f>LocTranPeakSpeed!C11</f>
        <v>45</v>
      </c>
      <c r="E302">
        <f>LocTranPeakSpeed!D11</f>
        <v>45</v>
      </c>
      <c r="F302">
        <f>LocTranPeakSpeed!E11</f>
        <v>45</v>
      </c>
      <c r="G302">
        <f>LocTranPeakSpeed!F11</f>
        <v>55</v>
      </c>
      <c r="H302">
        <f>LocTranPeakSpeed!G11</f>
        <v>60</v>
      </c>
    </row>
    <row r="303" spans="1:8" x14ac:dyDescent="0.25">
      <c r="A303" t="s">
        <v>64</v>
      </c>
      <c r="B303">
        <f>LocTranPeakSpeed!A12</f>
        <v>23</v>
      </c>
      <c r="C303" t="str">
        <f>LocTranPeakSpeed!B12</f>
        <v>HOV 3+</v>
      </c>
      <c r="D303">
        <f>LocTranPeakSpeed!C12</f>
        <v>45</v>
      </c>
      <c r="E303">
        <f>LocTranPeakSpeed!D12</f>
        <v>45</v>
      </c>
      <c r="F303">
        <f>LocTranPeakSpeed!E12</f>
        <v>45</v>
      </c>
      <c r="G303">
        <f>LocTranPeakSpeed!F12</f>
        <v>55</v>
      </c>
      <c r="H303">
        <f>LocTranPeakSpeed!G12</f>
        <v>60</v>
      </c>
    </row>
    <row r="304" spans="1:8" x14ac:dyDescent="0.25">
      <c r="A304" t="s">
        <v>64</v>
      </c>
      <c r="B304">
        <f>LocTranPeakSpeed!A13</f>
        <v>24</v>
      </c>
      <c r="C304" t="str">
        <f>LocTranPeakSpeed!B13</f>
        <v>HOT 2+</v>
      </c>
      <c r="D304">
        <f>LocTranPeakSpeed!C13</f>
        <v>45</v>
      </c>
      <c r="E304">
        <f>LocTranPeakSpeed!D13</f>
        <v>45</v>
      </c>
      <c r="F304">
        <f>LocTranPeakSpeed!E13</f>
        <v>45</v>
      </c>
      <c r="G304">
        <f>LocTranPeakSpeed!F13</f>
        <v>55</v>
      </c>
      <c r="H304">
        <f>LocTranPeakSpeed!G13</f>
        <v>60</v>
      </c>
    </row>
    <row r="305" spans="1:8" x14ac:dyDescent="0.25">
      <c r="A305" t="s">
        <v>64</v>
      </c>
      <c r="B305">
        <f>LocTranPeakSpeed!A14</f>
        <v>25</v>
      </c>
      <c r="C305" t="str">
        <f>LocTranPeakSpeed!B14</f>
        <v>HOT 3+</v>
      </c>
      <c r="D305">
        <f>LocTranPeakSpeed!C14</f>
        <v>45</v>
      </c>
      <c r="E305">
        <f>LocTranPeakSpeed!D14</f>
        <v>45</v>
      </c>
      <c r="F305">
        <f>LocTranPeakSpeed!E14</f>
        <v>45</v>
      </c>
      <c r="G305">
        <f>LocTranPeakSpeed!F14</f>
        <v>55</v>
      </c>
      <c r="H305">
        <f>LocTranPeakSpeed!G14</f>
        <v>60</v>
      </c>
    </row>
    <row r="306" spans="1:8" x14ac:dyDescent="0.25">
      <c r="A306" t="s">
        <v>64</v>
      </c>
      <c r="B306">
        <f>LocTranPeakSpeed!A15</f>
        <v>30</v>
      </c>
      <c r="C306" t="str">
        <f>LocTranPeakSpeed!B15</f>
        <v>Rail</v>
      </c>
      <c r="D306">
        <f>LocTranPeakSpeed!C15</f>
        <v>20</v>
      </c>
      <c r="E306">
        <f>LocTranPeakSpeed!D15</f>
        <v>35</v>
      </c>
      <c r="F306">
        <f>LocTranPeakSpeed!E15</f>
        <v>35</v>
      </c>
      <c r="G306">
        <f>LocTranPeakSpeed!F15</f>
        <v>45</v>
      </c>
      <c r="H306">
        <f>LocTranPeakSpeed!G15</f>
        <v>50</v>
      </c>
    </row>
    <row r="307" spans="1:8" x14ac:dyDescent="0.25">
      <c r="A307" t="s">
        <v>64</v>
      </c>
      <c r="B307">
        <f>LocTranPeakSpeed!A16</f>
        <v>40</v>
      </c>
      <c r="C307" t="str">
        <f>LocTranPeakSpeed!B16</f>
        <v>Busway</v>
      </c>
      <c r="D307">
        <f>LocTranPeakSpeed!C16</f>
        <v>20</v>
      </c>
      <c r="E307">
        <f>LocTranPeakSpeed!D16</f>
        <v>35</v>
      </c>
      <c r="F307">
        <f>LocTranPeakSpeed!E16</f>
        <v>35</v>
      </c>
      <c r="G307">
        <f>LocTranPeakSpeed!F16</f>
        <v>45</v>
      </c>
      <c r="H307">
        <f>LocTranPeakSpeed!G16</f>
        <v>50</v>
      </c>
    </row>
    <row r="308" spans="1:8" x14ac:dyDescent="0.25">
      <c r="A308" t="s">
        <v>64</v>
      </c>
      <c r="B308">
        <f>LocTranPeakSpeed!A17</f>
        <v>82</v>
      </c>
      <c r="C308" t="str">
        <f>LocTranPeakSpeed!B17</f>
        <v>HOV2acc</v>
      </c>
      <c r="D308">
        <f>LocTranPeakSpeed!C17</f>
        <v>40</v>
      </c>
      <c r="E308">
        <f>LocTranPeakSpeed!D17</f>
        <v>40</v>
      </c>
      <c r="F308">
        <f>LocTranPeakSpeed!E17</f>
        <v>40</v>
      </c>
      <c r="G308">
        <f>LocTranPeakSpeed!F17</f>
        <v>50</v>
      </c>
      <c r="H308">
        <f>LocTranPeakSpeed!G17</f>
        <v>50</v>
      </c>
    </row>
    <row r="309" spans="1:8" x14ac:dyDescent="0.25">
      <c r="A309" t="s">
        <v>64</v>
      </c>
      <c r="B309">
        <f>LocTranPeakSpeed!A18</f>
        <v>83</v>
      </c>
      <c r="C309" t="str">
        <f>LocTranPeakSpeed!B18</f>
        <v>HOV3acc</v>
      </c>
      <c r="D309">
        <f>LocTranPeakSpeed!C18</f>
        <v>40</v>
      </c>
      <c r="E309">
        <f>LocTranPeakSpeed!D18</f>
        <v>40</v>
      </c>
      <c r="F309">
        <f>LocTranPeakSpeed!E18</f>
        <v>40</v>
      </c>
      <c r="G309">
        <f>LocTranPeakSpeed!F18</f>
        <v>50</v>
      </c>
      <c r="H309">
        <f>LocTranPeakSpeed!G18</f>
        <v>50</v>
      </c>
    </row>
    <row r="310" spans="1:8" x14ac:dyDescent="0.25">
      <c r="A310" t="s">
        <v>64</v>
      </c>
      <c r="B310">
        <f>LocTranPeakSpeed!A19</f>
        <v>84</v>
      </c>
      <c r="C310" t="str">
        <f>LocTranPeakSpeed!B19</f>
        <v>TranConn</v>
      </c>
      <c r="D310">
        <f>LocTranPeakSpeed!C19</f>
        <v>10</v>
      </c>
      <c r="E310">
        <f>LocTranPeakSpeed!D19</f>
        <v>10</v>
      </c>
      <c r="F310">
        <f>LocTranPeakSpeed!E19</f>
        <v>10</v>
      </c>
      <c r="G310">
        <f>LocTranPeakSpeed!F19</f>
        <v>10</v>
      </c>
      <c r="H310">
        <f>LocTranPeakSpeed!G19</f>
        <v>10</v>
      </c>
    </row>
    <row r="311" spans="1:8" x14ac:dyDescent="0.25">
      <c r="A311" t="s">
        <v>64</v>
      </c>
      <c r="B311">
        <f>LocTranPeakSpeed!A20</f>
        <v>85</v>
      </c>
      <c r="C311" t="str">
        <f>LocTranPeakSpeed!B20</f>
        <v>StationWlk</v>
      </c>
      <c r="D311">
        <f>LocTranPeakSpeed!C20</f>
        <v>0</v>
      </c>
      <c r="E311">
        <f>LocTranPeakSpeed!D20</f>
        <v>0</v>
      </c>
      <c r="F311">
        <f>LocTranPeakSpeed!E20</f>
        <v>0</v>
      </c>
      <c r="G311">
        <f>LocTranPeakSpeed!F20</f>
        <v>0</v>
      </c>
      <c r="H311">
        <f>LocTranPeakSpeed!G20</f>
        <v>0</v>
      </c>
    </row>
    <row r="312" spans="1:8" x14ac:dyDescent="0.25">
      <c r="A312" t="s">
        <v>64</v>
      </c>
      <c r="B312">
        <f>LocTranPeakSpeed!A21</f>
        <v>90</v>
      </c>
      <c r="C312" t="str">
        <f>LocTranPeakSpeed!B21</f>
        <v xml:space="preserve">CenCon </v>
      </c>
      <c r="D312">
        <f>LocTranPeakSpeed!C21</f>
        <v>0</v>
      </c>
      <c r="E312">
        <f>LocTranPeakSpeed!D21</f>
        <v>0</v>
      </c>
      <c r="F312">
        <f>LocTranPeakSpeed!E21</f>
        <v>0</v>
      </c>
      <c r="G312">
        <f>LocTranPeakSpeed!F21</f>
        <v>0</v>
      </c>
      <c r="H312">
        <f>LocTranPeakSpeed!G21</f>
        <v>0</v>
      </c>
    </row>
    <row r="313" spans="1:8" x14ac:dyDescent="0.25">
      <c r="A313" t="s">
        <v>64</v>
      </c>
      <c r="B313">
        <f>LocTranPeakSpeed!A22</f>
        <v>92</v>
      </c>
      <c r="C313" t="str">
        <f>LocTranPeakSpeed!B22</f>
        <v>CenConTran</v>
      </c>
      <c r="D313">
        <f>LocTranPeakSpeed!C22</f>
        <v>0</v>
      </c>
      <c r="E313">
        <f>LocTranPeakSpeed!D22</f>
        <v>0</v>
      </c>
      <c r="F313">
        <f>LocTranPeakSpeed!E22</f>
        <v>0</v>
      </c>
      <c r="G313">
        <f>LocTranPeakSpeed!F22</f>
        <v>0</v>
      </c>
      <c r="H313">
        <f>LocTranPeakSpeed!G22</f>
        <v>0</v>
      </c>
    </row>
    <row r="314" spans="1:8" x14ac:dyDescent="0.25">
      <c r="A314" t="s">
        <v>353</v>
      </c>
      <c r="B314" t="str">
        <f>XprTranPeakSpeed!A1</f>
        <v>XprPk_Funcl</v>
      </c>
      <c r="C314" t="str">
        <f>XprTranPeakSpeed!B1</f>
        <v>Fname</v>
      </c>
      <c r="D314" t="str">
        <f>XprTranPeakSpeed!C1</f>
        <v>XprPkAT_1</v>
      </c>
      <c r="E314" t="str">
        <f>XprTranPeakSpeed!D1</f>
        <v>XprPkAT_2</v>
      </c>
      <c r="F314" t="str">
        <f>XprTranPeakSpeed!E1</f>
        <v>XprPkAT_3</v>
      </c>
      <c r="G314" t="str">
        <f>XprTranPeakSpeed!F1</f>
        <v>XprPkAT_4</v>
      </c>
      <c r="H314" t="str">
        <f>XprTranPeakSpeed!G1</f>
        <v>XprPkAT_5</v>
      </c>
    </row>
    <row r="315" spans="1:8" x14ac:dyDescent="0.25">
      <c r="A315" t="s">
        <v>353</v>
      </c>
      <c r="B315">
        <f>XprTranPeakSpeed!A2</f>
        <v>1</v>
      </c>
      <c r="C315" t="str">
        <f>XprTranPeakSpeed!B2</f>
        <v>Freeway</v>
      </c>
      <c r="D315">
        <f>XprTranPeakSpeed!C2</f>
        <v>50</v>
      </c>
      <c r="E315">
        <f>XprTranPeakSpeed!D2</f>
        <v>50</v>
      </c>
      <c r="F315">
        <f>XprTranPeakSpeed!E2</f>
        <v>50</v>
      </c>
      <c r="G315">
        <f>XprTranPeakSpeed!F2</f>
        <v>55</v>
      </c>
      <c r="H315">
        <f>XprTranPeakSpeed!G2</f>
        <v>60</v>
      </c>
    </row>
    <row r="316" spans="1:8" x14ac:dyDescent="0.25">
      <c r="A316" t="s">
        <v>353</v>
      </c>
      <c r="B316">
        <f>XprTranPeakSpeed!A3</f>
        <v>2</v>
      </c>
      <c r="C316" t="str">
        <f>XprTranPeakSpeed!B3</f>
        <v>Xprway</v>
      </c>
      <c r="D316">
        <f>XprTranPeakSpeed!C3</f>
        <v>45</v>
      </c>
      <c r="E316">
        <f>XprTranPeakSpeed!D3</f>
        <v>45</v>
      </c>
      <c r="F316">
        <f>XprTranPeakSpeed!E3</f>
        <v>45</v>
      </c>
      <c r="G316">
        <f>XprTranPeakSpeed!F3</f>
        <v>50</v>
      </c>
      <c r="H316">
        <f>XprTranPeakSpeed!G3</f>
        <v>50</v>
      </c>
    </row>
    <row r="317" spans="1:8" x14ac:dyDescent="0.25">
      <c r="A317" t="s">
        <v>353</v>
      </c>
      <c r="B317">
        <f>XprTranPeakSpeed!A4</f>
        <v>3</v>
      </c>
      <c r="C317" t="str">
        <f>XprTranPeakSpeed!B4</f>
        <v>Class II</v>
      </c>
      <c r="D317">
        <f>XprTranPeakSpeed!C4</f>
        <v>20</v>
      </c>
      <c r="E317">
        <f>XprTranPeakSpeed!D4</f>
        <v>24</v>
      </c>
      <c r="F317">
        <f>XprTranPeakSpeed!E4</f>
        <v>32</v>
      </c>
      <c r="G317">
        <f>XprTranPeakSpeed!F4</f>
        <v>42</v>
      </c>
      <c r="H317">
        <f>XprTranPeakSpeed!G4</f>
        <v>48</v>
      </c>
    </row>
    <row r="318" spans="1:8" x14ac:dyDescent="0.25">
      <c r="A318" t="s">
        <v>353</v>
      </c>
      <c r="B318">
        <f>XprTranPeakSpeed!A5</f>
        <v>4</v>
      </c>
      <c r="C318" t="str">
        <f>XprTranPeakSpeed!B5</f>
        <v xml:space="preserve">Major </v>
      </c>
      <c r="D318">
        <f>XprTranPeakSpeed!C5</f>
        <v>12</v>
      </c>
      <c r="E318">
        <f>XprTranPeakSpeed!D5</f>
        <v>18</v>
      </c>
      <c r="F318">
        <f>XprTranPeakSpeed!E5</f>
        <v>20</v>
      </c>
      <c r="G318">
        <f>XprTranPeakSpeed!F5</f>
        <v>22</v>
      </c>
      <c r="H318">
        <f>XprTranPeakSpeed!G5</f>
        <v>24</v>
      </c>
    </row>
    <row r="319" spans="1:8" x14ac:dyDescent="0.25">
      <c r="A319" t="s">
        <v>353</v>
      </c>
      <c r="B319">
        <f>XprTranPeakSpeed!A6</f>
        <v>5</v>
      </c>
      <c r="C319" t="str">
        <f>XprTranPeakSpeed!B6</f>
        <v xml:space="preserve">Minor </v>
      </c>
      <c r="D319">
        <f>XprTranPeakSpeed!C6</f>
        <v>8</v>
      </c>
      <c r="E319">
        <f>XprTranPeakSpeed!D6</f>
        <v>17</v>
      </c>
      <c r="F319">
        <f>XprTranPeakSpeed!E6</f>
        <v>19</v>
      </c>
      <c r="G319">
        <f>XprTranPeakSpeed!F6</f>
        <v>21</v>
      </c>
      <c r="H319">
        <f>XprTranPeakSpeed!G6</f>
        <v>23</v>
      </c>
    </row>
    <row r="320" spans="1:8" x14ac:dyDescent="0.25">
      <c r="A320" t="s">
        <v>353</v>
      </c>
      <c r="B320">
        <f>XprTranPeakSpeed!A7</f>
        <v>6</v>
      </c>
      <c r="C320" t="str">
        <f>XprTranPeakSpeed!B7</f>
        <v>Collector</v>
      </c>
      <c r="D320">
        <f>XprTranPeakSpeed!C7</f>
        <v>8</v>
      </c>
      <c r="E320">
        <f>XprTranPeakSpeed!D7</f>
        <v>16</v>
      </c>
      <c r="F320">
        <f>XprTranPeakSpeed!E7</f>
        <v>18</v>
      </c>
      <c r="G320">
        <f>XprTranPeakSpeed!F7</f>
        <v>20</v>
      </c>
      <c r="H320">
        <f>XprTranPeakSpeed!G7</f>
        <v>22</v>
      </c>
    </row>
    <row r="321" spans="1:8" x14ac:dyDescent="0.25">
      <c r="A321" t="s">
        <v>353</v>
      </c>
      <c r="B321">
        <f>XprTranPeakSpeed!A8</f>
        <v>7</v>
      </c>
      <c r="C321" t="str">
        <f>XprTranPeakSpeed!B8</f>
        <v>Local</v>
      </c>
      <c r="D321">
        <f>XprTranPeakSpeed!C8</f>
        <v>8</v>
      </c>
      <c r="E321">
        <f>XprTranPeakSpeed!D8</f>
        <v>11</v>
      </c>
      <c r="F321">
        <f>XprTranPeakSpeed!E8</f>
        <v>11</v>
      </c>
      <c r="G321">
        <f>XprTranPeakSpeed!F8</f>
        <v>11</v>
      </c>
      <c r="H321">
        <f>XprTranPeakSpeed!G8</f>
        <v>11</v>
      </c>
    </row>
    <row r="322" spans="1:8" x14ac:dyDescent="0.25">
      <c r="A322" t="s">
        <v>353</v>
      </c>
      <c r="B322">
        <f>XprTranPeakSpeed!A9</f>
        <v>8</v>
      </c>
      <c r="C322" t="str">
        <f>XprTranPeakSpeed!B9</f>
        <v>Ramp</v>
      </c>
      <c r="D322">
        <f>XprTranPeakSpeed!C9</f>
        <v>35</v>
      </c>
      <c r="E322">
        <f>XprTranPeakSpeed!D9</f>
        <v>35</v>
      </c>
      <c r="F322">
        <f>XprTranPeakSpeed!E9</f>
        <v>35</v>
      </c>
      <c r="G322">
        <f>XprTranPeakSpeed!F9</f>
        <v>35</v>
      </c>
      <c r="H322">
        <f>XprTranPeakSpeed!G9</f>
        <v>35</v>
      </c>
    </row>
    <row r="323" spans="1:8" x14ac:dyDescent="0.25">
      <c r="A323" t="s">
        <v>353</v>
      </c>
      <c r="B323">
        <f>XprTranPeakSpeed!A10</f>
        <v>9</v>
      </c>
      <c r="C323" t="str">
        <f>XprTranPeakSpeed!B10</f>
        <v>Frwy ramp</v>
      </c>
      <c r="D323">
        <f>XprTranPeakSpeed!C10</f>
        <v>40</v>
      </c>
      <c r="E323">
        <f>XprTranPeakSpeed!D10</f>
        <v>45</v>
      </c>
      <c r="F323">
        <f>XprTranPeakSpeed!E10</f>
        <v>45</v>
      </c>
      <c r="G323">
        <f>XprTranPeakSpeed!F10</f>
        <v>50</v>
      </c>
      <c r="H323">
        <f>XprTranPeakSpeed!G10</f>
        <v>50</v>
      </c>
    </row>
    <row r="324" spans="1:8" x14ac:dyDescent="0.25">
      <c r="A324" t="s">
        <v>353</v>
      </c>
      <c r="B324">
        <f>XprTranPeakSpeed!A11</f>
        <v>22</v>
      </c>
      <c r="C324" t="str">
        <f>XprTranPeakSpeed!B11</f>
        <v>HOV 2+</v>
      </c>
      <c r="D324">
        <f>XprTranPeakSpeed!C11</f>
        <v>50</v>
      </c>
      <c r="E324">
        <f>XprTranPeakSpeed!D11</f>
        <v>50</v>
      </c>
      <c r="F324">
        <f>XprTranPeakSpeed!E11</f>
        <v>50</v>
      </c>
      <c r="G324">
        <f>XprTranPeakSpeed!F11</f>
        <v>55</v>
      </c>
      <c r="H324">
        <f>XprTranPeakSpeed!G11</f>
        <v>60</v>
      </c>
    </row>
    <row r="325" spans="1:8" x14ac:dyDescent="0.25">
      <c r="A325" t="s">
        <v>353</v>
      </c>
      <c r="B325">
        <f>XprTranPeakSpeed!A12</f>
        <v>23</v>
      </c>
      <c r="C325" t="str">
        <f>XprTranPeakSpeed!B12</f>
        <v>HOV 3+</v>
      </c>
      <c r="D325">
        <f>XprTranPeakSpeed!C12</f>
        <v>50</v>
      </c>
      <c r="E325">
        <f>XprTranPeakSpeed!D12</f>
        <v>50</v>
      </c>
      <c r="F325">
        <f>XprTranPeakSpeed!E12</f>
        <v>50</v>
      </c>
      <c r="G325">
        <f>XprTranPeakSpeed!F12</f>
        <v>55</v>
      </c>
      <c r="H325">
        <f>XprTranPeakSpeed!G12</f>
        <v>60</v>
      </c>
    </row>
    <row r="326" spans="1:8" x14ac:dyDescent="0.25">
      <c r="A326" t="s">
        <v>353</v>
      </c>
      <c r="B326">
        <f>XprTranPeakSpeed!A13</f>
        <v>24</v>
      </c>
      <c r="C326" t="str">
        <f>XprTranPeakSpeed!B13</f>
        <v>HOT 2+</v>
      </c>
      <c r="D326">
        <f>XprTranPeakSpeed!C13</f>
        <v>50</v>
      </c>
      <c r="E326">
        <f>XprTranPeakSpeed!D13</f>
        <v>50</v>
      </c>
      <c r="F326">
        <f>XprTranPeakSpeed!E13</f>
        <v>50</v>
      </c>
      <c r="G326">
        <f>XprTranPeakSpeed!F13</f>
        <v>55</v>
      </c>
      <c r="H326">
        <f>XprTranPeakSpeed!G13</f>
        <v>60</v>
      </c>
    </row>
    <row r="327" spans="1:8" x14ac:dyDescent="0.25">
      <c r="A327" t="s">
        <v>353</v>
      </c>
      <c r="B327">
        <f>XprTranPeakSpeed!A14</f>
        <v>25</v>
      </c>
      <c r="C327" t="str">
        <f>XprTranPeakSpeed!B14</f>
        <v>HOT 3+</v>
      </c>
      <c r="D327">
        <f>XprTranPeakSpeed!C14</f>
        <v>50</v>
      </c>
      <c r="E327">
        <f>XprTranPeakSpeed!D14</f>
        <v>50</v>
      </c>
      <c r="F327">
        <f>XprTranPeakSpeed!E14</f>
        <v>50</v>
      </c>
      <c r="G327">
        <f>XprTranPeakSpeed!F14</f>
        <v>55</v>
      </c>
      <c r="H327">
        <f>XprTranPeakSpeed!G14</f>
        <v>60</v>
      </c>
    </row>
    <row r="328" spans="1:8" x14ac:dyDescent="0.25">
      <c r="A328" t="s">
        <v>353</v>
      </c>
      <c r="B328">
        <f>XprTranPeakSpeed!A15</f>
        <v>30</v>
      </c>
      <c r="C328" t="str">
        <f>XprTranPeakSpeed!B15</f>
        <v>Rail</v>
      </c>
      <c r="D328">
        <f>XprTranPeakSpeed!C15</f>
        <v>20</v>
      </c>
      <c r="E328">
        <f>XprTranPeakSpeed!D15</f>
        <v>35</v>
      </c>
      <c r="F328">
        <f>XprTranPeakSpeed!E15</f>
        <v>35</v>
      </c>
      <c r="G328">
        <f>XprTranPeakSpeed!F15</f>
        <v>45</v>
      </c>
      <c r="H328">
        <f>XprTranPeakSpeed!G15</f>
        <v>50</v>
      </c>
    </row>
    <row r="329" spans="1:8" x14ac:dyDescent="0.25">
      <c r="A329" t="s">
        <v>353</v>
      </c>
      <c r="B329">
        <f>XprTranPeakSpeed!A16</f>
        <v>40</v>
      </c>
      <c r="C329" t="str">
        <f>XprTranPeakSpeed!B16</f>
        <v>Busway</v>
      </c>
      <c r="D329">
        <f>XprTranPeakSpeed!C16</f>
        <v>20</v>
      </c>
      <c r="E329">
        <f>XprTranPeakSpeed!D16</f>
        <v>35</v>
      </c>
      <c r="F329">
        <f>XprTranPeakSpeed!E16</f>
        <v>35</v>
      </c>
      <c r="G329">
        <f>XprTranPeakSpeed!F16</f>
        <v>45</v>
      </c>
      <c r="H329">
        <f>XprTranPeakSpeed!G16</f>
        <v>50</v>
      </c>
    </row>
    <row r="330" spans="1:8" x14ac:dyDescent="0.25">
      <c r="A330" t="s">
        <v>353</v>
      </c>
      <c r="B330">
        <f>XprTranPeakSpeed!A17</f>
        <v>82</v>
      </c>
      <c r="C330" t="str">
        <f>XprTranPeakSpeed!B17</f>
        <v>HOV2acc</v>
      </c>
      <c r="D330">
        <f>XprTranPeakSpeed!C17</f>
        <v>40</v>
      </c>
      <c r="E330">
        <f>XprTranPeakSpeed!D17</f>
        <v>45</v>
      </c>
      <c r="F330">
        <f>XprTranPeakSpeed!E17</f>
        <v>45</v>
      </c>
      <c r="G330">
        <f>XprTranPeakSpeed!F17</f>
        <v>50</v>
      </c>
      <c r="H330">
        <f>XprTranPeakSpeed!G17</f>
        <v>50</v>
      </c>
    </row>
    <row r="331" spans="1:8" x14ac:dyDescent="0.25">
      <c r="A331" t="s">
        <v>353</v>
      </c>
      <c r="B331">
        <f>XprTranPeakSpeed!A18</f>
        <v>83</v>
      </c>
      <c r="C331" t="str">
        <f>XprTranPeakSpeed!B18</f>
        <v>HOV3acc</v>
      </c>
      <c r="D331">
        <f>XprTranPeakSpeed!C18</f>
        <v>40</v>
      </c>
      <c r="E331">
        <f>XprTranPeakSpeed!D18</f>
        <v>45</v>
      </c>
      <c r="F331">
        <f>XprTranPeakSpeed!E18</f>
        <v>45</v>
      </c>
      <c r="G331">
        <f>XprTranPeakSpeed!F18</f>
        <v>50</v>
      </c>
      <c r="H331">
        <f>XprTranPeakSpeed!G18</f>
        <v>50</v>
      </c>
    </row>
    <row r="332" spans="1:8" x14ac:dyDescent="0.25">
      <c r="A332" t="s">
        <v>353</v>
      </c>
      <c r="B332">
        <f>XprTranPeakSpeed!A19</f>
        <v>84</v>
      </c>
      <c r="C332" t="str">
        <f>XprTranPeakSpeed!B19</f>
        <v>TranConn</v>
      </c>
      <c r="D332">
        <f>XprTranPeakSpeed!C19</f>
        <v>10</v>
      </c>
      <c r="E332">
        <f>XprTranPeakSpeed!D19</f>
        <v>10</v>
      </c>
      <c r="F332">
        <f>XprTranPeakSpeed!E19</f>
        <v>10</v>
      </c>
      <c r="G332">
        <f>XprTranPeakSpeed!F19</f>
        <v>10</v>
      </c>
      <c r="H332">
        <f>XprTranPeakSpeed!G19</f>
        <v>10</v>
      </c>
    </row>
    <row r="333" spans="1:8" x14ac:dyDescent="0.25">
      <c r="A333" t="s">
        <v>353</v>
      </c>
      <c r="B333">
        <f>XprTranPeakSpeed!A20</f>
        <v>85</v>
      </c>
      <c r="C333" t="str">
        <f>XprTranPeakSpeed!B20</f>
        <v>StationWlk</v>
      </c>
      <c r="D333">
        <f>XprTranPeakSpeed!C20</f>
        <v>0</v>
      </c>
      <c r="E333">
        <f>XprTranPeakSpeed!D20</f>
        <v>0</v>
      </c>
      <c r="F333">
        <f>XprTranPeakSpeed!E20</f>
        <v>0</v>
      </c>
      <c r="G333">
        <f>XprTranPeakSpeed!F20</f>
        <v>0</v>
      </c>
      <c r="H333">
        <f>XprTranPeakSpeed!G20</f>
        <v>0</v>
      </c>
    </row>
    <row r="334" spans="1:8" x14ac:dyDescent="0.25">
      <c r="A334" t="s">
        <v>353</v>
      </c>
      <c r="B334">
        <f>XprTranPeakSpeed!A21</f>
        <v>90</v>
      </c>
      <c r="C334" t="str">
        <f>XprTranPeakSpeed!B21</f>
        <v xml:space="preserve">CenCon </v>
      </c>
      <c r="D334">
        <f>XprTranPeakSpeed!C21</f>
        <v>0</v>
      </c>
      <c r="E334">
        <f>XprTranPeakSpeed!D21</f>
        <v>0</v>
      </c>
      <c r="F334">
        <f>XprTranPeakSpeed!E21</f>
        <v>0</v>
      </c>
      <c r="G334">
        <f>XprTranPeakSpeed!F21</f>
        <v>0</v>
      </c>
      <c r="H334">
        <f>XprTranPeakSpeed!G21</f>
        <v>0</v>
      </c>
    </row>
    <row r="335" spans="1:8" x14ac:dyDescent="0.25">
      <c r="A335" t="s">
        <v>353</v>
      </c>
      <c r="B335">
        <f>XprTranPeakSpeed!A22</f>
        <v>92</v>
      </c>
      <c r="C335" t="str">
        <f>XprTranPeakSpeed!B22</f>
        <v>CenConTran</v>
      </c>
      <c r="D335">
        <f>XprTranPeakSpeed!C22</f>
        <v>0</v>
      </c>
      <c r="E335">
        <f>XprTranPeakSpeed!D22</f>
        <v>0</v>
      </c>
      <c r="F335">
        <f>XprTranPeakSpeed!E22</f>
        <v>0</v>
      </c>
      <c r="G335">
        <f>XprTranPeakSpeed!F22</f>
        <v>0</v>
      </c>
      <c r="H335">
        <f>XprTranPeakSpeed!G22</f>
        <v>0</v>
      </c>
    </row>
  </sheetData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18</vt:i4>
      </vt:variant>
    </vt:vector>
  </HeadingPairs>
  <TitlesOfParts>
    <vt:vector size="40" baseType="lpstr">
      <vt:lpstr>READ ME</vt:lpstr>
      <vt:lpstr>NodeErrorChecks</vt:lpstr>
      <vt:lpstr>LaneCap1hr</vt:lpstr>
      <vt:lpstr>TTPkEstFactor</vt:lpstr>
      <vt:lpstr>ATypeFactor</vt:lpstr>
      <vt:lpstr>HwyDelay</vt:lpstr>
      <vt:lpstr>HwyDelayCurves</vt:lpstr>
      <vt:lpstr>TimeOfDay</vt:lpstr>
      <vt:lpstr>Cap_Factype</vt:lpstr>
      <vt:lpstr>Cap_Control</vt:lpstr>
      <vt:lpstr>IntX_Control</vt:lpstr>
      <vt:lpstr>IntX_Prohibit</vt:lpstr>
      <vt:lpstr>IntX_TurnLanes</vt:lpstr>
      <vt:lpstr>IntX_CycleLength</vt:lpstr>
      <vt:lpstr>IntX_GreenPct</vt:lpstr>
      <vt:lpstr>IntX_Progression</vt:lpstr>
      <vt:lpstr>ParkingFac</vt:lpstr>
      <vt:lpstr>LocTranFreeSpeed</vt:lpstr>
      <vt:lpstr>XprTranFreeSpeed</vt:lpstr>
      <vt:lpstr>LocTranPeakSpeed</vt:lpstr>
      <vt:lpstr>XprTranPeakSpeed</vt:lpstr>
      <vt:lpstr>Capspd_Lookup</vt:lpstr>
      <vt:lpstr>Cap_Control!Print_Area</vt:lpstr>
      <vt:lpstr>Cap_Factype!Print_Area</vt:lpstr>
      <vt:lpstr>HwyDelay!Print_Area</vt:lpstr>
      <vt:lpstr>IntX_Control!Print_Area</vt:lpstr>
      <vt:lpstr>IntX_CycleLength!Print_Area</vt:lpstr>
      <vt:lpstr>IntX_GreenPct!Print_Area</vt:lpstr>
      <vt:lpstr>IntX_Progression!Print_Area</vt:lpstr>
      <vt:lpstr>IntX_Prohibit!Print_Area</vt:lpstr>
      <vt:lpstr>IntX_TurnLanes!Print_Area</vt:lpstr>
      <vt:lpstr>LaneCap1hr!Print_Area</vt:lpstr>
      <vt:lpstr>LocTranFreeSpeed!Print_Area</vt:lpstr>
      <vt:lpstr>LocTranPeakSpeed!Print_Area</vt:lpstr>
      <vt:lpstr>NodeErrorChecks!Print_Area</vt:lpstr>
      <vt:lpstr>ParkingFac!Print_Area</vt:lpstr>
      <vt:lpstr>TimeOfDay!Print_Area</vt:lpstr>
      <vt:lpstr>TTPkEstFactor!Print_Area</vt:lpstr>
      <vt:lpstr>XprTranFreeSpeed!Print_Area</vt:lpstr>
      <vt:lpstr>XprTranPeakSpeed!Print_Area</vt:lpstr>
    </vt:vector>
  </TitlesOfParts>
  <Company>City of Charlotte, NC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McLelland, Joe</dc:creator>
  <cp:lastModifiedBy>McLelland, Joe</cp:lastModifiedBy>
  <cp:lastPrinted>2016-08-19T18:42:52Z</cp:lastPrinted>
  <dcterms:created xsi:type="dcterms:W3CDTF">2016-07-20T17:17:18Z</dcterms:created>
  <dcterms:modified xsi:type="dcterms:W3CDTF">2019-01-31T20:51:02Z</dcterms:modified>
</cp:coreProperties>
</file>