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RM2001\pgm\capspdfactors\"/>
    </mc:Choice>
  </mc:AlternateContent>
  <xr:revisionPtr revIDLastSave="0" documentId="13_ncr:1_{AA0F6518-F8A5-4655-9841-163264F33C9C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ModDate" sheetId="11" r:id="rId1"/>
    <sheet name="capspd_factors" sheetId="9" r:id="rId2"/>
    <sheet name="funcl_x_areatp" sheetId="2" r:id="rId3"/>
    <sheet name="funcl_x_oppfunc" sheetId="5" r:id="rId4"/>
    <sheet name="hwydelay" sheetId="10" r:id="rId5"/>
    <sheet name="link_factors" sheetId="1" r:id="rId6"/>
    <sheet name="int_factors" sheetId="4" r:id="rId7"/>
    <sheet name="variable maps" sheetId="7" r:id="rId8"/>
  </sheets>
  <definedNames>
    <definedName name="_xlnm.Print_Area" localSheetId="4">hwydelay!$A$2:$G$67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5" i="2"/>
  <c r="F5" i="2"/>
  <c r="E5" i="2"/>
  <c r="D5" i="2"/>
  <c r="C5" i="2"/>
  <c r="A276" i="9" l="1"/>
  <c r="B276" i="9"/>
  <c r="C276" i="9"/>
  <c r="D276" i="9"/>
  <c r="E276" i="9"/>
  <c r="A277" i="9"/>
  <c r="B277" i="9"/>
  <c r="C277" i="9"/>
  <c r="D277" i="9"/>
  <c r="E277" i="9"/>
  <c r="A228" i="9" l="1"/>
  <c r="B228" i="9"/>
  <c r="C228" i="9"/>
  <c r="D228" i="9"/>
  <c r="E228" i="9"/>
  <c r="A229" i="9"/>
  <c r="B229" i="9"/>
  <c r="C229" i="9"/>
  <c r="D229" i="9"/>
  <c r="E229" i="9"/>
  <c r="A230" i="9"/>
  <c r="B230" i="9"/>
  <c r="C230" i="9"/>
  <c r="D230" i="9"/>
  <c r="E230" i="9"/>
  <c r="A231" i="9"/>
  <c r="B231" i="9"/>
  <c r="C231" i="9"/>
  <c r="D231" i="9"/>
  <c r="E231" i="9"/>
  <c r="A232" i="9"/>
  <c r="B232" i="9"/>
  <c r="C232" i="9"/>
  <c r="D232" i="9"/>
  <c r="E232" i="9"/>
  <c r="A233" i="9"/>
  <c r="B233" i="9"/>
  <c r="C233" i="9"/>
  <c r="D233" i="9"/>
  <c r="E233" i="9"/>
  <c r="A234" i="9"/>
  <c r="B234" i="9"/>
  <c r="C234" i="9"/>
  <c r="D234" i="9"/>
  <c r="E234" i="9"/>
  <c r="A235" i="9"/>
  <c r="B235" i="9"/>
  <c r="C235" i="9"/>
  <c r="D235" i="9"/>
  <c r="E235" i="9"/>
  <c r="A236" i="9"/>
  <c r="B236" i="9"/>
  <c r="C236" i="9"/>
  <c r="D236" i="9"/>
  <c r="E236" i="9"/>
  <c r="A237" i="9"/>
  <c r="B237" i="9"/>
  <c r="C237" i="9"/>
  <c r="D237" i="9"/>
  <c r="E237" i="9"/>
  <c r="A238" i="9"/>
  <c r="B238" i="9"/>
  <c r="C238" i="9"/>
  <c r="D238" i="9"/>
  <c r="E238" i="9"/>
  <c r="A239" i="9"/>
  <c r="B239" i="9"/>
  <c r="C239" i="9"/>
  <c r="D239" i="9"/>
  <c r="E239" i="9"/>
  <c r="A240" i="9"/>
  <c r="B240" i="9"/>
  <c r="C240" i="9"/>
  <c r="D240" i="9"/>
  <c r="E240" i="9"/>
  <c r="A241" i="9"/>
  <c r="B241" i="9"/>
  <c r="C241" i="9"/>
  <c r="D241" i="9"/>
  <c r="E241" i="9"/>
  <c r="A242" i="9"/>
  <c r="B242" i="9"/>
  <c r="C242" i="9"/>
  <c r="D242" i="9"/>
  <c r="E242" i="9"/>
  <c r="A243" i="9"/>
  <c r="B243" i="9"/>
  <c r="C243" i="9"/>
  <c r="D243" i="9"/>
  <c r="E243" i="9"/>
  <c r="A244" i="9"/>
  <c r="B244" i="9"/>
  <c r="C244" i="9"/>
  <c r="D244" i="9"/>
  <c r="E244" i="9"/>
  <c r="A245" i="9"/>
  <c r="B245" i="9"/>
  <c r="C245" i="9"/>
  <c r="D245" i="9"/>
  <c r="E245" i="9"/>
  <c r="A246" i="9"/>
  <c r="B246" i="9"/>
  <c r="C246" i="9"/>
  <c r="D246" i="9"/>
  <c r="E246" i="9"/>
  <c r="A247" i="9"/>
  <c r="B247" i="9"/>
  <c r="C247" i="9"/>
  <c r="D247" i="9"/>
  <c r="E247" i="9"/>
  <c r="A248" i="9"/>
  <c r="B248" i="9"/>
  <c r="C248" i="9"/>
  <c r="D248" i="9"/>
  <c r="E248" i="9"/>
  <c r="A249" i="9"/>
  <c r="B249" i="9"/>
  <c r="C249" i="9"/>
  <c r="D249" i="9"/>
  <c r="E249" i="9"/>
  <c r="A250" i="9"/>
  <c r="B250" i="9"/>
  <c r="C250" i="9"/>
  <c r="D250" i="9"/>
  <c r="E250" i="9"/>
  <c r="A251" i="9"/>
  <c r="B251" i="9"/>
  <c r="C251" i="9"/>
  <c r="D251" i="9"/>
  <c r="E251" i="9"/>
  <c r="A252" i="9"/>
  <c r="B252" i="9"/>
  <c r="C252" i="9"/>
  <c r="D252" i="9"/>
  <c r="E252" i="9"/>
  <c r="A253" i="9"/>
  <c r="B253" i="9"/>
  <c r="C253" i="9"/>
  <c r="D253" i="9"/>
  <c r="E253" i="9"/>
  <c r="A254" i="9"/>
  <c r="B254" i="9"/>
  <c r="C254" i="9"/>
  <c r="D254" i="9"/>
  <c r="E254" i="9"/>
  <c r="A255" i="9"/>
  <c r="B255" i="9"/>
  <c r="C255" i="9"/>
  <c r="D255" i="9"/>
  <c r="E255" i="9"/>
  <c r="A256" i="9"/>
  <c r="B256" i="9"/>
  <c r="C256" i="9"/>
  <c r="D256" i="9"/>
  <c r="E256" i="9"/>
  <c r="A257" i="9"/>
  <c r="B257" i="9"/>
  <c r="C257" i="9"/>
  <c r="D257" i="9"/>
  <c r="E257" i="9"/>
  <c r="A258" i="9"/>
  <c r="B258" i="9"/>
  <c r="C258" i="9"/>
  <c r="D258" i="9"/>
  <c r="E258" i="9"/>
  <c r="A259" i="9"/>
  <c r="B259" i="9"/>
  <c r="C259" i="9"/>
  <c r="D259" i="9"/>
  <c r="E259" i="9"/>
  <c r="A260" i="9"/>
  <c r="B260" i="9"/>
  <c r="C260" i="9"/>
  <c r="D260" i="9"/>
  <c r="E260" i="9"/>
  <c r="A261" i="9"/>
  <c r="B261" i="9"/>
  <c r="C261" i="9"/>
  <c r="D261" i="9"/>
  <c r="E261" i="9"/>
  <c r="A262" i="9"/>
  <c r="B262" i="9"/>
  <c r="C262" i="9"/>
  <c r="D262" i="9"/>
  <c r="E262" i="9"/>
  <c r="A263" i="9"/>
  <c r="B263" i="9"/>
  <c r="C263" i="9"/>
  <c r="D263" i="9"/>
  <c r="E263" i="9"/>
  <c r="A264" i="9"/>
  <c r="B264" i="9"/>
  <c r="C264" i="9"/>
  <c r="D264" i="9"/>
  <c r="E264" i="9"/>
  <c r="A265" i="9"/>
  <c r="B265" i="9"/>
  <c r="C265" i="9"/>
  <c r="D265" i="9"/>
  <c r="E265" i="9"/>
  <c r="A266" i="9"/>
  <c r="B266" i="9"/>
  <c r="C266" i="9"/>
  <c r="D266" i="9"/>
  <c r="E266" i="9"/>
  <c r="A267" i="9"/>
  <c r="B267" i="9"/>
  <c r="C267" i="9"/>
  <c r="D267" i="9"/>
  <c r="E267" i="9"/>
  <c r="A268" i="9"/>
  <c r="B268" i="9"/>
  <c r="C268" i="9"/>
  <c r="D268" i="9"/>
  <c r="E268" i="9"/>
  <c r="A269" i="9"/>
  <c r="B269" i="9"/>
  <c r="C269" i="9"/>
  <c r="D269" i="9"/>
  <c r="E269" i="9"/>
  <c r="A270" i="9"/>
  <c r="B270" i="9"/>
  <c r="C270" i="9"/>
  <c r="D270" i="9"/>
  <c r="E270" i="9"/>
  <c r="A271" i="9"/>
  <c r="B271" i="9"/>
  <c r="C271" i="9"/>
  <c r="D271" i="9"/>
  <c r="E271" i="9"/>
  <c r="A272" i="9"/>
  <c r="B272" i="9"/>
  <c r="C272" i="9"/>
  <c r="D272" i="9"/>
  <c r="E272" i="9"/>
  <c r="A273" i="9"/>
  <c r="B273" i="9"/>
  <c r="C273" i="9"/>
  <c r="D273" i="9"/>
  <c r="E273" i="9"/>
  <c r="A274" i="9"/>
  <c r="B274" i="9"/>
  <c r="C274" i="9"/>
  <c r="D274" i="9"/>
  <c r="E274" i="9"/>
  <c r="A275" i="9"/>
  <c r="B275" i="9"/>
  <c r="C275" i="9"/>
  <c r="D275" i="9"/>
  <c r="E275" i="9"/>
  <c r="AD29" i="10" l="1"/>
  <c r="M16" i="5" l="1"/>
  <c r="K120" i="9" s="1"/>
  <c r="L16" i="5"/>
  <c r="J120" i="9" s="1"/>
  <c r="L15" i="5"/>
  <c r="J119" i="9" s="1"/>
  <c r="J20" i="9"/>
  <c r="I20" i="9"/>
  <c r="H20" i="9"/>
  <c r="G20" i="9"/>
  <c r="F20" i="9"/>
  <c r="E20" i="9"/>
  <c r="D20" i="9"/>
  <c r="C20" i="9"/>
  <c r="A20" i="9"/>
  <c r="J41" i="9"/>
  <c r="I41" i="9"/>
  <c r="H41" i="9"/>
  <c r="G41" i="9"/>
  <c r="F41" i="9"/>
  <c r="E41" i="9"/>
  <c r="D41" i="9"/>
  <c r="C41" i="9"/>
  <c r="A41" i="9"/>
  <c r="J62" i="9"/>
  <c r="I62" i="9"/>
  <c r="H62" i="9"/>
  <c r="G62" i="9"/>
  <c r="F62" i="9"/>
  <c r="E62" i="9"/>
  <c r="D62" i="9"/>
  <c r="C62" i="9"/>
  <c r="A62" i="9"/>
  <c r="J83" i="9"/>
  <c r="I83" i="9"/>
  <c r="H83" i="9"/>
  <c r="G83" i="9"/>
  <c r="F83" i="9"/>
  <c r="E83" i="9"/>
  <c r="D83" i="9"/>
  <c r="C83" i="9"/>
  <c r="A83" i="9"/>
  <c r="J104" i="9"/>
  <c r="I104" i="9"/>
  <c r="H104" i="9"/>
  <c r="G104" i="9"/>
  <c r="F104" i="9"/>
  <c r="E104" i="9"/>
  <c r="D104" i="9"/>
  <c r="C104" i="9"/>
  <c r="A104" i="9"/>
  <c r="V126" i="9"/>
  <c r="U126" i="9"/>
  <c r="T126" i="9"/>
  <c r="A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V23" i="5"/>
  <c r="T127" i="9" s="1"/>
  <c r="V24" i="5"/>
  <c r="T128" i="9"/>
  <c r="U22" i="5"/>
  <c r="S126" i="9" s="1"/>
  <c r="T22" i="5"/>
  <c r="R126" i="9" s="1"/>
  <c r="S22" i="5"/>
  <c r="Q126" i="9"/>
  <c r="R22" i="5"/>
  <c r="P126" i="9"/>
  <c r="Q22" i="5"/>
  <c r="O126" i="9" s="1"/>
  <c r="P22" i="5"/>
  <c r="N126" i="9" s="1"/>
  <c r="O22" i="5"/>
  <c r="M126" i="9" s="1"/>
  <c r="N22" i="5"/>
  <c r="L126" i="9"/>
  <c r="M22" i="5"/>
  <c r="K126" i="9"/>
  <c r="L22" i="5"/>
  <c r="J126" i="9" s="1"/>
  <c r="K22" i="5"/>
  <c r="I126" i="9"/>
  <c r="J22" i="5"/>
  <c r="H126" i="9" s="1"/>
  <c r="I22" i="5"/>
  <c r="G126" i="9"/>
  <c r="H22" i="5"/>
  <c r="F126" i="9" s="1"/>
  <c r="G22" i="5"/>
  <c r="E126" i="9" s="1"/>
  <c r="F22" i="5"/>
  <c r="D126" i="9" s="1"/>
  <c r="E22" i="5"/>
  <c r="C126" i="9"/>
  <c r="D22" i="5"/>
  <c r="B126" i="9" s="1"/>
  <c r="F13" i="9"/>
  <c r="A6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A43" i="9"/>
  <c r="A42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64" i="9"/>
  <c r="A63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85" i="9"/>
  <c r="A84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106" i="9"/>
  <c r="A105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23" i="9"/>
  <c r="J14" i="9"/>
  <c r="I14" i="9"/>
  <c r="H14" i="9"/>
  <c r="G14" i="9"/>
  <c r="F14" i="9"/>
  <c r="E14" i="9"/>
  <c r="D14" i="9"/>
  <c r="C14" i="9"/>
  <c r="J13" i="9"/>
  <c r="I13" i="9"/>
  <c r="H13" i="9"/>
  <c r="G13" i="9"/>
  <c r="E13" i="9"/>
  <c r="D13" i="9"/>
  <c r="C13" i="9"/>
  <c r="A22" i="9"/>
  <c r="A21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4" i="9"/>
  <c r="A3" i="9"/>
  <c r="A2" i="9"/>
  <c r="V120" i="9"/>
  <c r="U120" i="9"/>
  <c r="S120" i="9"/>
  <c r="R120" i="9"/>
  <c r="Q120" i="9"/>
  <c r="P120" i="9"/>
  <c r="O120" i="9"/>
  <c r="N120" i="9"/>
  <c r="A120" i="9"/>
  <c r="V119" i="9"/>
  <c r="U119" i="9"/>
  <c r="S119" i="9"/>
  <c r="R119" i="9"/>
  <c r="Q119" i="9"/>
  <c r="P119" i="9"/>
  <c r="O119" i="9"/>
  <c r="N119" i="9"/>
  <c r="M119" i="9"/>
  <c r="L119" i="9"/>
  <c r="H119" i="9"/>
  <c r="A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P24" i="5"/>
  <c r="N128" i="9" s="1"/>
  <c r="P23" i="5"/>
  <c r="N127" i="9" s="1"/>
  <c r="P21" i="5"/>
  <c r="N125" i="9" s="1"/>
  <c r="P20" i="5"/>
  <c r="N124" i="9" s="1"/>
  <c r="P19" i="5"/>
  <c r="N123" i="9" s="1"/>
  <c r="P18" i="5"/>
  <c r="N122" i="9" s="1"/>
  <c r="P17" i="5"/>
  <c r="N121" i="9" s="1"/>
  <c r="O24" i="5"/>
  <c r="M128" i="9"/>
  <c r="O23" i="5"/>
  <c r="M127" i="9" s="1"/>
  <c r="O21" i="5"/>
  <c r="M125" i="9" s="1"/>
  <c r="O20" i="5"/>
  <c r="M124" i="9" s="1"/>
  <c r="O19" i="5"/>
  <c r="M123" i="9"/>
  <c r="O18" i="5"/>
  <c r="M122" i="9" s="1"/>
  <c r="O17" i="5"/>
  <c r="M121" i="9" s="1"/>
  <c r="M120" i="9"/>
  <c r="L120" i="9"/>
  <c r="K16" i="5"/>
  <c r="I120" i="9"/>
  <c r="J16" i="5"/>
  <c r="H120" i="9"/>
  <c r="I16" i="5"/>
  <c r="G120" i="9"/>
  <c r="H16" i="5"/>
  <c r="F120" i="9"/>
  <c r="G16" i="5"/>
  <c r="E120" i="9" s="1"/>
  <c r="F16" i="5"/>
  <c r="D120" i="9"/>
  <c r="E16" i="5"/>
  <c r="C120" i="9" s="1"/>
  <c r="K119" i="9"/>
  <c r="K15" i="5"/>
  <c r="I119" i="9" s="1"/>
  <c r="J15" i="5"/>
  <c r="I15" i="5"/>
  <c r="G119" i="9"/>
  <c r="H15" i="5"/>
  <c r="F119" i="9" s="1"/>
  <c r="G15" i="5"/>
  <c r="E119" i="9" s="1"/>
  <c r="F15" i="5"/>
  <c r="D119" i="9" s="1"/>
  <c r="E15" i="5"/>
  <c r="C119" i="9"/>
  <c r="D16" i="5"/>
  <c r="B120" i="9" s="1"/>
  <c r="D15" i="5"/>
  <c r="B119" i="9" s="1"/>
  <c r="E215" i="9"/>
  <c r="D215" i="9"/>
  <c r="C215" i="9"/>
  <c r="B215" i="9"/>
  <c r="A215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C214" i="9"/>
  <c r="B214" i="9"/>
  <c r="E214" i="9"/>
  <c r="D214" i="9"/>
  <c r="A214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D106" i="9"/>
  <c r="D105" i="9"/>
  <c r="D103" i="9"/>
  <c r="D102" i="9"/>
  <c r="D101" i="9"/>
  <c r="D100" i="9"/>
  <c r="D99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2" i="9"/>
  <c r="D81" i="9"/>
  <c r="D80" i="9"/>
  <c r="D79" i="9"/>
  <c r="D78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0" i="9"/>
  <c r="D39" i="9"/>
  <c r="D38" i="9"/>
  <c r="D37" i="9"/>
  <c r="D3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19" i="9"/>
  <c r="D18" i="9"/>
  <c r="D17" i="9"/>
  <c r="D16" i="9"/>
  <c r="D15" i="9"/>
  <c r="D12" i="9"/>
  <c r="D11" i="9"/>
  <c r="D10" i="9"/>
  <c r="D9" i="9"/>
  <c r="D8" i="9"/>
  <c r="D7" i="9"/>
  <c r="D6" i="9"/>
  <c r="D5" i="9"/>
  <c r="D4" i="9"/>
  <c r="D3" i="9"/>
  <c r="D2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34" i="9"/>
  <c r="E133" i="9"/>
  <c r="E132" i="9"/>
  <c r="E131" i="9"/>
  <c r="E130" i="9"/>
  <c r="A185" i="9"/>
  <c r="F173" i="9"/>
  <c r="D173" i="9"/>
  <c r="C173" i="9"/>
  <c r="B173" i="9"/>
  <c r="A173" i="9"/>
  <c r="F172" i="9"/>
  <c r="D172" i="9"/>
  <c r="C172" i="9"/>
  <c r="B172" i="9"/>
  <c r="A172" i="9"/>
  <c r="F171" i="9"/>
  <c r="D171" i="9"/>
  <c r="C171" i="9"/>
  <c r="B171" i="9"/>
  <c r="A171" i="9"/>
  <c r="F170" i="9"/>
  <c r="D170" i="9"/>
  <c r="C170" i="9"/>
  <c r="B170" i="9"/>
  <c r="A170" i="9"/>
  <c r="F169" i="9"/>
  <c r="D169" i="9"/>
  <c r="C169" i="9"/>
  <c r="B169" i="9"/>
  <c r="A169" i="9"/>
  <c r="F168" i="9"/>
  <c r="D168" i="9"/>
  <c r="C168" i="9"/>
  <c r="B168" i="9"/>
  <c r="A168" i="9"/>
  <c r="F167" i="9"/>
  <c r="D167" i="9"/>
  <c r="C167" i="9"/>
  <c r="B167" i="9"/>
  <c r="A167" i="9"/>
  <c r="F166" i="9"/>
  <c r="D166" i="9"/>
  <c r="C166" i="9"/>
  <c r="B166" i="9"/>
  <c r="A166" i="9"/>
  <c r="F165" i="9"/>
  <c r="D165" i="9"/>
  <c r="C165" i="9"/>
  <c r="B165" i="9"/>
  <c r="A165" i="9"/>
  <c r="F164" i="9"/>
  <c r="D164" i="9"/>
  <c r="C164" i="9"/>
  <c r="B164" i="9"/>
  <c r="A164" i="9"/>
  <c r="F163" i="9"/>
  <c r="D163" i="9"/>
  <c r="C163" i="9"/>
  <c r="B163" i="9"/>
  <c r="A163" i="9"/>
  <c r="F162" i="9"/>
  <c r="D162" i="9"/>
  <c r="C162" i="9"/>
  <c r="B162" i="9"/>
  <c r="A162" i="9"/>
  <c r="F161" i="9"/>
  <c r="D161" i="9"/>
  <c r="C161" i="9"/>
  <c r="B161" i="9"/>
  <c r="A161" i="9"/>
  <c r="F160" i="9"/>
  <c r="D160" i="9"/>
  <c r="C160" i="9"/>
  <c r="B160" i="9"/>
  <c r="A160" i="9"/>
  <c r="F159" i="9"/>
  <c r="D159" i="9"/>
  <c r="C159" i="9"/>
  <c r="B159" i="9"/>
  <c r="A159" i="9"/>
  <c r="F158" i="9"/>
  <c r="D158" i="9"/>
  <c r="C158" i="9"/>
  <c r="B158" i="9"/>
  <c r="A158" i="9"/>
  <c r="F157" i="9"/>
  <c r="D157" i="9"/>
  <c r="C157" i="9"/>
  <c r="B157" i="9"/>
  <c r="A157" i="9"/>
  <c r="F156" i="9"/>
  <c r="D156" i="9"/>
  <c r="C156" i="9"/>
  <c r="B156" i="9"/>
  <c r="A156" i="9"/>
  <c r="F155" i="9"/>
  <c r="D155" i="9"/>
  <c r="C155" i="9"/>
  <c r="B155" i="9"/>
  <c r="A155" i="9"/>
  <c r="F154" i="9"/>
  <c r="D154" i="9"/>
  <c r="C154" i="9"/>
  <c r="B154" i="9"/>
  <c r="A154" i="9"/>
  <c r="F153" i="9"/>
  <c r="D153" i="9"/>
  <c r="C153" i="9"/>
  <c r="B153" i="9"/>
  <c r="A153" i="9"/>
  <c r="F152" i="9"/>
  <c r="D152" i="9"/>
  <c r="C152" i="9"/>
  <c r="B152" i="9"/>
  <c r="A152" i="9"/>
  <c r="F151" i="9"/>
  <c r="D151" i="9"/>
  <c r="C151" i="9"/>
  <c r="B151" i="9"/>
  <c r="A151" i="9"/>
  <c r="F150" i="9"/>
  <c r="D150" i="9"/>
  <c r="C150" i="9"/>
  <c r="B150" i="9"/>
  <c r="A150" i="9"/>
  <c r="F149" i="9"/>
  <c r="D149" i="9"/>
  <c r="C149" i="9"/>
  <c r="B149" i="9"/>
  <c r="A149" i="9"/>
  <c r="F148" i="9"/>
  <c r="D148" i="9"/>
  <c r="C148" i="9"/>
  <c r="B148" i="9"/>
  <c r="A148" i="9"/>
  <c r="F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D134" i="9"/>
  <c r="C134" i="9"/>
  <c r="B134" i="9"/>
  <c r="A134" i="9"/>
  <c r="F133" i="9"/>
  <c r="D133" i="9"/>
  <c r="C133" i="9"/>
  <c r="B133" i="9"/>
  <c r="A133" i="9"/>
  <c r="F132" i="9"/>
  <c r="D132" i="9"/>
  <c r="C132" i="9"/>
  <c r="B132" i="9"/>
  <c r="A132" i="9"/>
  <c r="F131" i="9"/>
  <c r="D131" i="9"/>
  <c r="C131" i="9"/>
  <c r="B131" i="9"/>
  <c r="A131" i="9"/>
  <c r="F130" i="9"/>
  <c r="D130" i="9"/>
  <c r="C130" i="9"/>
  <c r="B130" i="9"/>
  <c r="A130" i="9"/>
  <c r="V128" i="9"/>
  <c r="W24" i="5"/>
  <c r="U128" i="9" s="1"/>
  <c r="U24" i="5"/>
  <c r="S128" i="9" s="1"/>
  <c r="T24" i="5"/>
  <c r="R128" i="9" s="1"/>
  <c r="S24" i="5"/>
  <c r="Q128" i="9"/>
  <c r="R24" i="5"/>
  <c r="P128" i="9" s="1"/>
  <c r="Q24" i="5"/>
  <c r="O128" i="9" s="1"/>
  <c r="N24" i="5"/>
  <c r="L128" i="9"/>
  <c r="M24" i="5"/>
  <c r="K128" i="9"/>
  <c r="L24" i="5"/>
  <c r="J128" i="9" s="1"/>
  <c r="K24" i="5"/>
  <c r="I128" i="9"/>
  <c r="J24" i="5"/>
  <c r="H128" i="9"/>
  <c r="I24" i="5"/>
  <c r="G128" i="9"/>
  <c r="D24" i="5"/>
  <c r="B128" i="9" s="1"/>
  <c r="A128" i="9"/>
  <c r="V127" i="9"/>
  <c r="U127" i="9"/>
  <c r="U23" i="5"/>
  <c r="S127" i="9" s="1"/>
  <c r="T23" i="5"/>
  <c r="R127" i="9"/>
  <c r="S23" i="5"/>
  <c r="Q127" i="9" s="1"/>
  <c r="R23" i="5"/>
  <c r="P127" i="9" s="1"/>
  <c r="Q23" i="5"/>
  <c r="O127" i="9"/>
  <c r="N23" i="5"/>
  <c r="L127" i="9"/>
  <c r="M23" i="5"/>
  <c r="K127" i="9" s="1"/>
  <c r="L23" i="5"/>
  <c r="J127" i="9" s="1"/>
  <c r="K23" i="5"/>
  <c r="I127" i="9" s="1"/>
  <c r="J23" i="5"/>
  <c r="H127" i="9" s="1"/>
  <c r="I23" i="5"/>
  <c r="G127" i="9" s="1"/>
  <c r="D23" i="5"/>
  <c r="B127" i="9" s="1"/>
  <c r="A127" i="9"/>
  <c r="V125" i="9"/>
  <c r="U125" i="9"/>
  <c r="S125" i="9"/>
  <c r="T21" i="5"/>
  <c r="R125" i="9"/>
  <c r="S21" i="5"/>
  <c r="Q125" i="9"/>
  <c r="R21" i="5"/>
  <c r="P125" i="9" s="1"/>
  <c r="Q21" i="5"/>
  <c r="O125" i="9"/>
  <c r="N21" i="5"/>
  <c r="L125" i="9" s="1"/>
  <c r="M21" i="5"/>
  <c r="K125" i="9" s="1"/>
  <c r="L21" i="5"/>
  <c r="J125" i="9"/>
  <c r="K21" i="5"/>
  <c r="I125" i="9"/>
  <c r="J21" i="5"/>
  <c r="H125" i="9" s="1"/>
  <c r="I21" i="5"/>
  <c r="G125" i="9"/>
  <c r="H21" i="5"/>
  <c r="F125" i="9" s="1"/>
  <c r="G21" i="5"/>
  <c r="E125" i="9" s="1"/>
  <c r="F21" i="5"/>
  <c r="D125" i="9" s="1"/>
  <c r="E21" i="5"/>
  <c r="C125" i="9" s="1"/>
  <c r="D21" i="5"/>
  <c r="B125" i="9"/>
  <c r="A125" i="9"/>
  <c r="V124" i="9"/>
  <c r="U124" i="9"/>
  <c r="S124" i="9"/>
  <c r="R124" i="9"/>
  <c r="S20" i="5"/>
  <c r="Q124" i="9" s="1"/>
  <c r="F20" i="5"/>
  <c r="D124" i="9"/>
  <c r="D20" i="5"/>
  <c r="B124" i="9" s="1"/>
  <c r="A124" i="9"/>
  <c r="V123" i="9"/>
  <c r="U123" i="9"/>
  <c r="S123" i="9"/>
  <c r="R123" i="9"/>
  <c r="Q123" i="9"/>
  <c r="D19" i="5"/>
  <c r="B123" i="9" s="1"/>
  <c r="A123" i="9"/>
  <c r="V122" i="9"/>
  <c r="U122" i="9"/>
  <c r="S122" i="9"/>
  <c r="R122" i="9"/>
  <c r="Q122" i="9"/>
  <c r="P122" i="9"/>
  <c r="L18" i="5"/>
  <c r="J122" i="9" s="1"/>
  <c r="G18" i="5"/>
  <c r="E122" i="9" s="1"/>
  <c r="D18" i="5"/>
  <c r="B122" i="9"/>
  <c r="A122" i="9"/>
  <c r="V121" i="9"/>
  <c r="U121" i="9"/>
  <c r="S121" i="9"/>
  <c r="R121" i="9"/>
  <c r="Q121" i="9"/>
  <c r="P121" i="9"/>
  <c r="O121" i="9"/>
  <c r="L17" i="5"/>
  <c r="J121" i="9"/>
  <c r="D17" i="5"/>
  <c r="B121" i="9" s="1"/>
  <c r="A121" i="9"/>
  <c r="V118" i="9"/>
  <c r="U118" i="9"/>
  <c r="S118" i="9"/>
  <c r="R118" i="9"/>
  <c r="Q118" i="9"/>
  <c r="P118" i="9"/>
  <c r="O118" i="9"/>
  <c r="L118" i="9"/>
  <c r="M14" i="5"/>
  <c r="K118" i="9"/>
  <c r="K14" i="5"/>
  <c r="I118" i="9"/>
  <c r="D14" i="5"/>
  <c r="B118" i="9" s="1"/>
  <c r="A118" i="9"/>
  <c r="V117" i="9"/>
  <c r="U117" i="9"/>
  <c r="S117" i="9"/>
  <c r="R117" i="9"/>
  <c r="Q117" i="9"/>
  <c r="P117" i="9"/>
  <c r="O117" i="9"/>
  <c r="L117" i="9"/>
  <c r="K117" i="9"/>
  <c r="K13" i="5"/>
  <c r="I117" i="9" s="1"/>
  <c r="G13" i="5"/>
  <c r="E117" i="9"/>
  <c r="D13" i="5"/>
  <c r="B117" i="9" s="1"/>
  <c r="A117" i="9"/>
  <c r="V116" i="9"/>
  <c r="U116" i="9"/>
  <c r="S116" i="9"/>
  <c r="R116" i="9"/>
  <c r="Q116" i="9"/>
  <c r="P116" i="9"/>
  <c r="O116" i="9"/>
  <c r="L116" i="9"/>
  <c r="K116" i="9"/>
  <c r="J116" i="9"/>
  <c r="J12" i="5"/>
  <c r="H116" i="9" s="1"/>
  <c r="H12" i="5"/>
  <c r="F116" i="9" s="1"/>
  <c r="F12" i="5"/>
  <c r="D116" i="9" s="1"/>
  <c r="D12" i="5"/>
  <c r="B116" i="9" s="1"/>
  <c r="A116" i="9"/>
  <c r="V115" i="9"/>
  <c r="U115" i="9"/>
  <c r="S115" i="9"/>
  <c r="R115" i="9"/>
  <c r="Q115" i="9"/>
  <c r="P115" i="9"/>
  <c r="O115" i="9"/>
  <c r="L115" i="9"/>
  <c r="K115" i="9"/>
  <c r="J115" i="9"/>
  <c r="I115" i="9"/>
  <c r="D11" i="5"/>
  <c r="B115" i="9" s="1"/>
  <c r="A115" i="9"/>
  <c r="V114" i="9"/>
  <c r="U114" i="9"/>
  <c r="S114" i="9"/>
  <c r="R114" i="9"/>
  <c r="Q114" i="9"/>
  <c r="P114" i="9"/>
  <c r="O114" i="9"/>
  <c r="L114" i="9"/>
  <c r="K114" i="9"/>
  <c r="J114" i="9"/>
  <c r="I114" i="9"/>
  <c r="H114" i="9"/>
  <c r="D10" i="5"/>
  <c r="B114" i="9" s="1"/>
  <c r="A114" i="9"/>
  <c r="V113" i="9"/>
  <c r="U113" i="9"/>
  <c r="S113" i="9"/>
  <c r="R113" i="9"/>
  <c r="Q113" i="9"/>
  <c r="P113" i="9"/>
  <c r="O113" i="9"/>
  <c r="L113" i="9"/>
  <c r="K113" i="9"/>
  <c r="J113" i="9"/>
  <c r="I113" i="9"/>
  <c r="H113" i="9"/>
  <c r="G113" i="9"/>
  <c r="D9" i="5"/>
  <c r="B113" i="9" s="1"/>
  <c r="A113" i="9"/>
  <c r="V112" i="9"/>
  <c r="U112" i="9"/>
  <c r="S112" i="9"/>
  <c r="R112" i="9"/>
  <c r="Q112" i="9"/>
  <c r="P112" i="9"/>
  <c r="O112" i="9"/>
  <c r="L112" i="9"/>
  <c r="K112" i="9"/>
  <c r="J112" i="9"/>
  <c r="I112" i="9"/>
  <c r="H112" i="9"/>
  <c r="G112" i="9"/>
  <c r="F112" i="9"/>
  <c r="D8" i="5"/>
  <c r="B112" i="9" s="1"/>
  <c r="A112" i="9"/>
  <c r="V111" i="9"/>
  <c r="U111" i="9"/>
  <c r="S111" i="9"/>
  <c r="R111" i="9"/>
  <c r="Q111" i="9"/>
  <c r="P111" i="9"/>
  <c r="O111" i="9"/>
  <c r="L111" i="9"/>
  <c r="K111" i="9"/>
  <c r="J111" i="9"/>
  <c r="I111" i="9"/>
  <c r="H111" i="9"/>
  <c r="G111" i="9"/>
  <c r="F111" i="9"/>
  <c r="E111" i="9"/>
  <c r="D7" i="5"/>
  <c r="B111" i="9" s="1"/>
  <c r="A111" i="9"/>
  <c r="V110" i="9"/>
  <c r="U110" i="9"/>
  <c r="S110" i="9"/>
  <c r="R110" i="9"/>
  <c r="Q110" i="9"/>
  <c r="P110" i="9"/>
  <c r="O110" i="9"/>
  <c r="L110" i="9"/>
  <c r="K110" i="9"/>
  <c r="J110" i="9"/>
  <c r="I110" i="9"/>
  <c r="H110" i="9"/>
  <c r="G110" i="9"/>
  <c r="F110" i="9"/>
  <c r="E110" i="9"/>
  <c r="D110" i="9"/>
  <c r="D6" i="5"/>
  <c r="B110" i="9"/>
  <c r="A110" i="9"/>
  <c r="V109" i="9"/>
  <c r="U109" i="9"/>
  <c r="S109" i="9"/>
  <c r="R109" i="9"/>
  <c r="Q109" i="9"/>
  <c r="P109" i="9"/>
  <c r="O109" i="9"/>
  <c r="L109" i="9"/>
  <c r="K109" i="9"/>
  <c r="J109" i="9"/>
  <c r="I109" i="9"/>
  <c r="H109" i="9"/>
  <c r="G109" i="9"/>
  <c r="F109" i="9"/>
  <c r="E109" i="9"/>
  <c r="D109" i="9"/>
  <c r="C109" i="9"/>
  <c r="D5" i="5"/>
  <c r="B109" i="9" s="1"/>
  <c r="A109" i="9"/>
  <c r="V108" i="9"/>
  <c r="U108" i="9"/>
  <c r="S108" i="9"/>
  <c r="R108" i="9"/>
  <c r="Q108" i="9"/>
  <c r="P108" i="9"/>
  <c r="O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J106" i="9"/>
  <c r="I106" i="9"/>
  <c r="H106" i="9"/>
  <c r="G106" i="9"/>
  <c r="F106" i="9"/>
  <c r="E106" i="9"/>
  <c r="C106" i="9"/>
  <c r="J105" i="9"/>
  <c r="I105" i="9"/>
  <c r="H105" i="9"/>
  <c r="G105" i="9"/>
  <c r="F105" i="9"/>
  <c r="E105" i="9"/>
  <c r="C105" i="9"/>
  <c r="J103" i="9"/>
  <c r="I103" i="9"/>
  <c r="H103" i="9"/>
  <c r="G103" i="9"/>
  <c r="F103" i="9"/>
  <c r="E103" i="9"/>
  <c r="C103" i="9"/>
  <c r="J102" i="9"/>
  <c r="I102" i="9"/>
  <c r="H102" i="9"/>
  <c r="G102" i="9"/>
  <c r="F102" i="9"/>
  <c r="E102" i="9"/>
  <c r="C102" i="9"/>
  <c r="J101" i="9"/>
  <c r="I101" i="9"/>
  <c r="H101" i="9"/>
  <c r="G101" i="9"/>
  <c r="F101" i="9"/>
  <c r="E101" i="9"/>
  <c r="C101" i="9"/>
  <c r="J100" i="9"/>
  <c r="I100" i="9"/>
  <c r="H100" i="9"/>
  <c r="G100" i="9"/>
  <c r="F100" i="9"/>
  <c r="E100" i="9"/>
  <c r="C100" i="9"/>
  <c r="J99" i="9"/>
  <c r="I99" i="9"/>
  <c r="H99" i="9"/>
  <c r="G99" i="9"/>
  <c r="F99" i="9"/>
  <c r="E99" i="9"/>
  <c r="C99" i="9"/>
  <c r="J96" i="9"/>
  <c r="I96" i="9"/>
  <c r="H96" i="9"/>
  <c r="G96" i="9"/>
  <c r="F96" i="9"/>
  <c r="E96" i="9"/>
  <c r="C96" i="9"/>
  <c r="J95" i="9"/>
  <c r="I95" i="9"/>
  <c r="H95" i="9"/>
  <c r="G95" i="9"/>
  <c r="F95" i="9"/>
  <c r="E95" i="9"/>
  <c r="C95" i="9"/>
  <c r="J94" i="9"/>
  <c r="I94" i="9"/>
  <c r="H94" i="9"/>
  <c r="G94" i="9"/>
  <c r="F94" i="9"/>
  <c r="E94" i="9"/>
  <c r="C94" i="9"/>
  <c r="J93" i="9"/>
  <c r="I93" i="9"/>
  <c r="H93" i="9"/>
  <c r="G93" i="9"/>
  <c r="F93" i="9"/>
  <c r="E93" i="9"/>
  <c r="C93" i="9"/>
  <c r="J92" i="9"/>
  <c r="I92" i="9"/>
  <c r="H92" i="9"/>
  <c r="G92" i="9"/>
  <c r="F92" i="9"/>
  <c r="E92" i="9"/>
  <c r="C92" i="9"/>
  <c r="J91" i="9"/>
  <c r="I91" i="9"/>
  <c r="H91" i="9"/>
  <c r="G91" i="9"/>
  <c r="F91" i="9"/>
  <c r="E91" i="9"/>
  <c r="C91" i="9"/>
  <c r="J90" i="9"/>
  <c r="I90" i="9"/>
  <c r="H90" i="9"/>
  <c r="G90" i="9"/>
  <c r="F90" i="9"/>
  <c r="E90" i="9"/>
  <c r="C90" i="9"/>
  <c r="J89" i="9"/>
  <c r="I89" i="9"/>
  <c r="H89" i="9"/>
  <c r="G89" i="9"/>
  <c r="F89" i="9"/>
  <c r="E89" i="9"/>
  <c r="C89" i="9"/>
  <c r="J88" i="9"/>
  <c r="I88" i="9"/>
  <c r="H88" i="9"/>
  <c r="G88" i="9"/>
  <c r="F88" i="9"/>
  <c r="E88" i="9"/>
  <c r="C88" i="9"/>
  <c r="J87" i="9"/>
  <c r="I87" i="9"/>
  <c r="H87" i="9"/>
  <c r="G87" i="9"/>
  <c r="F87" i="9"/>
  <c r="E87" i="9"/>
  <c r="C87" i="9"/>
  <c r="J86" i="9"/>
  <c r="I86" i="9"/>
  <c r="H86" i="9"/>
  <c r="G86" i="9"/>
  <c r="F86" i="9"/>
  <c r="E86" i="9"/>
  <c r="C86" i="9"/>
  <c r="J85" i="9"/>
  <c r="I85" i="9"/>
  <c r="H85" i="9"/>
  <c r="G85" i="9"/>
  <c r="F85" i="9"/>
  <c r="E85" i="9"/>
  <c r="C85" i="9"/>
  <c r="J84" i="9"/>
  <c r="I84" i="9"/>
  <c r="H84" i="9"/>
  <c r="G84" i="9"/>
  <c r="F84" i="9"/>
  <c r="E84" i="9"/>
  <c r="C84" i="9"/>
  <c r="J82" i="9"/>
  <c r="I82" i="9"/>
  <c r="H82" i="9"/>
  <c r="G82" i="9"/>
  <c r="F82" i="9"/>
  <c r="E82" i="9"/>
  <c r="C82" i="9"/>
  <c r="J81" i="9"/>
  <c r="I81" i="9"/>
  <c r="H81" i="9"/>
  <c r="G81" i="9"/>
  <c r="F81" i="9"/>
  <c r="E81" i="9"/>
  <c r="C81" i="9"/>
  <c r="J80" i="9"/>
  <c r="I80" i="9"/>
  <c r="H80" i="9"/>
  <c r="G80" i="9"/>
  <c r="F80" i="9"/>
  <c r="E80" i="9"/>
  <c r="C80" i="9"/>
  <c r="J79" i="9"/>
  <c r="I79" i="9"/>
  <c r="H79" i="9"/>
  <c r="G79" i="9"/>
  <c r="F79" i="9"/>
  <c r="E79" i="9"/>
  <c r="C79" i="9"/>
  <c r="J78" i="9"/>
  <c r="I78" i="9"/>
  <c r="H78" i="9"/>
  <c r="G78" i="9"/>
  <c r="F78" i="9"/>
  <c r="E78" i="9"/>
  <c r="C78" i="9"/>
  <c r="J75" i="9"/>
  <c r="I75" i="9"/>
  <c r="H75" i="9"/>
  <c r="G75" i="9"/>
  <c r="F75" i="9"/>
  <c r="E75" i="9"/>
  <c r="C75" i="9"/>
  <c r="J74" i="9"/>
  <c r="I74" i="9"/>
  <c r="H74" i="9"/>
  <c r="G74" i="9"/>
  <c r="F74" i="9"/>
  <c r="E74" i="9"/>
  <c r="C74" i="9"/>
  <c r="J73" i="9"/>
  <c r="I73" i="9"/>
  <c r="H73" i="9"/>
  <c r="G73" i="9"/>
  <c r="F73" i="9"/>
  <c r="E73" i="9"/>
  <c r="C73" i="9"/>
  <c r="J72" i="9"/>
  <c r="I72" i="9"/>
  <c r="H72" i="9"/>
  <c r="G72" i="9"/>
  <c r="F72" i="9"/>
  <c r="E72" i="9"/>
  <c r="C72" i="9"/>
  <c r="J71" i="9"/>
  <c r="I71" i="9"/>
  <c r="H71" i="9"/>
  <c r="G71" i="9"/>
  <c r="F71" i="9"/>
  <c r="E71" i="9"/>
  <c r="C71" i="9"/>
  <c r="J70" i="9"/>
  <c r="I70" i="9"/>
  <c r="H70" i="9"/>
  <c r="G70" i="9"/>
  <c r="F70" i="9"/>
  <c r="E70" i="9"/>
  <c r="C70" i="9"/>
  <c r="J69" i="9"/>
  <c r="I69" i="9"/>
  <c r="H69" i="9"/>
  <c r="G69" i="9"/>
  <c r="F69" i="9"/>
  <c r="E69" i="9"/>
  <c r="C69" i="9"/>
  <c r="J68" i="9"/>
  <c r="I68" i="9"/>
  <c r="H68" i="9"/>
  <c r="G68" i="9"/>
  <c r="F68" i="9"/>
  <c r="E68" i="9"/>
  <c r="C68" i="9"/>
  <c r="J67" i="9"/>
  <c r="I67" i="9"/>
  <c r="H67" i="9"/>
  <c r="G67" i="9"/>
  <c r="F67" i="9"/>
  <c r="E67" i="9"/>
  <c r="C67" i="9"/>
  <c r="J66" i="9"/>
  <c r="I66" i="9"/>
  <c r="H66" i="9"/>
  <c r="G66" i="9"/>
  <c r="F66" i="9"/>
  <c r="E66" i="9"/>
  <c r="C66" i="9"/>
  <c r="J65" i="9"/>
  <c r="I65" i="9"/>
  <c r="H65" i="9"/>
  <c r="G65" i="9"/>
  <c r="F65" i="9"/>
  <c r="E65" i="9"/>
  <c r="C65" i="9"/>
  <c r="J64" i="9"/>
  <c r="I64" i="9"/>
  <c r="H64" i="9"/>
  <c r="G64" i="9"/>
  <c r="F64" i="9"/>
  <c r="E64" i="9"/>
  <c r="C64" i="9"/>
  <c r="J63" i="9"/>
  <c r="I63" i="9"/>
  <c r="H63" i="9"/>
  <c r="G63" i="9"/>
  <c r="F63" i="9"/>
  <c r="E63" i="9"/>
  <c r="C63" i="9"/>
  <c r="J61" i="9"/>
  <c r="I61" i="9"/>
  <c r="H61" i="9"/>
  <c r="G61" i="9"/>
  <c r="F61" i="9"/>
  <c r="E61" i="9"/>
  <c r="C61" i="9"/>
  <c r="J60" i="9"/>
  <c r="I60" i="9"/>
  <c r="H60" i="9"/>
  <c r="G60" i="9"/>
  <c r="F60" i="9"/>
  <c r="E60" i="9"/>
  <c r="C60" i="9"/>
  <c r="J59" i="9"/>
  <c r="I59" i="9"/>
  <c r="H59" i="9"/>
  <c r="G59" i="9"/>
  <c r="F59" i="9"/>
  <c r="E59" i="9"/>
  <c r="C59" i="9"/>
  <c r="J58" i="9"/>
  <c r="I58" i="9"/>
  <c r="H58" i="9"/>
  <c r="G58" i="9"/>
  <c r="F58" i="9"/>
  <c r="E58" i="9"/>
  <c r="C58" i="9"/>
  <c r="J57" i="9"/>
  <c r="I57" i="9"/>
  <c r="H57" i="9"/>
  <c r="G57" i="9"/>
  <c r="F57" i="9"/>
  <c r="E57" i="9"/>
  <c r="C57" i="9"/>
  <c r="J54" i="9"/>
  <c r="I54" i="9"/>
  <c r="H54" i="9"/>
  <c r="G54" i="9"/>
  <c r="F54" i="9"/>
  <c r="E54" i="9"/>
  <c r="C54" i="9"/>
  <c r="J53" i="9"/>
  <c r="I53" i="9"/>
  <c r="H53" i="9"/>
  <c r="G53" i="9"/>
  <c r="F53" i="9"/>
  <c r="E53" i="9"/>
  <c r="C53" i="9"/>
  <c r="J52" i="9"/>
  <c r="I52" i="9"/>
  <c r="H52" i="9"/>
  <c r="G52" i="9"/>
  <c r="F52" i="9"/>
  <c r="E52" i="9"/>
  <c r="C52" i="9"/>
  <c r="J51" i="9"/>
  <c r="I51" i="9"/>
  <c r="H51" i="9"/>
  <c r="G51" i="9"/>
  <c r="F51" i="9"/>
  <c r="E51" i="9"/>
  <c r="C51" i="9"/>
  <c r="J50" i="9"/>
  <c r="I50" i="9"/>
  <c r="H50" i="9"/>
  <c r="G50" i="9"/>
  <c r="F50" i="9"/>
  <c r="E50" i="9"/>
  <c r="C50" i="9"/>
  <c r="J49" i="9"/>
  <c r="I49" i="9"/>
  <c r="H49" i="9"/>
  <c r="G49" i="9"/>
  <c r="F49" i="9"/>
  <c r="E49" i="9"/>
  <c r="C49" i="9"/>
  <c r="J48" i="9"/>
  <c r="I48" i="9"/>
  <c r="H48" i="9"/>
  <c r="G48" i="9"/>
  <c r="F48" i="9"/>
  <c r="E48" i="9"/>
  <c r="C48" i="9"/>
  <c r="J47" i="9"/>
  <c r="I47" i="9"/>
  <c r="H47" i="9"/>
  <c r="G47" i="9"/>
  <c r="F47" i="9"/>
  <c r="E47" i="9"/>
  <c r="C47" i="9"/>
  <c r="J46" i="9"/>
  <c r="I46" i="9"/>
  <c r="H46" i="9"/>
  <c r="G46" i="9"/>
  <c r="F46" i="9"/>
  <c r="E46" i="9"/>
  <c r="C46" i="9"/>
  <c r="J45" i="9"/>
  <c r="I45" i="9"/>
  <c r="H45" i="9"/>
  <c r="G45" i="9"/>
  <c r="F45" i="9"/>
  <c r="E45" i="9"/>
  <c r="C45" i="9"/>
  <c r="J44" i="9"/>
  <c r="I44" i="9"/>
  <c r="H44" i="9"/>
  <c r="G44" i="9"/>
  <c r="F44" i="9"/>
  <c r="E44" i="9"/>
  <c r="C44" i="9"/>
  <c r="J43" i="9"/>
  <c r="I43" i="9"/>
  <c r="H43" i="9"/>
  <c r="G43" i="9"/>
  <c r="F43" i="9"/>
  <c r="E43" i="9"/>
  <c r="C43" i="9"/>
  <c r="J42" i="9"/>
  <c r="I42" i="9"/>
  <c r="H42" i="9"/>
  <c r="G42" i="9"/>
  <c r="F42" i="9"/>
  <c r="E42" i="9"/>
  <c r="C42" i="9"/>
  <c r="J40" i="9"/>
  <c r="I40" i="9"/>
  <c r="H40" i="9"/>
  <c r="G40" i="9"/>
  <c r="F40" i="9"/>
  <c r="E40" i="9"/>
  <c r="C40" i="9"/>
  <c r="J39" i="9"/>
  <c r="I39" i="9"/>
  <c r="H39" i="9"/>
  <c r="G39" i="9"/>
  <c r="F39" i="9"/>
  <c r="E39" i="9"/>
  <c r="C39" i="9"/>
  <c r="J38" i="9"/>
  <c r="I38" i="9"/>
  <c r="H38" i="9"/>
  <c r="G38" i="9"/>
  <c r="F38" i="9"/>
  <c r="E38" i="9"/>
  <c r="C38" i="9"/>
  <c r="J37" i="9"/>
  <c r="I37" i="9"/>
  <c r="H37" i="9"/>
  <c r="G37" i="9"/>
  <c r="F37" i="9"/>
  <c r="E37" i="9"/>
  <c r="C37" i="9"/>
  <c r="J36" i="9"/>
  <c r="I36" i="9"/>
  <c r="H36" i="9"/>
  <c r="G36" i="9"/>
  <c r="F36" i="9"/>
  <c r="E36" i="9"/>
  <c r="C36" i="9"/>
  <c r="J33" i="9"/>
  <c r="I33" i="9"/>
  <c r="H33" i="9"/>
  <c r="G33" i="9"/>
  <c r="F33" i="9"/>
  <c r="E33" i="9"/>
  <c r="C33" i="9"/>
  <c r="J32" i="9"/>
  <c r="I32" i="9"/>
  <c r="H32" i="9"/>
  <c r="G32" i="9"/>
  <c r="F32" i="9"/>
  <c r="E32" i="9"/>
  <c r="C32" i="9"/>
  <c r="J31" i="9"/>
  <c r="I31" i="9"/>
  <c r="H31" i="9"/>
  <c r="G31" i="9"/>
  <c r="F31" i="9"/>
  <c r="E31" i="9"/>
  <c r="C31" i="9"/>
  <c r="J30" i="9"/>
  <c r="I30" i="9"/>
  <c r="H30" i="9"/>
  <c r="G30" i="9"/>
  <c r="F30" i="9"/>
  <c r="E30" i="9"/>
  <c r="C30" i="9"/>
  <c r="J29" i="9"/>
  <c r="I29" i="9"/>
  <c r="H29" i="9"/>
  <c r="G29" i="9"/>
  <c r="F29" i="9"/>
  <c r="E29" i="9"/>
  <c r="C29" i="9"/>
  <c r="J28" i="9"/>
  <c r="I28" i="9"/>
  <c r="H28" i="9"/>
  <c r="G28" i="9"/>
  <c r="F28" i="9"/>
  <c r="E28" i="9"/>
  <c r="C28" i="9"/>
  <c r="J27" i="9"/>
  <c r="I27" i="9"/>
  <c r="H27" i="9"/>
  <c r="G27" i="9"/>
  <c r="F27" i="9"/>
  <c r="E27" i="9"/>
  <c r="C27" i="9"/>
  <c r="J26" i="9"/>
  <c r="I26" i="9"/>
  <c r="H26" i="9"/>
  <c r="G26" i="9"/>
  <c r="F26" i="9"/>
  <c r="E26" i="9"/>
  <c r="C26" i="9"/>
  <c r="J25" i="9"/>
  <c r="I25" i="9"/>
  <c r="H25" i="9"/>
  <c r="G25" i="9"/>
  <c r="F25" i="9"/>
  <c r="E25" i="9"/>
  <c r="C25" i="9"/>
  <c r="J24" i="9"/>
  <c r="I24" i="9"/>
  <c r="H24" i="9"/>
  <c r="G24" i="9"/>
  <c r="F24" i="9"/>
  <c r="E24" i="9"/>
  <c r="C24" i="9"/>
  <c r="J23" i="9"/>
  <c r="I23" i="9"/>
  <c r="H23" i="9"/>
  <c r="G23" i="9"/>
  <c r="F23" i="9"/>
  <c r="E23" i="9"/>
  <c r="C23" i="9"/>
  <c r="J22" i="9"/>
  <c r="I22" i="9"/>
  <c r="H22" i="9"/>
  <c r="G22" i="9"/>
  <c r="F22" i="9"/>
  <c r="E22" i="9"/>
  <c r="C22" i="9"/>
  <c r="J21" i="9"/>
  <c r="I21" i="9"/>
  <c r="H21" i="9"/>
  <c r="G21" i="9"/>
  <c r="F21" i="9"/>
  <c r="E21" i="9"/>
  <c r="C21" i="9"/>
  <c r="J19" i="9"/>
  <c r="I19" i="9"/>
  <c r="H19" i="9"/>
  <c r="G19" i="9"/>
  <c r="F19" i="9"/>
  <c r="E19" i="9"/>
  <c r="C19" i="9"/>
  <c r="J18" i="9"/>
  <c r="I18" i="9"/>
  <c r="H18" i="9"/>
  <c r="G18" i="9"/>
  <c r="F18" i="9"/>
  <c r="E18" i="9"/>
  <c r="C18" i="9"/>
  <c r="J17" i="9"/>
  <c r="I17" i="9"/>
  <c r="H17" i="9"/>
  <c r="G17" i="9"/>
  <c r="F17" i="9"/>
  <c r="E17" i="9"/>
  <c r="C17" i="9"/>
  <c r="J16" i="9"/>
  <c r="I16" i="9"/>
  <c r="H16" i="9"/>
  <c r="G16" i="9"/>
  <c r="F16" i="9"/>
  <c r="E16" i="9"/>
  <c r="C16" i="9"/>
  <c r="J15" i="9"/>
  <c r="I15" i="9"/>
  <c r="H15" i="9"/>
  <c r="G15" i="9"/>
  <c r="F15" i="9"/>
  <c r="E15" i="9"/>
  <c r="C15" i="9"/>
  <c r="J12" i="9"/>
  <c r="I12" i="9"/>
  <c r="H12" i="9"/>
  <c r="G12" i="9"/>
  <c r="F12" i="9"/>
  <c r="E12" i="9"/>
  <c r="C12" i="9"/>
  <c r="J11" i="9"/>
  <c r="I11" i="9"/>
  <c r="H11" i="9"/>
  <c r="G11" i="9"/>
  <c r="F11" i="9"/>
  <c r="E11" i="9"/>
  <c r="C11" i="9"/>
  <c r="J10" i="9"/>
  <c r="I10" i="9"/>
  <c r="H10" i="9"/>
  <c r="G10" i="9"/>
  <c r="F10" i="9"/>
  <c r="E10" i="9"/>
  <c r="C10" i="9"/>
  <c r="J9" i="9"/>
  <c r="I9" i="9"/>
  <c r="H9" i="9"/>
  <c r="G9" i="9"/>
  <c r="F9" i="9"/>
  <c r="E9" i="9"/>
  <c r="C9" i="9"/>
  <c r="J8" i="9"/>
  <c r="I8" i="9"/>
  <c r="H8" i="9"/>
  <c r="G8" i="9"/>
  <c r="F8" i="9"/>
  <c r="E8" i="9"/>
  <c r="C8" i="9"/>
  <c r="J7" i="9"/>
  <c r="I7" i="9"/>
  <c r="H7" i="9"/>
  <c r="G7" i="9"/>
  <c r="F7" i="9"/>
  <c r="E7" i="9"/>
  <c r="C7" i="9"/>
  <c r="J6" i="9"/>
  <c r="I6" i="9"/>
  <c r="H6" i="9"/>
  <c r="G6" i="9"/>
  <c r="F6" i="9"/>
  <c r="E6" i="9"/>
  <c r="C6" i="9"/>
  <c r="J5" i="9"/>
  <c r="I5" i="9"/>
  <c r="H5" i="9"/>
  <c r="G5" i="9"/>
  <c r="F5" i="9"/>
  <c r="E5" i="9"/>
  <c r="C5" i="9"/>
  <c r="J4" i="9"/>
  <c r="I4" i="9"/>
  <c r="H4" i="9"/>
  <c r="G4" i="9"/>
  <c r="F4" i="9"/>
  <c r="E4" i="9"/>
  <c r="C4" i="9"/>
  <c r="J3" i="9"/>
  <c r="I3" i="9"/>
  <c r="H3" i="9"/>
  <c r="G3" i="9"/>
  <c r="F3" i="9"/>
  <c r="E3" i="9"/>
  <c r="C3" i="9"/>
  <c r="J2" i="9"/>
  <c r="I2" i="9"/>
  <c r="H2" i="9"/>
  <c r="G2" i="9"/>
  <c r="F2" i="9"/>
  <c r="E2" i="9"/>
  <c r="C2" i="9"/>
  <c r="E6" i="5"/>
  <c r="C110" i="9"/>
  <c r="E7" i="5"/>
  <c r="C111" i="9" s="1"/>
  <c r="E8" i="5"/>
  <c r="C112" i="9" s="1"/>
  <c r="E9" i="5"/>
  <c r="C113" i="9" s="1"/>
  <c r="E10" i="5"/>
  <c r="C114" i="9"/>
  <c r="E12" i="5"/>
  <c r="C116" i="9" s="1"/>
  <c r="E13" i="5"/>
  <c r="C117" i="9" s="1"/>
  <c r="E14" i="5"/>
  <c r="C118" i="9" s="1"/>
  <c r="E17" i="5"/>
  <c r="C121" i="9"/>
  <c r="E18" i="5"/>
  <c r="C122" i="9" s="1"/>
  <c r="E19" i="5"/>
  <c r="C123" i="9" s="1"/>
  <c r="E20" i="5"/>
  <c r="C124" i="9"/>
  <c r="F8" i="5"/>
  <c r="D112" i="9"/>
  <c r="F7" i="5"/>
  <c r="D111" i="9" s="1"/>
  <c r="F9" i="5"/>
  <c r="D113" i="9"/>
  <c r="F10" i="5"/>
  <c r="D114" i="9"/>
  <c r="F11" i="5"/>
  <c r="D115" i="9"/>
  <c r="E11" i="5"/>
  <c r="C115" i="9" s="1"/>
  <c r="G8" i="5"/>
  <c r="E112" i="9" s="1"/>
  <c r="G9" i="5"/>
  <c r="E113" i="9" s="1"/>
  <c r="G10" i="5"/>
  <c r="E114" i="9"/>
  <c r="G11" i="5"/>
  <c r="E115" i="9" s="1"/>
  <c r="G12" i="5"/>
  <c r="E116" i="9" s="1"/>
  <c r="F19" i="5"/>
  <c r="D123" i="9" s="1"/>
  <c r="F18" i="5"/>
  <c r="D122" i="9"/>
  <c r="F17" i="5"/>
  <c r="D121" i="9" s="1"/>
  <c r="G17" i="5"/>
  <c r="E121" i="9" s="1"/>
  <c r="F13" i="5"/>
  <c r="D117" i="9"/>
  <c r="G19" i="5"/>
  <c r="E123" i="9"/>
  <c r="G20" i="5"/>
  <c r="E124" i="9" s="1"/>
  <c r="E23" i="5"/>
  <c r="C127" i="9"/>
  <c r="F23" i="5"/>
  <c r="D127" i="9"/>
  <c r="E24" i="5"/>
  <c r="C128" i="9"/>
  <c r="F24" i="5"/>
  <c r="D128" i="9" s="1"/>
  <c r="G24" i="5"/>
  <c r="E128" i="9" s="1"/>
  <c r="G23" i="5"/>
  <c r="E127" i="9" s="1"/>
  <c r="H23" i="5"/>
  <c r="F127" i="9"/>
  <c r="H24" i="5"/>
  <c r="F128" i="9" s="1"/>
  <c r="H9" i="5"/>
  <c r="F113" i="9" s="1"/>
  <c r="H10" i="5"/>
  <c r="F114" i="9" s="1"/>
  <c r="I10" i="5"/>
  <c r="G114" i="9"/>
  <c r="H11" i="5"/>
  <c r="F115" i="9" s="1"/>
  <c r="I11" i="5"/>
  <c r="G115" i="9" s="1"/>
  <c r="J11" i="5"/>
  <c r="H115" i="9"/>
  <c r="K12" i="5"/>
  <c r="I116" i="9"/>
  <c r="I13" i="5"/>
  <c r="G117" i="9" s="1"/>
  <c r="J13" i="5"/>
  <c r="H117" i="9"/>
  <c r="L13" i="5"/>
  <c r="J117" i="9"/>
  <c r="F14" i="5"/>
  <c r="D118" i="9"/>
  <c r="G14" i="5"/>
  <c r="E118" i="9" s="1"/>
  <c r="I14" i="5"/>
  <c r="G118" i="9" s="1"/>
  <c r="J14" i="5"/>
  <c r="H118" i="9" s="1"/>
  <c r="L14" i="5"/>
  <c r="J118" i="9"/>
  <c r="M17" i="5"/>
  <c r="K121" i="9" s="1"/>
  <c r="N17" i="5"/>
  <c r="L121" i="9" s="1"/>
  <c r="I18" i="5"/>
  <c r="G122" i="9" s="1"/>
  <c r="J18" i="5"/>
  <c r="H122" i="9"/>
  <c r="K18" i="5"/>
  <c r="I122" i="9" s="1"/>
  <c r="M18" i="5"/>
  <c r="K122" i="9" s="1"/>
  <c r="N18" i="5"/>
  <c r="L122" i="9"/>
  <c r="Q18" i="5"/>
  <c r="O122" i="9"/>
  <c r="I19" i="5"/>
  <c r="G123" i="9" s="1"/>
  <c r="J19" i="5"/>
  <c r="H123" i="9"/>
  <c r="K19" i="5"/>
  <c r="I123" i="9"/>
  <c r="K17" i="5"/>
  <c r="I121" i="9"/>
  <c r="L19" i="5"/>
  <c r="J123" i="9" s="1"/>
  <c r="M19" i="5"/>
  <c r="K123" i="9" s="1"/>
  <c r="N19" i="5"/>
  <c r="L123" i="9" s="1"/>
  <c r="Q19" i="5"/>
  <c r="O123" i="9"/>
  <c r="R19" i="5"/>
  <c r="P123" i="9" s="1"/>
  <c r="R20" i="5"/>
  <c r="P124" i="9" s="1"/>
  <c r="Q20" i="5"/>
  <c r="O124" i="9" s="1"/>
  <c r="N20" i="5"/>
  <c r="L124" i="9"/>
  <c r="M20" i="5"/>
  <c r="K124" i="9" s="1"/>
  <c r="L20" i="5"/>
  <c r="J124" i="9" s="1"/>
  <c r="K20" i="5"/>
  <c r="I124" i="9"/>
  <c r="J20" i="5"/>
  <c r="H124" i="9"/>
  <c r="I20" i="5"/>
  <c r="G124" i="9" s="1"/>
  <c r="H13" i="5"/>
  <c r="F117" i="9"/>
  <c r="H14" i="5"/>
  <c r="F118" i="9"/>
  <c r="H17" i="5"/>
  <c r="F121" i="9"/>
  <c r="H18" i="5"/>
  <c r="F122" i="9" s="1"/>
  <c r="H19" i="5"/>
  <c r="F123" i="9" s="1"/>
  <c r="H20" i="5"/>
  <c r="F124" i="9" s="1"/>
  <c r="I12" i="5"/>
  <c r="G116" i="9"/>
  <c r="I17" i="5"/>
  <c r="G121" i="9" s="1"/>
  <c r="J17" i="5"/>
  <c r="H121" i="9" s="1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C109" i="10"/>
  <c r="AB109" i="10"/>
  <c r="AA109" i="10"/>
  <c r="Z109" i="10"/>
  <c r="Y109" i="10"/>
  <c r="X109" i="10"/>
  <c r="W109" i="10"/>
  <c r="V109" i="10"/>
  <c r="U109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C87" i="10"/>
  <c r="AB87" i="10"/>
  <c r="AA87" i="10"/>
  <c r="Z87" i="10"/>
  <c r="Y87" i="10"/>
  <c r="X87" i="10"/>
  <c r="W87" i="10"/>
  <c r="V87" i="10"/>
  <c r="U87" i="10"/>
  <c r="AD36" i="10"/>
  <c r="AD38" i="10"/>
  <c r="AD39" i="10"/>
  <c r="AD41" i="10"/>
  <c r="AD42" i="10"/>
  <c r="AD45" i="10"/>
  <c r="AD48" i="10"/>
  <c r="AD51" i="10"/>
  <c r="AD60" i="10"/>
  <c r="AD61" i="10"/>
  <c r="AD62" i="10"/>
  <c r="AD63" i="10"/>
  <c r="AC64" i="10"/>
  <c r="AB64" i="10"/>
  <c r="AA64" i="10"/>
  <c r="Z64" i="10"/>
  <c r="Y64" i="10"/>
  <c r="X64" i="10"/>
  <c r="W64" i="10"/>
  <c r="V64" i="10"/>
  <c r="U64" i="10"/>
  <c r="AD32" i="10"/>
  <c r="AD30" i="10"/>
  <c r="AD27" i="10"/>
  <c r="AD26" i="10"/>
  <c r="AD24" i="10"/>
  <c r="AD22" i="10"/>
  <c r="AD19" i="10"/>
  <c r="AD17" i="10"/>
  <c r="AD16" i="10"/>
  <c r="AD14" i="10"/>
  <c r="AD12" i="10"/>
  <c r="AD11" i="10"/>
  <c r="AD8" i="10"/>
  <c r="AD4" i="10"/>
  <c r="AD87" i="10" l="1"/>
  <c r="AD64" i="10"/>
  <c r="AD109" i="10"/>
</calcChain>
</file>

<file path=xl/sharedStrings.xml><?xml version="1.0" encoding="utf-8"?>
<sst xmlns="http://schemas.openxmlformats.org/spreadsheetml/2006/main" count="1100" uniqueCount="391">
  <si>
    <t>parking</t>
  </si>
  <si>
    <t>Y</t>
  </si>
  <si>
    <t>Parking allowed</t>
  </si>
  <si>
    <t>N</t>
  </si>
  <si>
    <t>Parking not allowed</t>
  </si>
  <si>
    <t>A</t>
  </si>
  <si>
    <t>No parking in AM peak</t>
  </si>
  <si>
    <t>P</t>
  </si>
  <si>
    <t>No parking in PM peak</t>
  </si>
  <si>
    <t>B</t>
  </si>
  <si>
    <t>No parking in peak</t>
  </si>
  <si>
    <t>pedactivity</t>
  </si>
  <si>
    <t>H</t>
  </si>
  <si>
    <t>High pedestrian activity</t>
  </si>
  <si>
    <t>M</t>
  </si>
  <si>
    <t>Medium pedestrian activity</t>
  </si>
  <si>
    <t>L</t>
  </si>
  <si>
    <t>Low pedestrian activity</t>
  </si>
  <si>
    <t>X</t>
  </si>
  <si>
    <t>Pedestrians prohibited</t>
  </si>
  <si>
    <t>developden</t>
  </si>
  <si>
    <t>High development density</t>
  </si>
  <si>
    <t>Medium development density</t>
  </si>
  <si>
    <t>Low development density</t>
  </si>
  <si>
    <t>drivewyden</t>
  </si>
  <si>
    <t>High driveway density</t>
  </si>
  <si>
    <t>Medium driveway density</t>
  </si>
  <si>
    <t>Low driveway density</t>
  </si>
  <si>
    <t>Driveways prohibited</t>
  </si>
  <si>
    <t>D</t>
  </si>
  <si>
    <t>R</t>
  </si>
  <si>
    <t>C</t>
  </si>
  <si>
    <t>T</t>
  </si>
  <si>
    <t>Through</t>
  </si>
  <si>
    <t>Signal (light)</t>
  </si>
  <si>
    <t>S</t>
  </si>
  <si>
    <t>Stop</t>
  </si>
  <si>
    <t>F</t>
  </si>
  <si>
    <t>Four way stop (all appr. stop)</t>
  </si>
  <si>
    <t>Yield</t>
  </si>
  <si>
    <t>Round about</t>
  </si>
  <si>
    <t>No left</t>
  </si>
  <si>
    <t>No right</t>
  </si>
  <si>
    <t>No through</t>
  </si>
  <si>
    <t>No turns</t>
  </si>
  <si>
    <t>Freeway</t>
  </si>
  <si>
    <t>Expressway</t>
  </si>
  <si>
    <t>Major tfare</t>
  </si>
  <si>
    <t>Minor tfare</t>
  </si>
  <si>
    <t>Local Street</t>
  </si>
  <si>
    <t>Ramp</t>
  </si>
  <si>
    <t>Frontage Road</t>
  </si>
  <si>
    <t>factype</t>
  </si>
  <si>
    <t>E</t>
  </si>
  <si>
    <t>Divided - no median breaks</t>
  </si>
  <si>
    <t>Divided - median breaks only</t>
  </si>
  <si>
    <t>Divided - left turn bays</t>
  </si>
  <si>
    <t>Undivided - left turn bays</t>
  </si>
  <si>
    <t>Undivided - continuous left</t>
  </si>
  <si>
    <t>U</t>
  </si>
  <si>
    <t>Undivided - no left provision</t>
  </si>
  <si>
    <t>control</t>
  </si>
  <si>
    <t>Ndx</t>
  </si>
  <si>
    <t>What</t>
  </si>
  <si>
    <t>Condition</t>
  </si>
  <si>
    <t>progressive</t>
  </si>
  <si>
    <t>Peak only (0.97)</t>
  </si>
  <si>
    <t>Funcl</t>
  </si>
  <si>
    <t>grn_op1</t>
  </si>
  <si>
    <t>grn_op2</t>
  </si>
  <si>
    <t>grn_op3</t>
  </si>
  <si>
    <t>grn_op4</t>
  </si>
  <si>
    <t>grn_op5</t>
  </si>
  <si>
    <t>grn_op6</t>
  </si>
  <si>
    <t>grn_op7</t>
  </si>
  <si>
    <t>grn_op8</t>
  </si>
  <si>
    <t>grn_op9</t>
  </si>
  <si>
    <t>Variable1</t>
  </si>
  <si>
    <t>Variable 2</t>
  </si>
  <si>
    <t>Value2</t>
  </si>
  <si>
    <t>Value1</t>
  </si>
  <si>
    <t>On Progressive system</t>
  </si>
  <si>
    <t>Not on Progressive system</t>
  </si>
  <si>
    <t>LeftLns</t>
  </si>
  <si>
    <t>RightLns</t>
  </si>
  <si>
    <t>One left turn lane</t>
  </si>
  <si>
    <t>Two or more left turn lanes</t>
  </si>
  <si>
    <t>One or more right turn lanes</t>
  </si>
  <si>
    <t>control='s'</t>
  </si>
  <si>
    <t>CapFrFac</t>
  </si>
  <si>
    <t>TTfrFac</t>
  </si>
  <si>
    <t>Collector</t>
  </si>
  <si>
    <t>Local</t>
  </si>
  <si>
    <t>Frontage</t>
  </si>
  <si>
    <t>TranConn</t>
  </si>
  <si>
    <t>Class II</t>
  </si>
  <si>
    <t>GreenPct</t>
  </si>
  <si>
    <t>Free</t>
  </si>
  <si>
    <t>CBD</t>
  </si>
  <si>
    <t>Urban</t>
  </si>
  <si>
    <t>Suburban</t>
  </si>
  <si>
    <t>Rural</t>
  </si>
  <si>
    <t>Areatp</t>
  </si>
  <si>
    <t>Cyclen</t>
  </si>
  <si>
    <t>Cycle length</t>
  </si>
  <si>
    <t>1 hour capacity per lane</t>
  </si>
  <si>
    <t>LnCap1hr</t>
  </si>
  <si>
    <t>GrnPctFr</t>
  </si>
  <si>
    <t>Base green percentage</t>
  </si>
  <si>
    <t>INTX delay</t>
  </si>
  <si>
    <t>IntX delay</t>
  </si>
  <si>
    <t>LINK Cap</t>
  </si>
  <si>
    <t>Transit Link Speed</t>
  </si>
  <si>
    <t>HOV</t>
  </si>
  <si>
    <t>Class II major</t>
  </si>
  <si>
    <t>Collector str</t>
  </si>
  <si>
    <t>Rail (Tran Only)</t>
  </si>
  <si>
    <t>Busway(TranOnly)</t>
  </si>
  <si>
    <t xml:space="preserve">Hwy to Transit </t>
  </si>
  <si>
    <t>Centroid connect</t>
  </si>
  <si>
    <t>Cenconn Transit</t>
  </si>
  <si>
    <t>funcl</t>
  </si>
  <si>
    <t>ndx</t>
  </si>
  <si>
    <t>descrip</t>
  </si>
  <si>
    <t>map</t>
  </si>
  <si>
    <t>funcl / oppfuncl</t>
  </si>
  <si>
    <t>Capspd</t>
  </si>
  <si>
    <t>grn_op10</t>
  </si>
  <si>
    <t>grn_op11</t>
  </si>
  <si>
    <t>grn_op12</t>
  </si>
  <si>
    <t>grn_op13</t>
  </si>
  <si>
    <t>Notes</t>
  </si>
  <si>
    <t>old model</t>
  </si>
  <si>
    <t>McLelland</t>
  </si>
  <si>
    <t>delayfac</t>
  </si>
  <si>
    <t>ZVD (sec)</t>
  </si>
  <si>
    <t>signal delay routines</t>
  </si>
  <si>
    <t>McLelland, (5% benefit)</t>
  </si>
  <si>
    <t>McLelland (7.5% benefit)</t>
  </si>
  <si>
    <t>McLelland (2.5% benefit</t>
  </si>
  <si>
    <t>McLelland, (10% benefit)</t>
  </si>
  <si>
    <t>McLelland (10% benefit) shouldn't exist</t>
  </si>
  <si>
    <t>McLelland (1% benefit)</t>
  </si>
  <si>
    <t xml:space="preserve">  intersections</t>
  </si>
  <si>
    <t>Old model had two sets of</t>
  </si>
  <si>
    <t xml:space="preserve">  factype factors for signalized</t>
  </si>
  <si>
    <t xml:space="preserve">  and unsignalized intersectns.</t>
  </si>
  <si>
    <t xml:space="preserve">  Signalized intersections are</t>
  </si>
  <si>
    <t xml:space="preserve">  penalized for lack of turn lns</t>
  </si>
  <si>
    <t xml:space="preserve">  more than unsignalized </t>
  </si>
  <si>
    <t xml:space="preserve">  coded</t>
  </si>
  <si>
    <t>Progressive signals not yet</t>
  </si>
  <si>
    <t>Roadside development prohib.</t>
  </si>
  <si>
    <t>For these three - need to add</t>
  </si>
  <si>
    <t xml:space="preserve">  add multiplier 1.11 to peak</t>
  </si>
  <si>
    <t xml:space="preserve">  capacity</t>
  </si>
  <si>
    <t xml:space="preserve">  Based on old program </t>
  </si>
  <si>
    <t xml:space="preserve">  </t>
  </si>
  <si>
    <t>PkSpFac</t>
  </si>
  <si>
    <t>Link Spd</t>
  </si>
  <si>
    <t>LocTrnSpFr</t>
  </si>
  <si>
    <t>Factor to covert free speed to estimated peak speed</t>
  </si>
  <si>
    <t xml:space="preserve">  are to estimate free speed.</t>
  </si>
  <si>
    <t xml:space="preserve">  Current values are from old</t>
  </si>
  <si>
    <t xml:space="preserve">  model.  These should be</t>
  </si>
  <si>
    <t xml:space="preserve">  calibrated to average </t>
  </si>
  <si>
    <t xml:space="preserve">  loaded speed</t>
  </si>
  <si>
    <t xml:space="preserve">  Cycle length and estimated</t>
  </si>
  <si>
    <t xml:space="preserve">  green time (funcl x oppfuncl</t>
  </si>
  <si>
    <t xml:space="preserve">  table)  used in estimating</t>
  </si>
  <si>
    <t xml:space="preserve">  intersection delay</t>
  </si>
  <si>
    <t xml:space="preserve">  Old program.  Calculations</t>
  </si>
  <si>
    <t xml:space="preserve">  These factors are applied</t>
  </si>
  <si>
    <t xml:space="preserve">  to free speed to estimate</t>
  </si>
  <si>
    <t xml:space="preserve">  loaded (peak) speed.</t>
  </si>
  <si>
    <t>XprTrnSpFr</t>
  </si>
  <si>
    <t xml:space="preserve">  Transit speeds based on</t>
  </si>
  <si>
    <t xml:space="preserve">  existing CATS scheduled</t>
  </si>
  <si>
    <t xml:space="preserve">  speeds.  Transit speed is</t>
  </si>
  <si>
    <t xml:space="preserve">  traffic speed.</t>
  </si>
  <si>
    <t>LocTrnSpPk</t>
  </si>
  <si>
    <t>Local transit default peak speed</t>
  </si>
  <si>
    <t>Local transit default off-peak speed</t>
  </si>
  <si>
    <t>Express transit default off-peak speed</t>
  </si>
  <si>
    <t>Express transit default peak speed</t>
  </si>
  <si>
    <t>XprTrnSpPk</t>
  </si>
  <si>
    <t xml:space="preserve">  capped at 90% background</t>
  </si>
  <si>
    <t>Xprway</t>
  </si>
  <si>
    <t xml:space="preserve">Major </t>
  </si>
  <si>
    <t xml:space="preserve">Minor </t>
  </si>
  <si>
    <t>HOVBus</t>
  </si>
  <si>
    <t>Rail</t>
  </si>
  <si>
    <t>Busway</t>
  </si>
  <si>
    <t>HOVconn</t>
  </si>
  <si>
    <t>Htconn</t>
  </si>
  <si>
    <t xml:space="preserve">CenCon </t>
  </si>
  <si>
    <t>CenConT</t>
  </si>
  <si>
    <t>Green - Timing &gt;= 50% green time</t>
  </si>
  <si>
    <t>Red &lt; 50% green time</t>
  </si>
  <si>
    <t>Enter ONLY boldface numbers above the 50/50 diagonal  - opposing direction will change automatically</t>
  </si>
  <si>
    <t>grn_op14</t>
  </si>
  <si>
    <t>grn_op15</t>
  </si>
  <si>
    <t>grn_op16</t>
  </si>
  <si>
    <t>grn_op17</t>
  </si>
  <si>
    <t>grn_op18</t>
  </si>
  <si>
    <t>Fringe</t>
  </si>
  <si>
    <t xml:space="preserve">lanes </t>
  </si>
  <si>
    <t>prohibit</t>
  </si>
  <si>
    <t>No prohibitions</t>
  </si>
  <si>
    <t>Speederfac</t>
  </si>
  <si>
    <t>Link Speed</t>
  </si>
  <si>
    <t>Free speed factor</t>
  </si>
  <si>
    <t>Guideways have separate</t>
  </si>
  <si>
    <t xml:space="preserve">  link specifice speed pgm</t>
  </si>
  <si>
    <t>capmidfac</t>
  </si>
  <si>
    <t>multiplier for midday capacity</t>
  </si>
  <si>
    <t>multiplier for night capacity</t>
  </si>
  <si>
    <t>Old model (thru)</t>
  </si>
  <si>
    <t>impwttime</t>
  </si>
  <si>
    <t>impwtdist</t>
  </si>
  <si>
    <t>time weight for impedence calc</t>
  </si>
  <si>
    <t>dist weight for impedance calc</t>
  </si>
  <si>
    <t>multiplier for peak 3hr capacity</t>
  </si>
  <si>
    <t>Alpha</t>
  </si>
  <si>
    <t>Beta</t>
  </si>
  <si>
    <t>Frwy ramp</t>
  </si>
  <si>
    <t>capnitefac</t>
  </si>
  <si>
    <t>cappkfac</t>
  </si>
  <si>
    <t> funcl</t>
  </si>
  <si>
    <t> Ualpha</t>
  </si>
  <si>
    <t> Ubeta</t>
  </si>
  <si>
    <t> F (freeway)</t>
  </si>
  <si>
    <t> any</t>
  </si>
  <si>
    <t> 1.2</t>
  </si>
  <si>
    <t> 10</t>
  </si>
  <si>
    <t> U (undivided)</t>
  </si>
  <si>
    <t> 20, 22 (HOV/busway)</t>
  </si>
  <si>
    <t> E (expressway)</t>
  </si>
  <si>
    <t> 2.5</t>
  </si>
  <si>
    <t> 2 (expressway)</t>
  </si>
  <si>
    <t> D or M (divided –w/ or w/out median breaks)</t>
  </si>
  <si>
    <t> 0.5</t>
  </si>
  <si>
    <t> 6</t>
  </si>
  <si>
    <t> 3,4,5 (arterial tfare)</t>
  </si>
  <si>
    <t> B, T, or C (undivided – all left turn provisions incl.)</t>
  </si>
  <si>
    <t> 0.4</t>
  </si>
  <si>
    <t> 4</t>
  </si>
  <si>
    <t> 6 (collector)</t>
  </si>
  <si>
    <t> 7 (local)</t>
  </si>
  <si>
    <t> 0.1</t>
  </si>
  <si>
    <t> R (Ramp)</t>
  </si>
  <si>
    <t> 8,9,80 (ramps, HOV approach)</t>
  </si>
  <si>
    <t> 90 (centroid connect)</t>
  </si>
  <si>
    <t> 0</t>
  </si>
  <si>
    <t>Total</t>
  </si>
  <si>
    <t>TOTAL</t>
  </si>
  <si>
    <t>F(rwy)</t>
  </si>
  <si>
    <t>E(xpr)</t>
  </si>
  <si>
    <t>R(amp)</t>
  </si>
  <si>
    <t>U(ndiv)</t>
  </si>
  <si>
    <t>C(un-5ln)</t>
  </si>
  <si>
    <t>T(un-bay)</t>
  </si>
  <si>
    <t>B(div-bay)</t>
  </si>
  <si>
    <t>M(div-brk)</t>
  </si>
  <si>
    <t>D(iv-Nobr)</t>
  </si>
  <si>
    <t>From Urbitran 0</t>
  </si>
  <si>
    <t>Old</t>
  </si>
  <si>
    <t>11/27 (3% benefit)</t>
  </si>
  <si>
    <t>11/27 (12% benefit)</t>
  </si>
  <si>
    <t>11/27 (12% benefit - shouldn't exist)</t>
  </si>
  <si>
    <t>11/27 (4% benefit)</t>
  </si>
  <si>
    <t>11/27 (8% benefit)</t>
  </si>
  <si>
    <t>11/27</t>
  </si>
  <si>
    <t>FrwyRamp</t>
  </si>
  <si>
    <t>Urban freeway</t>
  </si>
  <si>
    <t>Rural freeway</t>
  </si>
  <si>
    <t>Urban expressway</t>
  </si>
  <si>
    <t>Rural expressway</t>
  </si>
  <si>
    <t>OLD - NOT USED</t>
  </si>
  <si>
    <t>Lanes</t>
  </si>
  <si>
    <t>AType</t>
  </si>
  <si>
    <t>Urban 2 lane class II</t>
  </si>
  <si>
    <t>Urban 3+ lane class II</t>
  </si>
  <si>
    <t>Rural 2 lane class II</t>
  </si>
  <si>
    <t>Rural 3+ lane class II</t>
  </si>
  <si>
    <t>Urban 2 lane major</t>
  </si>
  <si>
    <t>Urban 3+ lane major</t>
  </si>
  <si>
    <t>Rural 2 lane major</t>
  </si>
  <si>
    <t>Rural 3+ lane major</t>
  </si>
  <si>
    <t>Urban 3+ lane minor</t>
  </si>
  <si>
    <t>Urban 2 lane minor</t>
  </si>
  <si>
    <t>Rural 2 lane minor</t>
  </si>
  <si>
    <t>Rural 3+ lane minor</t>
  </si>
  <si>
    <t>Urban 2 lane collector</t>
  </si>
  <si>
    <t>Urban 3+ lane collector</t>
  </si>
  <si>
    <t>Rural 2 lane collector</t>
  </si>
  <si>
    <t>Rural 3+ lane collector</t>
  </si>
  <si>
    <t>Urban local</t>
  </si>
  <si>
    <t>Rural local</t>
  </si>
  <si>
    <t>Urban ramp (use urban frwy)</t>
  </si>
  <si>
    <t>Rural ramp (use rural frwy)</t>
  </si>
  <si>
    <t>Urban frwy ramp (use urb frwy)</t>
  </si>
  <si>
    <t>Rural frwy ramp (urse urb frwy)</t>
  </si>
  <si>
    <t>For specific values for any area type, enter</t>
  </si>
  <si>
    <t xml:space="preserve">  if atype left blank - same value will be used</t>
  </si>
  <si>
    <t xml:space="preserve">  for all area types.  This can be overridden </t>
  </si>
  <si>
    <t xml:space="preserve">  by following with a specific area type.  If </t>
  </si>
  <si>
    <t xml:space="preserve">  particular alpha / betas are wanted for rural</t>
  </si>
  <si>
    <t xml:space="preserve">  faciliies, provide urban (atype 1-4) alpha / beta</t>
  </si>
  <si>
    <t xml:space="preserve">  with blank in atype and another line with rural</t>
  </si>
  <si>
    <t xml:space="preserve">  values with 5 in area type.  </t>
  </si>
  <si>
    <t>Lanes in minium lanes.  For different alpha / beta</t>
  </si>
  <si>
    <t xml:space="preserve">  Only two classes are currently alllowed in pgm</t>
  </si>
  <si>
    <t xml:space="preserve">  Lookup in capspd is sum of lanesab + lanesba</t>
  </si>
  <si>
    <t xml:space="preserve">  Same process as atype.  Leave blank (or enter</t>
  </si>
  <si>
    <t xml:space="preserve">  0) for all lanes.  Override with second statement</t>
  </si>
  <si>
    <t xml:space="preserve">  for multi</t>
  </si>
  <si>
    <t>To add classes, add a line in this table.</t>
  </si>
  <si>
    <t xml:space="preserve">  Make sure to add a line in the capspd_factors</t>
  </si>
  <si>
    <t xml:space="preserve">  page also and copy the formulas.</t>
  </si>
  <si>
    <t>Values are based on NCHRP 365</t>
  </si>
  <si>
    <t xml:space="preserve">  on multi-lane facilities, put 3.  Program uses 3+</t>
  </si>
  <si>
    <t>Suburban 2 lane collector</t>
  </si>
  <si>
    <t>Suburban 3+ lane collector</t>
  </si>
  <si>
    <t>Suburban local</t>
  </si>
  <si>
    <t>Suburb ramp (use rural frwy)</t>
  </si>
  <si>
    <t>Suburb frwy ramp (use urb frwy)</t>
  </si>
  <si>
    <t>Suburban 3+ lane minor</t>
  </si>
  <si>
    <t>Suburban 2 lane minor</t>
  </si>
  <si>
    <t>Suburban 2 lane major</t>
  </si>
  <si>
    <t>Suburban 3+ lane major</t>
  </si>
  <si>
    <t>Suburban 2 lane class II</t>
  </si>
  <si>
    <t>Suburban 3+ lane class II</t>
  </si>
  <si>
    <t>Suburban freeway</t>
  </si>
  <si>
    <t>suburban expressway</t>
  </si>
  <si>
    <t>Old was 75, 70, 60 and 45</t>
  </si>
  <si>
    <t xml:space="preserve">Prev was 38, 35, 30 and 23 </t>
  </si>
  <si>
    <t>HOV2acc</t>
  </si>
  <si>
    <t>HOV3acc</t>
  </si>
  <si>
    <t>Suburb HOV2+ (use rural Int)</t>
  </si>
  <si>
    <t>Urban HOV2+ (use urban Int)</t>
  </si>
  <si>
    <t>Rural HOV2+ (use rural Int)</t>
  </si>
  <si>
    <t>Urban HOV3+ (use urban Int)</t>
  </si>
  <si>
    <t>Suburb HOV3+ (use rural Int)</t>
  </si>
  <si>
    <t>Rural HOV3+ (use rural Int)</t>
  </si>
  <si>
    <t>HOV3+ access</t>
  </si>
  <si>
    <t>HOV2+ access</t>
  </si>
  <si>
    <t>HOV2Art</t>
  </si>
  <si>
    <t>HOV3Art</t>
  </si>
  <si>
    <t>HOV3Frwy</t>
  </si>
  <si>
    <t>HOV2Frwy</t>
  </si>
  <si>
    <t>HOV2frwy</t>
  </si>
  <si>
    <t>HOV3frwy</t>
  </si>
  <si>
    <t>grn_op19</t>
  </si>
  <si>
    <t>HOV2+ Freeway</t>
  </si>
  <si>
    <t>HOV3+ Freeway</t>
  </si>
  <si>
    <t>July 19, 2007, added HOV arterials (funcl=24,25). Adj cap on HOV</t>
  </si>
  <si>
    <t>Adjust A3 - this field is posted on the input file and capspd reports (max char = 80)</t>
  </si>
  <si>
    <t>McLelland 4/24/08 (chng from 1.1)</t>
  </si>
  <si>
    <t>Apr 24, 2008, changed HOV capacity factor for 3+ lane freeway from 1.1 to 1.0</t>
  </si>
  <si>
    <t>May 15, 2008, changed cencon (funcl=90) alpha, beta, capacity</t>
  </si>
  <si>
    <t>StationWlk</t>
  </si>
  <si>
    <t>grn_op21</t>
  </si>
  <si>
    <t>Station walk</t>
  </si>
  <si>
    <t>Aug 1, 2008 - added funcl=85, Transit Station walk link, time = 1.0 minute</t>
  </si>
  <si>
    <t>Sept 16, 2009 - Reduced FFS factors for sub/rural freeways, Expressway, and Class II, TOD Factors for midday and night</t>
  </si>
  <si>
    <t>changed control S to L 111118</t>
  </si>
  <si>
    <t>old model changed</t>
  </si>
  <si>
    <t>11/18/2011 repaired Intresections factors</t>
  </si>
  <si>
    <t>Dec. 6, 2011 changed ful 24 and 25 to represent HOT2+ and HOT3+ lanes respectively</t>
  </si>
  <si>
    <t>HOT2frwy</t>
  </si>
  <si>
    <t>HOT3frwy</t>
  </si>
  <si>
    <t>Urban HOT2+ (use urban Int)</t>
  </si>
  <si>
    <t>Suburb HOT2+ (use rural Int)</t>
  </si>
  <si>
    <t>Rural HOT2+ (use rural Int)</t>
  </si>
  <si>
    <t>Urban HOT3+ (use urban Int)</t>
  </si>
  <si>
    <t>Suburb HOT3+ (use rural Int)</t>
  </si>
  <si>
    <t>Rural HOT3+ (use rural Int)</t>
  </si>
  <si>
    <t>12/6/11 funcl 24 &amp; 25 equal HOT2+ and HOT3+</t>
  </si>
  <si>
    <t>based on TMC</t>
  </si>
  <si>
    <t>adjust free speed from speed</t>
  </si>
  <si>
    <t>June, 2020 - adjust free speed to match TMC (speederfac)</t>
  </si>
  <si>
    <t>HOV ramp (use urban frwy ramp)</t>
  </si>
  <si>
    <t>OLD</t>
  </si>
  <si>
    <t>capspd_factors_200626</t>
  </si>
  <si>
    <t>AT1&amp;2 3+ lane minor</t>
  </si>
  <si>
    <t>AT1&amp;2 2 lane minor</t>
  </si>
  <si>
    <t>AT1&amp;2 2 lane major</t>
  </si>
  <si>
    <t>AT1&amp;2 3+ lane major</t>
  </si>
  <si>
    <t>Official Model</t>
  </si>
  <si>
    <t>CAV Conservative Scenario: 60% penetration in 2050 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</si>
</sst>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/>
    <xf numFmtId="1" fontId="1" fillId="0" borderId="1" xfId="0" applyNumberFormat="1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/>
    <xf numFmtId="0" fontId="0" fillId="0" borderId="0" xfId="0" applyAlignment="1">
      <alignment horizontal="right"/>
    </xf>
    <xf numFmtId="164" fontId="0" fillId="0" borderId="0" xfId="0" applyNumberFormat="1" applyAlignment="1"/>
    <xf numFmtId="1" fontId="1" fillId="0" borderId="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Fill="1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5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2" fontId="1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3" xfId="0" applyBorder="1"/>
    <xf numFmtId="0" fontId="0" fillId="0" borderId="12" xfId="0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0" xfId="0" applyNumberFormat="1" applyFont="1" applyBorder="1"/>
    <xf numFmtId="2" fontId="3" fillId="0" borderId="13" xfId="0" applyNumberFormat="1" applyFont="1" applyBorder="1"/>
    <xf numFmtId="164" fontId="1" fillId="0" borderId="4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Fill="1" applyBorder="1"/>
    <xf numFmtId="2" fontId="1" fillId="0" borderId="0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8" xfId="0" applyNumberForma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1" fillId="0" borderId="5" xfId="0" applyFont="1" applyFill="1" applyBorder="1" applyAlignment="1"/>
    <xf numFmtId="0" fontId="0" fillId="0" borderId="15" xfId="0" applyBorder="1" applyAlignment="1"/>
    <xf numFmtId="0" fontId="0" fillId="0" borderId="15" xfId="0" applyBorder="1"/>
    <xf numFmtId="0" fontId="0" fillId="0" borderId="5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" fontId="0" fillId="0" borderId="0" xfId="0" applyNumberFormat="1"/>
    <xf numFmtId="2" fontId="2" fillId="0" borderId="11" xfId="0" applyNumberFormat="1" applyFont="1" applyBorder="1"/>
    <xf numFmtId="2" fontId="2" fillId="0" borderId="15" xfId="0" applyNumberFormat="1" applyFont="1" applyBorder="1"/>
    <xf numFmtId="2" fontId="3" fillId="0" borderId="3" xfId="0" applyNumberFormat="1" applyFont="1" applyBorder="1"/>
    <xf numFmtId="2" fontId="3" fillId="0" borderId="1" xfId="0" applyNumberFormat="1" applyFont="1" applyBorder="1"/>
    <xf numFmtId="2" fontId="2" fillId="0" borderId="14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right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9" xfId="0" applyNumberFormat="1" applyFont="1" applyFill="1" applyBorder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1" fontId="1" fillId="0" borderId="3" xfId="0" applyNumberFormat="1" applyFont="1" applyFill="1" applyBorder="1" applyAlignment="1"/>
    <xf numFmtId="0" fontId="0" fillId="0" borderId="12" xfId="0" applyBorder="1" applyAlignment="1"/>
    <xf numFmtId="164" fontId="0" fillId="0" borderId="15" xfId="0" applyNumberFormat="1" applyBorder="1" applyAlignment="1"/>
    <xf numFmtId="164" fontId="0" fillId="0" borderId="5" xfId="0" applyNumberFormat="1" applyBorder="1" applyAlignment="1"/>
    <xf numFmtId="0" fontId="4" fillId="0" borderId="0" xfId="0" applyFont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7" fillId="0" borderId="0" xfId="0" applyNumberFormat="1" applyFont="1"/>
    <xf numFmtId="3" fontId="1" fillId="0" borderId="0" xfId="0" applyNumberFormat="1" applyFont="1"/>
    <xf numFmtId="0" fontId="0" fillId="0" borderId="4" xfId="0" applyFill="1" applyBorder="1" applyAlignment="1"/>
    <xf numFmtId="16" fontId="0" fillId="0" borderId="0" xfId="0" applyNumberFormat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" fontId="0" fillId="0" borderId="4" xfId="0" quotePrefix="1" applyNumberFormat="1" applyBorder="1" applyAlignment="1"/>
    <xf numFmtId="0" fontId="0" fillId="0" borderId="4" xfId="0" quotePrefix="1" applyBorder="1" applyAlignment="1"/>
    <xf numFmtId="0" fontId="0" fillId="0" borderId="5" xfId="0" quotePrefix="1" applyBorder="1" applyAlignment="1"/>
    <xf numFmtId="2" fontId="2" fillId="0" borderId="0" xfId="0" applyNumberFormat="1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1" fontId="0" fillId="0" borderId="1" xfId="0" applyNumberForma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0" xfId="0" applyNumberFormat="1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1" fontId="0" fillId="0" borderId="30" xfId="0" applyNumberFormat="1" applyBorder="1"/>
    <xf numFmtId="2" fontId="0" fillId="0" borderId="30" xfId="0" applyNumberFormat="1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/>
    <xf numFmtId="2" fontId="8" fillId="0" borderId="0" xfId="0" applyNumberFormat="1" applyFont="1" applyBorder="1"/>
    <xf numFmtId="0" fontId="1" fillId="0" borderId="13" xfId="0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1" fillId="0" borderId="1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3" xfId="0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3" xfId="0" applyNumberFormat="1" applyFont="1" applyBorder="1"/>
    <xf numFmtId="0" fontId="2" fillId="0" borderId="0" xfId="0" quotePrefix="1" applyFont="1"/>
    <xf numFmtId="0" fontId="1" fillId="0" borderId="0" xfId="0" applyFont="1" applyFill="1" applyBorder="1"/>
    <xf numFmtId="3" fontId="2" fillId="0" borderId="0" xfId="0" applyNumberFormat="1" applyFont="1" applyBorder="1"/>
    <xf numFmtId="2" fontId="12" fillId="0" borderId="10" xfId="0" applyNumberFormat="1" applyFont="1" applyBorder="1"/>
    <xf numFmtId="2" fontId="12" fillId="0" borderId="11" xfId="0" applyNumberFormat="1" applyFont="1" applyBorder="1"/>
    <xf numFmtId="2" fontId="12" fillId="0" borderId="0" xfId="0" applyNumberFormat="1" applyFont="1" applyBorder="1"/>
    <xf numFmtId="2" fontId="12" fillId="0" borderId="13" xfId="0" applyNumberFormat="1" applyFont="1" applyBorder="1"/>
    <xf numFmtId="164" fontId="13" fillId="0" borderId="4" xfId="0" applyNumberFormat="1" applyFont="1" applyBorder="1" applyAlignment="1"/>
    <xf numFmtId="164" fontId="13" fillId="0" borderId="5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vertical="top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2" fontId="14" fillId="0" borderId="11" xfId="0" applyNumberFormat="1" applyFont="1" applyFill="1" applyBorder="1"/>
    <xf numFmtId="2" fontId="14" fillId="0" borderId="11" xfId="0" applyNumberFormat="1" applyFont="1" applyBorder="1"/>
    <xf numFmtId="0" fontId="0" fillId="0" borderId="0" xfId="0" applyBorder="1" applyAlignment="1">
      <alignment horizontal="center"/>
    </xf>
    <xf numFmtId="1" fontId="0" fillId="0" borderId="3" xfId="0" applyNumberFormat="1" applyBorder="1"/>
    <xf numFmtId="1" fontId="1" fillId="0" borderId="0" xfId="0" applyNumberFormat="1" applyFont="1" applyAlignment="1">
      <alignment horizontal="left"/>
    </xf>
    <xf numFmtId="2" fontId="12" fillId="0" borderId="9" xfId="0" applyNumberFormat="1" applyFont="1" applyBorder="1"/>
    <xf numFmtId="2" fontId="12" fillId="0" borderId="2" xfId="0" applyNumberFormat="1" applyFont="1" applyBorder="1"/>
    <xf numFmtId="0" fontId="0" fillId="0" borderId="0" xfId="0" applyFill="1" applyBorder="1" applyAlignment="1">
      <alignment horizontal="left"/>
    </xf>
    <xf numFmtId="2" fontId="12" fillId="0" borderId="0" xfId="0" applyNumberFormat="1" applyFont="1" applyFill="1" applyBorder="1"/>
    <xf numFmtId="0" fontId="1" fillId="0" borderId="4" xfId="0" applyFont="1" applyBorder="1"/>
    <xf numFmtId="0" fontId="1" fillId="0" borderId="27" xfId="0" applyFont="1" applyBorder="1"/>
    <xf numFmtId="0" fontId="1" fillId="0" borderId="0" xfId="0" applyFont="1"/>
  </cellXfs>
  <cellStyles count="1">
    <cellStyle name="Normal" xfId="0" builtinId="0"/>
  </cellStyles>
  <dxfs count="4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7" sqref="A7"/>
    </sheetView>
  </sheetViews>
  <sheetFormatPr defaultRowHeight="12.75" x14ac:dyDescent="0.2"/>
  <cols>
    <col min="1" max="1" width="80.7109375" customWidth="1"/>
  </cols>
  <sheetData>
    <row r="1" spans="1:1" x14ac:dyDescent="0.2">
      <c r="A1" t="s">
        <v>357</v>
      </c>
    </row>
    <row r="3" spans="1:1" x14ac:dyDescent="0.2">
      <c r="A3" s="63" t="s">
        <v>381</v>
      </c>
    </row>
    <row r="4" spans="1:1" x14ac:dyDescent="0.2">
      <c r="A4" s="63" t="s">
        <v>369</v>
      </c>
    </row>
    <row r="5" spans="1:1" x14ac:dyDescent="0.2">
      <c r="A5" s="209" t="s">
        <v>368</v>
      </c>
    </row>
    <row r="6" spans="1:1" x14ac:dyDescent="0.2">
      <c r="A6" s="63" t="s">
        <v>365</v>
      </c>
    </row>
    <row r="7" spans="1:1" x14ac:dyDescent="0.2">
      <c r="A7" s="63" t="s">
        <v>364</v>
      </c>
    </row>
    <row r="8" spans="1:1" x14ac:dyDescent="0.2">
      <c r="A8" s="63" t="s">
        <v>360</v>
      </c>
    </row>
    <row r="9" spans="1:1" x14ac:dyDescent="0.2">
      <c r="A9" s="63" t="s">
        <v>359</v>
      </c>
    </row>
    <row r="10" spans="1:1" x14ac:dyDescent="0.2">
      <c r="A10" s="197" t="s">
        <v>356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8"/>
  <sheetViews>
    <sheetView tabSelected="1" topLeftCell="A28" workbookViewId="0">
      <selection activeCell="A275" sqref="A275:E277"/>
    </sheetView>
  </sheetViews>
  <sheetFormatPr defaultRowHeight="12.75" x14ac:dyDescent="0.2"/>
  <cols>
    <col min="1" max="9" width="10.7109375" style="8" customWidth="1"/>
    <col min="10" max="22" width="10.7109375" customWidth="1"/>
  </cols>
  <sheetData>
    <row r="1" spans="1:14" x14ac:dyDescent="0.2">
      <c r="A1" s="217" t="s">
        <v>378</v>
      </c>
    </row>
    <row r="2" spans="1:14" x14ac:dyDescent="0.2">
      <c r="A2" s="105">
        <f>+funcl_x_areatp!A5</f>
        <v>1</v>
      </c>
      <c r="B2" s="8">
        <v>1</v>
      </c>
      <c r="C2" s="8">
        <f>funcl_x_areatp!C5</f>
        <v>2500</v>
      </c>
      <c r="D2" s="106">
        <f>funcl_x_areatp!C30</f>
        <v>0.95202438688215829</v>
      </c>
      <c r="E2" s="106">
        <f>funcl_x_areatp!C55</f>
        <v>99</v>
      </c>
      <c r="F2" s="106">
        <f>funcl_x_areatp!C79</f>
        <v>0.92</v>
      </c>
      <c r="G2" s="106">
        <f>funcl_x_areatp!C104</f>
        <v>45</v>
      </c>
      <c r="H2" s="106">
        <f>funcl_x_areatp!C129</f>
        <v>50</v>
      </c>
      <c r="I2" s="106">
        <f>funcl_x_areatp!C154</f>
        <v>45</v>
      </c>
      <c r="J2" s="106">
        <f>funcl_x_areatp!C179</f>
        <v>50</v>
      </c>
      <c r="K2" s="106"/>
      <c r="L2" s="106"/>
      <c r="M2" s="106"/>
      <c r="N2" s="106"/>
    </row>
    <row r="3" spans="1:14" x14ac:dyDescent="0.2">
      <c r="A3" s="105">
        <f>+funcl_x_areatp!A6</f>
        <v>2</v>
      </c>
      <c r="B3" s="8">
        <v>1</v>
      </c>
      <c r="C3" s="8">
        <f>funcl_x_areatp!C6</f>
        <v>1600</v>
      </c>
      <c r="D3" s="106">
        <f>funcl_x_areatp!C31</f>
        <v>1.0559023124551166</v>
      </c>
      <c r="E3" s="106">
        <f>funcl_x_areatp!C56</f>
        <v>38</v>
      </c>
      <c r="F3" s="106">
        <f>funcl_x_areatp!C80</f>
        <v>0.436</v>
      </c>
      <c r="G3" s="106">
        <f>funcl_x_areatp!C105</f>
        <v>40</v>
      </c>
      <c r="H3" s="106">
        <f>funcl_x_areatp!C130</f>
        <v>45</v>
      </c>
      <c r="I3" s="106">
        <f>funcl_x_areatp!C155</f>
        <v>40</v>
      </c>
      <c r="J3" s="106">
        <f>funcl_x_areatp!C180</f>
        <v>45</v>
      </c>
      <c r="K3" s="106"/>
      <c r="L3" s="106"/>
      <c r="M3" s="106"/>
      <c r="N3" s="106"/>
    </row>
    <row r="4" spans="1:14" x14ac:dyDescent="0.2">
      <c r="A4" s="105">
        <f>+funcl_x_areatp!A7</f>
        <v>3</v>
      </c>
      <c r="B4" s="8">
        <v>1</v>
      </c>
      <c r="C4" s="8">
        <f>funcl_x_areatp!C7</f>
        <v>1450</v>
      </c>
      <c r="D4" s="106">
        <f>funcl_x_areatp!C32</f>
        <v>1</v>
      </c>
      <c r="E4" s="106">
        <f>funcl_x_areatp!C57</f>
        <v>38</v>
      </c>
      <c r="F4" s="106">
        <f>funcl_x_areatp!C81</f>
        <v>0.313</v>
      </c>
      <c r="G4" s="106">
        <f>funcl_x_areatp!C106</f>
        <v>18</v>
      </c>
      <c r="H4" s="106">
        <f>funcl_x_areatp!C131</f>
        <v>20</v>
      </c>
      <c r="I4" s="106">
        <f>funcl_x_areatp!C156</f>
        <v>18</v>
      </c>
      <c r="J4" s="106">
        <f>funcl_x_areatp!C181</f>
        <v>20</v>
      </c>
      <c r="K4" s="106"/>
      <c r="L4" s="106"/>
      <c r="M4" s="106"/>
      <c r="N4" s="106"/>
    </row>
    <row r="5" spans="1:14" x14ac:dyDescent="0.2">
      <c r="A5" s="105">
        <f>+funcl_x_areatp!A8</f>
        <v>4</v>
      </c>
      <c r="B5" s="8">
        <v>1</v>
      </c>
      <c r="C5" s="8">
        <f>funcl_x_areatp!C8</f>
        <v>1250</v>
      </c>
      <c r="D5" s="106">
        <f>funcl_x_areatp!C33</f>
        <v>0.77985092234113262</v>
      </c>
      <c r="E5" s="106">
        <f>funcl_x_areatp!C58</f>
        <v>38</v>
      </c>
      <c r="F5" s="106">
        <f>funcl_x_areatp!C82</f>
        <v>0.252</v>
      </c>
      <c r="G5" s="106">
        <f>funcl_x_areatp!C107</f>
        <v>12</v>
      </c>
      <c r="H5" s="106">
        <f>funcl_x_areatp!C132</f>
        <v>12</v>
      </c>
      <c r="I5" s="106">
        <f>funcl_x_areatp!C157</f>
        <v>12</v>
      </c>
      <c r="J5" s="106">
        <f>funcl_x_areatp!C182</f>
        <v>12</v>
      </c>
      <c r="K5" s="106"/>
      <c r="L5" s="106"/>
      <c r="M5" s="106"/>
      <c r="N5" s="106"/>
    </row>
    <row r="6" spans="1:14" x14ac:dyDescent="0.2">
      <c r="A6" s="105">
        <f>+funcl_x_areatp!A9</f>
        <v>5</v>
      </c>
      <c r="B6" s="8">
        <v>1</v>
      </c>
      <c r="C6" s="8">
        <f>funcl_x_areatp!C9</f>
        <v>1200</v>
      </c>
      <c r="D6" s="106">
        <f>funcl_x_areatp!C34</f>
        <v>0.55999956064251399</v>
      </c>
      <c r="E6" s="106">
        <f>funcl_x_areatp!C59</f>
        <v>38</v>
      </c>
      <c r="F6" s="106">
        <f>funcl_x_areatp!C83</f>
        <v>0.252</v>
      </c>
      <c r="G6" s="106">
        <f>funcl_x_areatp!C108</f>
        <v>8</v>
      </c>
      <c r="H6" s="106">
        <f>funcl_x_areatp!C133</f>
        <v>8</v>
      </c>
      <c r="I6" s="106">
        <f>funcl_x_areatp!C158</f>
        <v>8</v>
      </c>
      <c r="J6" s="106">
        <f>funcl_x_areatp!C183</f>
        <v>8</v>
      </c>
      <c r="K6" s="106"/>
      <c r="L6" s="106"/>
      <c r="M6" s="106"/>
      <c r="N6" s="106"/>
    </row>
    <row r="7" spans="1:14" x14ac:dyDescent="0.2">
      <c r="A7" s="105">
        <f>+funcl_x_areatp!A10</f>
        <v>6</v>
      </c>
      <c r="B7" s="8">
        <v>1</v>
      </c>
      <c r="C7" s="8">
        <f>funcl_x_areatp!C10</f>
        <v>1000</v>
      </c>
      <c r="D7" s="106">
        <f>funcl_x_areatp!C35</f>
        <v>1</v>
      </c>
      <c r="E7" s="106">
        <f>funcl_x_areatp!C60</f>
        <v>38</v>
      </c>
      <c r="F7" s="106">
        <f>funcl_x_areatp!C84</f>
        <v>0.51</v>
      </c>
      <c r="G7" s="106">
        <f>funcl_x_areatp!C109</f>
        <v>8</v>
      </c>
      <c r="H7" s="106">
        <f>funcl_x_areatp!C134</f>
        <v>8</v>
      </c>
      <c r="I7" s="106">
        <f>funcl_x_areatp!C159</f>
        <v>8</v>
      </c>
      <c r="J7" s="106">
        <f>funcl_x_areatp!C184</f>
        <v>8</v>
      </c>
      <c r="K7" s="106"/>
      <c r="L7" s="106"/>
      <c r="M7" s="106"/>
      <c r="N7" s="106"/>
    </row>
    <row r="8" spans="1:14" x14ac:dyDescent="0.2">
      <c r="A8" s="105">
        <f>+funcl_x_areatp!A11</f>
        <v>7</v>
      </c>
      <c r="B8" s="8">
        <v>1</v>
      </c>
      <c r="C8" s="8">
        <f>funcl_x_areatp!C11</f>
        <v>800</v>
      </c>
      <c r="D8" s="106">
        <f>funcl_x_areatp!C36</f>
        <v>0.76</v>
      </c>
      <c r="E8" s="106">
        <f>funcl_x_areatp!C61</f>
        <v>38</v>
      </c>
      <c r="F8" s="106">
        <f>funcl_x_areatp!C85</f>
        <v>0.32600000000000001</v>
      </c>
      <c r="G8" s="106">
        <f>funcl_x_areatp!C110</f>
        <v>8</v>
      </c>
      <c r="H8" s="106">
        <f>funcl_x_areatp!C135</f>
        <v>8</v>
      </c>
      <c r="I8" s="106">
        <f>funcl_x_areatp!C160</f>
        <v>8</v>
      </c>
      <c r="J8" s="106">
        <f>funcl_x_areatp!C185</f>
        <v>8</v>
      </c>
      <c r="K8" s="106"/>
      <c r="L8" s="106"/>
      <c r="M8" s="106"/>
      <c r="N8" s="106"/>
    </row>
    <row r="9" spans="1:14" x14ac:dyDescent="0.2">
      <c r="A9" s="105">
        <f>+funcl_x_areatp!A12</f>
        <v>8</v>
      </c>
      <c r="B9" s="8">
        <v>1</v>
      </c>
      <c r="C9" s="8">
        <f>funcl_x_areatp!C12</f>
        <v>900</v>
      </c>
      <c r="D9" s="106">
        <f>funcl_x_areatp!C37</f>
        <v>1</v>
      </c>
      <c r="E9" s="106">
        <f>funcl_x_areatp!C62</f>
        <v>38</v>
      </c>
      <c r="F9" s="106">
        <f>funcl_x_areatp!C86</f>
        <v>0.99</v>
      </c>
      <c r="G9" s="106">
        <f>funcl_x_areatp!C111</f>
        <v>40</v>
      </c>
      <c r="H9" s="106">
        <f>funcl_x_areatp!C136</f>
        <v>35</v>
      </c>
      <c r="I9" s="106">
        <f>funcl_x_areatp!C161</f>
        <v>35</v>
      </c>
      <c r="J9" s="106">
        <f>funcl_x_areatp!C186</f>
        <v>35</v>
      </c>
      <c r="K9" s="106"/>
      <c r="L9" s="106"/>
      <c r="M9" s="106"/>
      <c r="N9" s="106"/>
    </row>
    <row r="10" spans="1:14" x14ac:dyDescent="0.2">
      <c r="A10" s="105">
        <f>+funcl_x_areatp!A13</f>
        <v>9</v>
      </c>
      <c r="B10" s="8">
        <v>1</v>
      </c>
      <c r="C10" s="8">
        <f>funcl_x_areatp!C13</f>
        <v>1200</v>
      </c>
      <c r="D10" s="106">
        <f>funcl_x_areatp!C38</f>
        <v>1</v>
      </c>
      <c r="E10" s="106">
        <f>funcl_x_areatp!C63</f>
        <v>99</v>
      </c>
      <c r="F10" s="106">
        <f>funcl_x_areatp!C87</f>
        <v>0.99</v>
      </c>
      <c r="G10" s="106">
        <f>funcl_x_areatp!C112</f>
        <v>40</v>
      </c>
      <c r="H10" s="106">
        <f>funcl_x_areatp!C137</f>
        <v>40</v>
      </c>
      <c r="I10" s="106">
        <f>funcl_x_areatp!C162</f>
        <v>40</v>
      </c>
      <c r="J10" s="106">
        <f>funcl_x_areatp!C187</f>
        <v>40</v>
      </c>
      <c r="K10" s="106"/>
      <c r="L10" s="106"/>
      <c r="M10" s="106"/>
      <c r="N10" s="106"/>
    </row>
    <row r="11" spans="1:14" x14ac:dyDescent="0.2">
      <c r="A11" s="105">
        <f>+funcl_x_areatp!A14</f>
        <v>22</v>
      </c>
      <c r="B11" s="8">
        <v>1</v>
      </c>
      <c r="C11" s="8">
        <f>funcl_x_areatp!C14</f>
        <v>2660</v>
      </c>
      <c r="D11" s="106">
        <f>funcl_x_areatp!C39</f>
        <v>1</v>
      </c>
      <c r="E11" s="106">
        <f>funcl_x_areatp!C64</f>
        <v>23</v>
      </c>
      <c r="F11" s="106">
        <f>funcl_x_areatp!C88</f>
        <v>0.92</v>
      </c>
      <c r="G11" s="106">
        <f>funcl_x_areatp!C113</f>
        <v>45</v>
      </c>
      <c r="H11" s="106">
        <f>funcl_x_areatp!C138</f>
        <v>50</v>
      </c>
      <c r="I11" s="106">
        <f>funcl_x_areatp!C163</f>
        <v>45</v>
      </c>
      <c r="J11" s="106">
        <f>funcl_x_areatp!C188</f>
        <v>50</v>
      </c>
      <c r="K11" s="106"/>
      <c r="L11" s="106"/>
      <c r="M11" s="106"/>
      <c r="N11" s="106"/>
    </row>
    <row r="12" spans="1:14" x14ac:dyDescent="0.2">
      <c r="A12" s="105">
        <f>+funcl_x_areatp!A15</f>
        <v>23</v>
      </c>
      <c r="B12" s="8">
        <v>1</v>
      </c>
      <c r="C12" s="8">
        <f>funcl_x_areatp!C15</f>
        <v>2660</v>
      </c>
      <c r="D12" s="106">
        <f>funcl_x_areatp!C40</f>
        <v>1</v>
      </c>
      <c r="E12" s="106">
        <f>funcl_x_areatp!C65</f>
        <v>23</v>
      </c>
      <c r="F12" s="106">
        <f>funcl_x_areatp!C89</f>
        <v>0.92</v>
      </c>
      <c r="G12" s="106">
        <f>funcl_x_areatp!C114</f>
        <v>45</v>
      </c>
      <c r="H12" s="106">
        <f>funcl_x_areatp!C139</f>
        <v>50</v>
      </c>
      <c r="I12" s="106">
        <f>funcl_x_areatp!C164</f>
        <v>45</v>
      </c>
      <c r="J12" s="106">
        <f>funcl_x_areatp!C189</f>
        <v>50</v>
      </c>
      <c r="K12" s="106"/>
      <c r="L12" s="106"/>
      <c r="M12" s="106"/>
      <c r="N12" s="106"/>
    </row>
    <row r="13" spans="1:14" x14ac:dyDescent="0.2">
      <c r="A13" s="105">
        <f>+funcl_x_areatp!A16</f>
        <v>24</v>
      </c>
      <c r="B13" s="8">
        <v>1</v>
      </c>
      <c r="C13" s="8">
        <f>funcl_x_areatp!C16</f>
        <v>2660</v>
      </c>
      <c r="D13" s="106">
        <f>funcl_x_areatp!C41</f>
        <v>1</v>
      </c>
      <c r="E13" s="106">
        <f>funcl_x_areatp!C66</f>
        <v>23</v>
      </c>
      <c r="F13" s="106">
        <f>funcl_x_areatp!C90</f>
        <v>0.92</v>
      </c>
      <c r="G13" s="106">
        <f>funcl_x_areatp!C115</f>
        <v>45</v>
      </c>
      <c r="H13" s="106">
        <f>funcl_x_areatp!C140</f>
        <v>50</v>
      </c>
      <c r="I13" s="106">
        <f>funcl_x_areatp!C165</f>
        <v>45</v>
      </c>
      <c r="J13" s="106">
        <f>funcl_x_areatp!C190</f>
        <v>50</v>
      </c>
      <c r="K13" s="106"/>
      <c r="L13" s="106"/>
      <c r="M13" s="106"/>
      <c r="N13" s="106"/>
    </row>
    <row r="14" spans="1:14" x14ac:dyDescent="0.2">
      <c r="A14" s="105">
        <f>+funcl_x_areatp!A17</f>
        <v>25</v>
      </c>
      <c r="B14" s="8">
        <v>1</v>
      </c>
      <c r="C14" s="8">
        <f>funcl_x_areatp!C17</f>
        <v>2660</v>
      </c>
      <c r="D14" s="106">
        <f>funcl_x_areatp!C42</f>
        <v>1</v>
      </c>
      <c r="E14" s="106">
        <f>funcl_x_areatp!C67</f>
        <v>23</v>
      </c>
      <c r="F14" s="106">
        <f>funcl_x_areatp!C91</f>
        <v>0.92</v>
      </c>
      <c r="G14" s="106">
        <f>funcl_x_areatp!C116</f>
        <v>45</v>
      </c>
      <c r="H14" s="106">
        <f>funcl_x_areatp!C141</f>
        <v>50</v>
      </c>
      <c r="I14" s="106">
        <f>funcl_x_areatp!C166</f>
        <v>45</v>
      </c>
      <c r="J14" s="106">
        <f>funcl_x_areatp!C191</f>
        <v>50</v>
      </c>
      <c r="K14" s="106"/>
      <c r="L14" s="106"/>
      <c r="M14" s="106"/>
      <c r="N14" s="106"/>
    </row>
    <row r="15" spans="1:14" x14ac:dyDescent="0.2">
      <c r="A15" s="105">
        <f>+funcl_x_areatp!A18</f>
        <v>30</v>
      </c>
      <c r="B15" s="8">
        <v>1</v>
      </c>
      <c r="C15" s="8">
        <f>funcl_x_areatp!C18</f>
        <v>1</v>
      </c>
      <c r="D15" s="106">
        <f>funcl_x_areatp!C43</f>
        <v>1</v>
      </c>
      <c r="E15" s="106">
        <f>funcl_x_areatp!C67</f>
        <v>23</v>
      </c>
      <c r="F15" s="106">
        <f>funcl_x_areatp!C92</f>
        <v>1</v>
      </c>
      <c r="G15" s="106">
        <f>funcl_x_areatp!C117</f>
        <v>20</v>
      </c>
      <c r="H15" s="106">
        <f>funcl_x_areatp!C142</f>
        <v>20</v>
      </c>
      <c r="I15" s="106">
        <f>funcl_x_areatp!C167</f>
        <v>20</v>
      </c>
      <c r="J15" s="106">
        <f>funcl_x_areatp!C192</f>
        <v>20</v>
      </c>
      <c r="K15" s="106"/>
      <c r="L15" s="106"/>
      <c r="M15" s="106"/>
      <c r="N15" s="106"/>
    </row>
    <row r="16" spans="1:14" x14ac:dyDescent="0.2">
      <c r="A16" s="105">
        <f>+funcl_x_areatp!A19</f>
        <v>40</v>
      </c>
      <c r="B16" s="8">
        <v>1</v>
      </c>
      <c r="C16" s="8">
        <f>funcl_x_areatp!C19</f>
        <v>1</v>
      </c>
      <c r="D16" s="106">
        <f>funcl_x_areatp!C44</f>
        <v>1</v>
      </c>
      <c r="E16" s="106">
        <f>funcl_x_areatp!C68</f>
        <v>23</v>
      </c>
      <c r="F16" s="106">
        <f>funcl_x_areatp!C93</f>
        <v>1</v>
      </c>
      <c r="G16" s="106">
        <f>funcl_x_areatp!C118</f>
        <v>20</v>
      </c>
      <c r="H16" s="106">
        <f>funcl_x_areatp!C143</f>
        <v>20</v>
      </c>
      <c r="I16" s="106">
        <f>funcl_x_areatp!C168</f>
        <v>20</v>
      </c>
      <c r="J16" s="106">
        <f>funcl_x_areatp!C193</f>
        <v>20</v>
      </c>
      <c r="K16" s="106"/>
      <c r="L16" s="106"/>
      <c r="M16" s="106"/>
      <c r="N16" s="106"/>
    </row>
    <row r="17" spans="1:14" x14ac:dyDescent="0.2">
      <c r="A17" s="105">
        <f>+funcl_x_areatp!A20</f>
        <v>82</v>
      </c>
      <c r="B17" s="8">
        <v>1</v>
      </c>
      <c r="C17" s="8">
        <f>funcl_x_areatp!C20</f>
        <v>999</v>
      </c>
      <c r="D17" s="106">
        <f>funcl_x_areatp!C45</f>
        <v>1</v>
      </c>
      <c r="E17" s="106">
        <f>funcl_x_areatp!C69</f>
        <v>23</v>
      </c>
      <c r="F17" s="106">
        <f>funcl_x_areatp!C94</f>
        <v>0.99</v>
      </c>
      <c r="G17" s="106">
        <f>funcl_x_areatp!C119</f>
        <v>40</v>
      </c>
      <c r="H17" s="106">
        <f>funcl_x_areatp!C144</f>
        <v>40</v>
      </c>
      <c r="I17" s="106">
        <f>funcl_x_areatp!C169</f>
        <v>40</v>
      </c>
      <c r="J17" s="106">
        <f>funcl_x_areatp!C194</f>
        <v>40</v>
      </c>
      <c r="K17" s="106"/>
      <c r="L17" s="106"/>
      <c r="M17" s="106"/>
      <c r="N17" s="106"/>
    </row>
    <row r="18" spans="1:14" x14ac:dyDescent="0.2">
      <c r="A18" s="105">
        <f>+funcl_x_areatp!A21</f>
        <v>83</v>
      </c>
      <c r="B18" s="8">
        <v>1</v>
      </c>
      <c r="C18" s="8">
        <f>funcl_x_areatp!C21</f>
        <v>999</v>
      </c>
      <c r="D18" s="106">
        <f>funcl_x_areatp!C46</f>
        <v>1</v>
      </c>
      <c r="E18" s="106">
        <f>funcl_x_areatp!C70</f>
        <v>23</v>
      </c>
      <c r="F18" s="106">
        <f>funcl_x_areatp!C95</f>
        <v>0.99</v>
      </c>
      <c r="G18" s="106">
        <f>funcl_x_areatp!C120</f>
        <v>40</v>
      </c>
      <c r="H18" s="106">
        <f>funcl_x_areatp!C145</f>
        <v>40</v>
      </c>
      <c r="I18" s="106">
        <f>funcl_x_areatp!C170</f>
        <v>40</v>
      </c>
      <c r="J18" s="106">
        <f>funcl_x_areatp!C195</f>
        <v>40</v>
      </c>
      <c r="K18" s="106"/>
      <c r="L18" s="106"/>
      <c r="M18" s="106"/>
      <c r="N18" s="106"/>
    </row>
    <row r="19" spans="1:14" x14ac:dyDescent="0.2">
      <c r="A19" s="105">
        <f>+funcl_x_areatp!A22</f>
        <v>84</v>
      </c>
      <c r="B19" s="8">
        <v>1</v>
      </c>
      <c r="C19" s="8">
        <f>funcl_x_areatp!C22</f>
        <v>1500</v>
      </c>
      <c r="D19" s="106">
        <f>funcl_x_areatp!C47</f>
        <v>1</v>
      </c>
      <c r="E19" s="106">
        <f>funcl_x_areatp!C71</f>
        <v>23</v>
      </c>
      <c r="F19" s="106">
        <f>funcl_x_areatp!C96</f>
        <v>1</v>
      </c>
      <c r="G19" s="106">
        <f>funcl_x_areatp!C121</f>
        <v>10</v>
      </c>
      <c r="H19" s="106">
        <f>funcl_x_areatp!C146</f>
        <v>10</v>
      </c>
      <c r="I19" s="106">
        <f>funcl_x_areatp!C171</f>
        <v>10</v>
      </c>
      <c r="J19" s="106">
        <f>funcl_x_areatp!C196</f>
        <v>10</v>
      </c>
      <c r="K19" s="106"/>
      <c r="L19" s="106"/>
      <c r="M19" s="106"/>
      <c r="N19" s="106"/>
    </row>
    <row r="20" spans="1:14" x14ac:dyDescent="0.2">
      <c r="A20" s="105">
        <f>+funcl_x_areatp!A23</f>
        <v>85</v>
      </c>
      <c r="B20" s="8">
        <v>1</v>
      </c>
      <c r="C20" s="8">
        <f>funcl_x_areatp!C23</f>
        <v>1</v>
      </c>
      <c r="D20" s="106">
        <f>funcl_x_areatp!C48</f>
        <v>1</v>
      </c>
      <c r="E20" s="106">
        <f>funcl_x_areatp!C72</f>
        <v>23</v>
      </c>
      <c r="F20" s="106">
        <f>funcl_x_areatp!C97</f>
        <v>1</v>
      </c>
      <c r="G20" s="106">
        <f>funcl_x_areatp!C122</f>
        <v>0</v>
      </c>
      <c r="H20" s="106">
        <f>funcl_x_areatp!C147</f>
        <v>0</v>
      </c>
      <c r="I20" s="106">
        <f>funcl_x_areatp!C172</f>
        <v>0</v>
      </c>
      <c r="J20" s="106">
        <f>funcl_x_areatp!C197</f>
        <v>0</v>
      </c>
      <c r="K20" s="106"/>
      <c r="L20" s="106"/>
      <c r="M20" s="106"/>
      <c r="N20" s="106"/>
    </row>
    <row r="21" spans="1:14" x14ac:dyDescent="0.2">
      <c r="A21" s="105">
        <f>+funcl_x_areatp!A24</f>
        <v>90</v>
      </c>
      <c r="B21" s="8">
        <v>1</v>
      </c>
      <c r="C21" s="8">
        <f>funcl_x_areatp!C24</f>
        <v>1800</v>
      </c>
      <c r="D21" s="106">
        <f>funcl_x_areatp!C49</f>
        <v>1</v>
      </c>
      <c r="E21" s="106">
        <f>funcl_x_areatp!C73</f>
        <v>35</v>
      </c>
      <c r="F21" s="106">
        <f>funcl_x_areatp!C98</f>
        <v>1</v>
      </c>
      <c r="G21" s="106">
        <f>funcl_x_areatp!C123</f>
        <v>0</v>
      </c>
      <c r="H21" s="106">
        <f>funcl_x_areatp!C148</f>
        <v>0</v>
      </c>
      <c r="I21" s="106">
        <f>funcl_x_areatp!C173</f>
        <v>0</v>
      </c>
      <c r="J21" s="106">
        <f>funcl_x_areatp!C198</f>
        <v>0</v>
      </c>
      <c r="K21" s="106"/>
      <c r="L21" s="106"/>
      <c r="M21" s="106"/>
      <c r="N21" s="106"/>
    </row>
    <row r="22" spans="1:14" x14ac:dyDescent="0.2">
      <c r="A22" s="105">
        <f>+funcl_x_areatp!A25</f>
        <v>92</v>
      </c>
      <c r="B22" s="8">
        <v>1</v>
      </c>
      <c r="C22" s="8">
        <f>funcl_x_areatp!C25</f>
        <v>1500</v>
      </c>
      <c r="D22" s="106">
        <f>funcl_x_areatp!C50</f>
        <v>1</v>
      </c>
      <c r="E22" s="106">
        <f>funcl_x_areatp!C74</f>
        <v>23</v>
      </c>
      <c r="F22" s="106">
        <f>funcl_x_areatp!C99</f>
        <v>1</v>
      </c>
      <c r="G22" s="106">
        <f>funcl_x_areatp!C124</f>
        <v>0</v>
      </c>
      <c r="H22" s="106">
        <f>funcl_x_areatp!C149</f>
        <v>0</v>
      </c>
      <c r="I22" s="106">
        <f>funcl_x_areatp!C174</f>
        <v>0</v>
      </c>
      <c r="J22" s="106">
        <f>funcl_x_areatp!C199</f>
        <v>0</v>
      </c>
      <c r="K22" s="106"/>
      <c r="L22" s="106"/>
      <c r="M22" s="106"/>
      <c r="N22" s="106"/>
    </row>
    <row r="23" spans="1:14" x14ac:dyDescent="0.2">
      <c r="A23" s="105">
        <f>+funcl_x_areatp!A5</f>
        <v>1</v>
      </c>
      <c r="B23" s="8">
        <v>2</v>
      </c>
      <c r="C23" s="8">
        <f>funcl_x_areatp!D5</f>
        <v>2711.9999999999995</v>
      </c>
      <c r="D23" s="106">
        <f>funcl_x_areatp!D30</f>
        <v>0.96</v>
      </c>
      <c r="E23" s="106">
        <f>funcl_x_areatp!D55</f>
        <v>99</v>
      </c>
      <c r="F23" s="106">
        <f>funcl_x_areatp!D79</f>
        <v>0.96</v>
      </c>
      <c r="G23" s="106">
        <f>funcl_x_areatp!D104</f>
        <v>50</v>
      </c>
      <c r="H23" s="106">
        <f>funcl_x_areatp!D129</f>
        <v>50</v>
      </c>
      <c r="I23" s="106">
        <f>funcl_x_areatp!D154</f>
        <v>45</v>
      </c>
      <c r="J23" s="106">
        <f>funcl_x_areatp!D179</f>
        <v>50</v>
      </c>
      <c r="K23" s="106"/>
      <c r="L23" s="106"/>
      <c r="M23" s="106"/>
      <c r="N23" s="106"/>
    </row>
    <row r="24" spans="1:14" x14ac:dyDescent="0.2">
      <c r="A24" s="105">
        <f>+funcl_x_areatp!A6</f>
        <v>2</v>
      </c>
      <c r="B24" s="8">
        <v>2</v>
      </c>
      <c r="C24" s="8">
        <f>funcl_x_areatp!D6</f>
        <v>1900</v>
      </c>
      <c r="D24" s="106">
        <f>funcl_x_areatp!D31</f>
        <v>0.98549578538489824</v>
      </c>
      <c r="E24" s="106">
        <f>funcl_x_areatp!D56</f>
        <v>35</v>
      </c>
      <c r="F24" s="106">
        <f>funcl_x_areatp!D80</f>
        <v>0.49199999999999999</v>
      </c>
      <c r="G24" s="106">
        <f>funcl_x_areatp!D105</f>
        <v>40</v>
      </c>
      <c r="H24" s="106">
        <f>funcl_x_areatp!D130</f>
        <v>45</v>
      </c>
      <c r="I24" s="106">
        <f>funcl_x_areatp!D155</f>
        <v>40</v>
      </c>
      <c r="J24" s="106">
        <f>funcl_x_areatp!D180</f>
        <v>45</v>
      </c>
      <c r="K24" s="106"/>
      <c r="L24" s="106"/>
      <c r="M24" s="106"/>
      <c r="N24" s="106"/>
    </row>
    <row r="25" spans="1:14" x14ac:dyDescent="0.2">
      <c r="A25" s="105">
        <f>+funcl_x_areatp!A7</f>
        <v>3</v>
      </c>
      <c r="B25" s="8">
        <v>2</v>
      </c>
      <c r="C25" s="8">
        <f>funcl_x_areatp!D7</f>
        <v>1850</v>
      </c>
      <c r="D25" s="106">
        <f>funcl_x_areatp!D32</f>
        <v>1</v>
      </c>
      <c r="E25" s="106">
        <f>funcl_x_areatp!D57</f>
        <v>35</v>
      </c>
      <c r="F25" s="106">
        <f>funcl_x_areatp!D81</f>
        <v>0.34699999999999998</v>
      </c>
      <c r="G25" s="106">
        <f>funcl_x_areatp!D106</f>
        <v>22</v>
      </c>
      <c r="H25" s="106">
        <f>funcl_x_areatp!D131</f>
        <v>24</v>
      </c>
      <c r="I25" s="106">
        <f>funcl_x_areatp!D156</f>
        <v>22</v>
      </c>
      <c r="J25" s="106">
        <f>funcl_x_areatp!D181</f>
        <v>24</v>
      </c>
      <c r="K25" s="106"/>
      <c r="L25" s="106"/>
      <c r="M25" s="106"/>
      <c r="N25" s="106"/>
    </row>
    <row r="26" spans="1:14" x14ac:dyDescent="0.2">
      <c r="A26" s="105">
        <f>+funcl_x_areatp!A8</f>
        <v>4</v>
      </c>
      <c r="B26" s="8">
        <v>2</v>
      </c>
      <c r="C26" s="8">
        <f>funcl_x_areatp!D8</f>
        <v>1250</v>
      </c>
      <c r="D26" s="106">
        <f>funcl_x_areatp!D33</f>
        <v>0.94539590096615378</v>
      </c>
      <c r="E26" s="106">
        <f>funcl_x_areatp!D58</f>
        <v>35</v>
      </c>
      <c r="F26" s="106">
        <f>funcl_x_areatp!D82</f>
        <v>0.29599999999999999</v>
      </c>
      <c r="G26" s="106">
        <f>funcl_x_areatp!D107</f>
        <v>16</v>
      </c>
      <c r="H26" s="106">
        <f>funcl_x_areatp!D132</f>
        <v>18</v>
      </c>
      <c r="I26" s="106">
        <f>funcl_x_areatp!D157</f>
        <v>16</v>
      </c>
      <c r="J26" s="106">
        <f>funcl_x_areatp!D182</f>
        <v>18</v>
      </c>
      <c r="K26" s="106"/>
      <c r="L26" s="106"/>
      <c r="M26" s="106"/>
      <c r="N26" s="106"/>
    </row>
    <row r="27" spans="1:14" x14ac:dyDescent="0.2">
      <c r="A27" s="105">
        <f>+funcl_x_areatp!A9</f>
        <v>5</v>
      </c>
      <c r="B27" s="8">
        <v>2</v>
      </c>
      <c r="C27" s="8">
        <f>funcl_x_areatp!D9</f>
        <v>1200</v>
      </c>
      <c r="D27" s="106">
        <f>funcl_x_areatp!D34</f>
        <v>1</v>
      </c>
      <c r="E27" s="106">
        <f>funcl_x_areatp!D59</f>
        <v>35</v>
      </c>
      <c r="F27" s="106">
        <f>funcl_x_areatp!D83</f>
        <v>0.29599999999999999</v>
      </c>
      <c r="G27" s="106">
        <f>funcl_x_areatp!D108</f>
        <v>15</v>
      </c>
      <c r="H27" s="106">
        <f>funcl_x_areatp!D133</f>
        <v>17</v>
      </c>
      <c r="I27" s="106">
        <f>funcl_x_areatp!D158</f>
        <v>15</v>
      </c>
      <c r="J27" s="106">
        <f>funcl_x_areatp!D183</f>
        <v>17</v>
      </c>
      <c r="K27" s="106"/>
      <c r="L27" s="106"/>
      <c r="M27" s="106"/>
      <c r="N27" s="106"/>
    </row>
    <row r="28" spans="1:14" x14ac:dyDescent="0.2">
      <c r="A28" s="105">
        <f>+funcl_x_areatp!A10</f>
        <v>6</v>
      </c>
      <c r="B28" s="8">
        <v>2</v>
      </c>
      <c r="C28" s="8">
        <f>funcl_x_areatp!D10</f>
        <v>1100</v>
      </c>
      <c r="D28" s="106">
        <f>funcl_x_areatp!D35</f>
        <v>0.86437198194791376</v>
      </c>
      <c r="E28" s="106">
        <f>funcl_x_areatp!D60</f>
        <v>35</v>
      </c>
      <c r="F28" s="106">
        <f>funcl_x_areatp!D84</f>
        <v>0.57799999999999996</v>
      </c>
      <c r="G28" s="106">
        <f>funcl_x_areatp!D109</f>
        <v>11</v>
      </c>
      <c r="H28" s="106">
        <f>funcl_x_areatp!D134</f>
        <v>16</v>
      </c>
      <c r="I28" s="106">
        <f>funcl_x_areatp!D159</f>
        <v>11</v>
      </c>
      <c r="J28" s="106">
        <f>funcl_x_areatp!D184</f>
        <v>16</v>
      </c>
      <c r="K28" s="106"/>
      <c r="L28" s="106"/>
      <c r="M28" s="106"/>
      <c r="N28" s="106"/>
    </row>
    <row r="29" spans="1:14" x14ac:dyDescent="0.2">
      <c r="A29" s="105">
        <f>+funcl_x_areatp!A11</f>
        <v>7</v>
      </c>
      <c r="B29" s="8">
        <v>2</v>
      </c>
      <c r="C29" s="8">
        <f>funcl_x_areatp!D11</f>
        <v>900</v>
      </c>
      <c r="D29" s="106">
        <f>funcl_x_areatp!D36</f>
        <v>0.76</v>
      </c>
      <c r="E29" s="106">
        <f>funcl_x_areatp!D61</f>
        <v>35</v>
      </c>
      <c r="F29" s="106">
        <f>funcl_x_areatp!D85</f>
        <v>0.36799999999999999</v>
      </c>
      <c r="G29" s="106">
        <f>funcl_x_areatp!D110</f>
        <v>11</v>
      </c>
      <c r="H29" s="106">
        <f>funcl_x_areatp!D135</f>
        <v>11</v>
      </c>
      <c r="I29" s="106">
        <f>funcl_x_areatp!D160</f>
        <v>11</v>
      </c>
      <c r="J29" s="106">
        <f>funcl_x_areatp!D185</f>
        <v>11</v>
      </c>
      <c r="K29" s="106"/>
      <c r="L29" s="106"/>
      <c r="M29" s="106"/>
      <c r="N29" s="106"/>
    </row>
    <row r="30" spans="1:14" x14ac:dyDescent="0.2">
      <c r="A30" s="105">
        <f>+funcl_x_areatp!A12</f>
        <v>8</v>
      </c>
      <c r="B30" s="8">
        <v>2</v>
      </c>
      <c r="C30" s="8">
        <f>funcl_x_areatp!D12</f>
        <v>1000</v>
      </c>
      <c r="D30" s="106">
        <f>funcl_x_areatp!D37</f>
        <v>1</v>
      </c>
      <c r="E30" s="106">
        <f>funcl_x_areatp!D62</f>
        <v>35</v>
      </c>
      <c r="F30" s="106">
        <f>funcl_x_areatp!D86</f>
        <v>0.99</v>
      </c>
      <c r="G30" s="106">
        <f>funcl_x_areatp!D111</f>
        <v>40</v>
      </c>
      <c r="H30" s="106">
        <f>funcl_x_areatp!D136</f>
        <v>35</v>
      </c>
      <c r="I30" s="106">
        <f>funcl_x_areatp!D161</f>
        <v>35</v>
      </c>
      <c r="J30" s="106">
        <f>funcl_x_areatp!D186</f>
        <v>35</v>
      </c>
      <c r="K30" s="106"/>
      <c r="L30" s="106"/>
      <c r="M30" s="106"/>
      <c r="N30" s="106"/>
    </row>
    <row r="31" spans="1:14" x14ac:dyDescent="0.2">
      <c r="A31" s="105">
        <f>+funcl_x_areatp!A13</f>
        <v>9</v>
      </c>
      <c r="B31" s="8">
        <v>2</v>
      </c>
      <c r="C31" s="8">
        <f>funcl_x_areatp!D13</f>
        <v>1200</v>
      </c>
      <c r="D31" s="106">
        <f>funcl_x_areatp!D38</f>
        <v>1</v>
      </c>
      <c r="E31" s="106">
        <f>funcl_x_areatp!D63</f>
        <v>99</v>
      </c>
      <c r="F31" s="106">
        <f>funcl_x_areatp!D87</f>
        <v>0.99</v>
      </c>
      <c r="G31" s="106">
        <f>funcl_x_areatp!D112</f>
        <v>40</v>
      </c>
      <c r="H31" s="106">
        <f>funcl_x_areatp!D137</f>
        <v>45</v>
      </c>
      <c r="I31" s="106">
        <f>funcl_x_areatp!D162</f>
        <v>40</v>
      </c>
      <c r="J31" s="106">
        <f>funcl_x_areatp!D187</f>
        <v>45</v>
      </c>
      <c r="K31" s="106"/>
      <c r="L31" s="106"/>
      <c r="M31" s="106"/>
      <c r="N31" s="106"/>
    </row>
    <row r="32" spans="1:14" x14ac:dyDescent="0.2">
      <c r="A32" s="105">
        <f>+funcl_x_areatp!A14</f>
        <v>22</v>
      </c>
      <c r="B32" s="8">
        <v>2</v>
      </c>
      <c r="C32" s="8">
        <f>funcl_x_areatp!D14</f>
        <v>2500</v>
      </c>
      <c r="D32" s="106">
        <f>funcl_x_areatp!D39</f>
        <v>1</v>
      </c>
      <c r="E32" s="106">
        <f>funcl_x_areatp!D64</f>
        <v>23</v>
      </c>
      <c r="F32" s="106">
        <f>funcl_x_areatp!D88</f>
        <v>0.96</v>
      </c>
      <c r="G32" s="106">
        <f>funcl_x_areatp!D113</f>
        <v>45</v>
      </c>
      <c r="H32" s="106">
        <f>funcl_x_areatp!D138</f>
        <v>50</v>
      </c>
      <c r="I32" s="106">
        <f>funcl_x_areatp!D163</f>
        <v>45</v>
      </c>
      <c r="J32" s="106">
        <f>funcl_x_areatp!D188</f>
        <v>50</v>
      </c>
      <c r="K32" s="106"/>
      <c r="L32" s="106"/>
      <c r="M32" s="106"/>
      <c r="N32" s="106"/>
    </row>
    <row r="33" spans="1:14" x14ac:dyDescent="0.2">
      <c r="A33" s="105">
        <f>+funcl_x_areatp!A15</f>
        <v>23</v>
      </c>
      <c r="B33" s="8">
        <v>2</v>
      </c>
      <c r="C33" s="8">
        <f>funcl_x_areatp!D15</f>
        <v>2500</v>
      </c>
      <c r="D33" s="106">
        <f>funcl_x_areatp!D40</f>
        <v>1</v>
      </c>
      <c r="E33" s="106">
        <f>funcl_x_areatp!D65</f>
        <v>23</v>
      </c>
      <c r="F33" s="106">
        <f>funcl_x_areatp!D89</f>
        <v>0.96</v>
      </c>
      <c r="G33" s="106">
        <f>funcl_x_areatp!D114</f>
        <v>45</v>
      </c>
      <c r="H33" s="106">
        <f>funcl_x_areatp!D139</f>
        <v>50</v>
      </c>
      <c r="I33" s="106">
        <f>funcl_x_areatp!D164</f>
        <v>45</v>
      </c>
      <c r="J33" s="106">
        <f>funcl_x_areatp!D189</f>
        <v>50</v>
      </c>
      <c r="K33" s="106"/>
      <c r="L33" s="106"/>
      <c r="M33" s="106"/>
      <c r="N33" s="106"/>
    </row>
    <row r="34" spans="1:14" x14ac:dyDescent="0.2">
      <c r="A34" s="105">
        <f>+funcl_x_areatp!A16</f>
        <v>24</v>
      </c>
      <c r="B34" s="8">
        <v>2</v>
      </c>
      <c r="C34" s="8">
        <f>funcl_x_areatp!D16</f>
        <v>2500</v>
      </c>
      <c r="D34" s="106">
        <f>funcl_x_areatp!D41</f>
        <v>1</v>
      </c>
      <c r="E34" s="106">
        <f>funcl_x_areatp!D66</f>
        <v>23</v>
      </c>
      <c r="F34" s="106">
        <f>funcl_x_areatp!D90</f>
        <v>0.96</v>
      </c>
      <c r="G34" s="106">
        <f>funcl_x_areatp!D115</f>
        <v>45</v>
      </c>
      <c r="H34" s="106">
        <f>funcl_x_areatp!D140</f>
        <v>50</v>
      </c>
      <c r="I34" s="106">
        <f>funcl_x_areatp!D165</f>
        <v>45</v>
      </c>
      <c r="J34" s="106">
        <f>funcl_x_areatp!D190</f>
        <v>50</v>
      </c>
      <c r="K34" s="106"/>
      <c r="L34" s="106"/>
      <c r="M34" s="106"/>
      <c r="N34" s="106"/>
    </row>
    <row r="35" spans="1:14" x14ac:dyDescent="0.2">
      <c r="A35" s="105">
        <f>+funcl_x_areatp!A17</f>
        <v>25</v>
      </c>
      <c r="B35" s="8">
        <v>2</v>
      </c>
      <c r="C35" s="8">
        <f>funcl_x_areatp!D17</f>
        <v>2500</v>
      </c>
      <c r="D35" s="106">
        <f>funcl_x_areatp!D42</f>
        <v>1</v>
      </c>
      <c r="E35" s="106">
        <f>funcl_x_areatp!D67</f>
        <v>23</v>
      </c>
      <c r="F35" s="106">
        <f>funcl_x_areatp!D91</f>
        <v>0.96</v>
      </c>
      <c r="G35" s="106">
        <f>funcl_x_areatp!D116</f>
        <v>45</v>
      </c>
      <c r="H35" s="106">
        <f>funcl_x_areatp!D141</f>
        <v>50</v>
      </c>
      <c r="I35" s="106">
        <f>funcl_x_areatp!D166</f>
        <v>45</v>
      </c>
      <c r="J35" s="106">
        <f>funcl_x_areatp!D191</f>
        <v>50</v>
      </c>
      <c r="K35" s="106"/>
      <c r="L35" s="106"/>
      <c r="M35" s="106"/>
      <c r="N35" s="106"/>
    </row>
    <row r="36" spans="1:14" x14ac:dyDescent="0.2">
      <c r="A36" s="105">
        <f>+funcl_x_areatp!A18</f>
        <v>30</v>
      </c>
      <c r="B36" s="8">
        <v>2</v>
      </c>
      <c r="C36" s="8">
        <f>funcl_x_areatp!D18</f>
        <v>1</v>
      </c>
      <c r="D36" s="106">
        <f>funcl_x_areatp!D43</f>
        <v>1</v>
      </c>
      <c r="E36" s="106">
        <f>funcl_x_areatp!D67</f>
        <v>23</v>
      </c>
      <c r="F36" s="106">
        <f>funcl_x_areatp!D92</f>
        <v>1</v>
      </c>
      <c r="G36" s="106">
        <f>funcl_x_areatp!D117</f>
        <v>30</v>
      </c>
      <c r="H36" s="106">
        <f>funcl_x_areatp!D142</f>
        <v>35</v>
      </c>
      <c r="I36" s="106">
        <f>funcl_x_areatp!D167</f>
        <v>35</v>
      </c>
      <c r="J36" s="106">
        <f>funcl_x_areatp!D192</f>
        <v>35</v>
      </c>
      <c r="K36" s="106"/>
      <c r="L36" s="106"/>
      <c r="M36" s="106"/>
      <c r="N36" s="106"/>
    </row>
    <row r="37" spans="1:14" x14ac:dyDescent="0.2">
      <c r="A37" s="105">
        <f>+funcl_x_areatp!A19</f>
        <v>40</v>
      </c>
      <c r="B37" s="8">
        <v>2</v>
      </c>
      <c r="C37" s="8">
        <f>funcl_x_areatp!D19</f>
        <v>1</v>
      </c>
      <c r="D37" s="106">
        <f>funcl_x_areatp!D44</f>
        <v>1</v>
      </c>
      <c r="E37" s="106">
        <f>funcl_x_areatp!D68</f>
        <v>23</v>
      </c>
      <c r="F37" s="106">
        <f>funcl_x_areatp!D93</f>
        <v>1</v>
      </c>
      <c r="G37" s="106">
        <f>funcl_x_areatp!D118</f>
        <v>30</v>
      </c>
      <c r="H37" s="106">
        <f>funcl_x_areatp!D143</f>
        <v>35</v>
      </c>
      <c r="I37" s="106">
        <f>funcl_x_areatp!D168</f>
        <v>35</v>
      </c>
      <c r="J37" s="106">
        <f>funcl_x_areatp!D193</f>
        <v>35</v>
      </c>
      <c r="K37" s="106"/>
      <c r="L37" s="106"/>
      <c r="M37" s="106"/>
      <c r="N37" s="106"/>
    </row>
    <row r="38" spans="1:14" x14ac:dyDescent="0.2">
      <c r="A38" s="105">
        <f>+funcl_x_areatp!A20</f>
        <v>82</v>
      </c>
      <c r="B38" s="8">
        <v>2</v>
      </c>
      <c r="C38" s="8">
        <f>funcl_x_areatp!D20</f>
        <v>999</v>
      </c>
      <c r="D38" s="106">
        <f>funcl_x_areatp!D45</f>
        <v>1</v>
      </c>
      <c r="E38" s="106">
        <f>funcl_x_areatp!D69</f>
        <v>23</v>
      </c>
      <c r="F38" s="106">
        <f>funcl_x_areatp!D94</f>
        <v>0.99</v>
      </c>
      <c r="G38" s="106">
        <f>funcl_x_areatp!D119</f>
        <v>40</v>
      </c>
      <c r="H38" s="106">
        <f>funcl_x_areatp!D144</f>
        <v>45</v>
      </c>
      <c r="I38" s="106">
        <f>funcl_x_areatp!D169</f>
        <v>40</v>
      </c>
      <c r="J38" s="106">
        <f>funcl_x_areatp!D194</f>
        <v>45</v>
      </c>
      <c r="K38" s="106"/>
      <c r="L38" s="106"/>
      <c r="M38" s="106"/>
      <c r="N38" s="106"/>
    </row>
    <row r="39" spans="1:14" x14ac:dyDescent="0.2">
      <c r="A39" s="105">
        <f>+funcl_x_areatp!A21</f>
        <v>83</v>
      </c>
      <c r="B39" s="8">
        <v>2</v>
      </c>
      <c r="C39" s="8">
        <f>funcl_x_areatp!D21</f>
        <v>999</v>
      </c>
      <c r="D39" s="106">
        <f>funcl_x_areatp!D46</f>
        <v>1</v>
      </c>
      <c r="E39" s="106">
        <f>funcl_x_areatp!D70</f>
        <v>23</v>
      </c>
      <c r="F39" s="106">
        <f>funcl_x_areatp!D95</f>
        <v>0.99</v>
      </c>
      <c r="G39" s="106">
        <f>funcl_x_areatp!D120</f>
        <v>40</v>
      </c>
      <c r="H39" s="106">
        <f>funcl_x_areatp!D145</f>
        <v>45</v>
      </c>
      <c r="I39" s="106">
        <f>funcl_x_areatp!D170</f>
        <v>40</v>
      </c>
      <c r="J39" s="106">
        <f>funcl_x_areatp!D195</f>
        <v>45</v>
      </c>
      <c r="K39" s="106"/>
      <c r="L39" s="106"/>
      <c r="M39" s="106"/>
      <c r="N39" s="106"/>
    </row>
    <row r="40" spans="1:14" x14ac:dyDescent="0.2">
      <c r="A40" s="105">
        <f>+funcl_x_areatp!A22</f>
        <v>84</v>
      </c>
      <c r="B40" s="8">
        <v>2</v>
      </c>
      <c r="C40" s="8">
        <f>funcl_x_areatp!D22</f>
        <v>1200</v>
      </c>
      <c r="D40" s="106">
        <f>funcl_x_areatp!D47</f>
        <v>1</v>
      </c>
      <c r="E40" s="106">
        <f>funcl_x_areatp!D71</f>
        <v>23</v>
      </c>
      <c r="F40" s="106">
        <f>funcl_x_areatp!D96</f>
        <v>1</v>
      </c>
      <c r="G40" s="106">
        <f>funcl_x_areatp!D121</f>
        <v>10</v>
      </c>
      <c r="H40" s="106">
        <f>funcl_x_areatp!D146</f>
        <v>10</v>
      </c>
      <c r="I40" s="106">
        <f>funcl_x_areatp!D171</f>
        <v>10</v>
      </c>
      <c r="J40" s="106">
        <f>funcl_x_areatp!D196</f>
        <v>10</v>
      </c>
      <c r="K40" s="106"/>
      <c r="L40" s="106"/>
      <c r="M40" s="106"/>
      <c r="N40" s="106"/>
    </row>
    <row r="41" spans="1:14" x14ac:dyDescent="0.2">
      <c r="A41" s="105">
        <f>+funcl_x_areatp!A23</f>
        <v>85</v>
      </c>
      <c r="B41" s="8">
        <v>2</v>
      </c>
      <c r="C41" s="8">
        <f>funcl_x_areatp!D23</f>
        <v>1</v>
      </c>
      <c r="D41" s="106">
        <f>funcl_x_areatp!D48</f>
        <v>1</v>
      </c>
      <c r="E41" s="106">
        <f>funcl_x_areatp!D72</f>
        <v>23</v>
      </c>
      <c r="F41" s="106">
        <f>funcl_x_areatp!D97</f>
        <v>1</v>
      </c>
      <c r="G41" s="106">
        <f>funcl_x_areatp!D122</f>
        <v>0</v>
      </c>
      <c r="H41" s="106">
        <f>funcl_x_areatp!D147</f>
        <v>0</v>
      </c>
      <c r="I41" s="106">
        <f>funcl_x_areatp!D172</f>
        <v>0</v>
      </c>
      <c r="J41" s="106">
        <f>funcl_x_areatp!D197</f>
        <v>0</v>
      </c>
      <c r="K41" s="106"/>
      <c r="L41" s="106"/>
      <c r="M41" s="106"/>
      <c r="N41" s="106"/>
    </row>
    <row r="42" spans="1:14" x14ac:dyDescent="0.2">
      <c r="A42" s="105">
        <f>+funcl_x_areatp!A24</f>
        <v>90</v>
      </c>
      <c r="B42" s="8">
        <v>2</v>
      </c>
      <c r="C42" s="8">
        <f>funcl_x_areatp!D24</f>
        <v>1500</v>
      </c>
      <c r="D42" s="106">
        <f>funcl_x_areatp!D49</f>
        <v>1</v>
      </c>
      <c r="E42" s="106">
        <f>funcl_x_areatp!D73</f>
        <v>35</v>
      </c>
      <c r="F42" s="106">
        <f>funcl_x_areatp!D98</f>
        <v>1</v>
      </c>
      <c r="G42" s="106">
        <f>funcl_x_areatp!D123</f>
        <v>0</v>
      </c>
      <c r="H42" s="106">
        <f>funcl_x_areatp!D148</f>
        <v>0</v>
      </c>
      <c r="I42" s="106">
        <f>funcl_x_areatp!D173</f>
        <v>0</v>
      </c>
      <c r="J42" s="106">
        <f>funcl_x_areatp!D198</f>
        <v>0</v>
      </c>
      <c r="K42" s="106"/>
      <c r="L42" s="106"/>
      <c r="M42" s="106"/>
      <c r="N42" s="106"/>
    </row>
    <row r="43" spans="1:14" x14ac:dyDescent="0.2">
      <c r="A43" s="105">
        <f>+funcl_x_areatp!A25</f>
        <v>92</v>
      </c>
      <c r="B43" s="8">
        <v>2</v>
      </c>
      <c r="C43" s="8">
        <f>funcl_x_areatp!D25</f>
        <v>1200</v>
      </c>
      <c r="D43" s="106">
        <f>funcl_x_areatp!D50</f>
        <v>1</v>
      </c>
      <c r="E43" s="106">
        <f>funcl_x_areatp!D74</f>
        <v>23</v>
      </c>
      <c r="F43" s="106">
        <f>funcl_x_areatp!D99</f>
        <v>1</v>
      </c>
      <c r="G43" s="106">
        <f>funcl_x_areatp!D124</f>
        <v>0</v>
      </c>
      <c r="H43" s="106">
        <f>funcl_x_areatp!D149</f>
        <v>0</v>
      </c>
      <c r="I43" s="106">
        <f>funcl_x_areatp!D174</f>
        <v>0</v>
      </c>
      <c r="J43" s="106">
        <f>funcl_x_areatp!D199</f>
        <v>0</v>
      </c>
      <c r="K43" s="106"/>
      <c r="L43" s="106"/>
      <c r="M43" s="106"/>
      <c r="N43" s="106"/>
    </row>
    <row r="44" spans="1:14" x14ac:dyDescent="0.2">
      <c r="A44" s="105">
        <f>+funcl_x_areatp!A5</f>
        <v>1</v>
      </c>
      <c r="B44" s="8">
        <v>3</v>
      </c>
      <c r="C44" s="8">
        <f>funcl_x_areatp!E5</f>
        <v>2711.9999999999995</v>
      </c>
      <c r="D44" s="106">
        <f>funcl_x_areatp!E30</f>
        <v>0.97</v>
      </c>
      <c r="E44" s="106">
        <f>funcl_x_areatp!E55</f>
        <v>99</v>
      </c>
      <c r="F44" s="106">
        <f>funcl_x_areatp!E79</f>
        <v>0.96</v>
      </c>
      <c r="G44" s="106">
        <f>funcl_x_areatp!E104</f>
        <v>50</v>
      </c>
      <c r="H44" s="106">
        <f>funcl_x_areatp!E129</f>
        <v>50</v>
      </c>
      <c r="I44" s="106">
        <f>funcl_x_areatp!E154</f>
        <v>45</v>
      </c>
      <c r="J44" s="106">
        <f>funcl_x_areatp!E179</f>
        <v>50</v>
      </c>
      <c r="K44" s="106"/>
      <c r="L44" s="106"/>
      <c r="M44" s="106"/>
      <c r="N44" s="106"/>
    </row>
    <row r="45" spans="1:14" x14ac:dyDescent="0.2">
      <c r="A45" s="105">
        <f>+funcl_x_areatp!A6</f>
        <v>2</v>
      </c>
      <c r="B45" s="8">
        <v>3</v>
      </c>
      <c r="C45" s="8">
        <f>funcl_x_areatp!E6</f>
        <v>2000</v>
      </c>
      <c r="D45" s="106">
        <f>funcl_x_areatp!E31</f>
        <v>1.0377022594490601</v>
      </c>
      <c r="E45" s="106">
        <f>funcl_x_areatp!E56</f>
        <v>35</v>
      </c>
      <c r="F45" s="106">
        <f>funcl_x_areatp!E80</f>
        <v>0.49199999999999999</v>
      </c>
      <c r="G45" s="106">
        <f>funcl_x_areatp!E105</f>
        <v>40</v>
      </c>
      <c r="H45" s="106">
        <f>funcl_x_areatp!E130</f>
        <v>45</v>
      </c>
      <c r="I45" s="106">
        <f>funcl_x_areatp!E155</f>
        <v>40</v>
      </c>
      <c r="J45" s="106">
        <f>funcl_x_areatp!E180</f>
        <v>45</v>
      </c>
      <c r="K45" s="106"/>
      <c r="L45" s="106"/>
      <c r="M45" s="106"/>
      <c r="N45" s="106"/>
    </row>
    <row r="46" spans="1:14" x14ac:dyDescent="0.2">
      <c r="A46" s="105">
        <f>+funcl_x_areatp!A7</f>
        <v>3</v>
      </c>
      <c r="B46" s="8">
        <v>3</v>
      </c>
      <c r="C46" s="8">
        <f>funcl_x_areatp!E7</f>
        <v>1850</v>
      </c>
      <c r="D46" s="106">
        <f>funcl_x_areatp!E32</f>
        <v>1.05</v>
      </c>
      <c r="E46" s="106">
        <f>funcl_x_areatp!E57</f>
        <v>35</v>
      </c>
      <c r="F46" s="106">
        <f>funcl_x_areatp!E81</f>
        <v>0.34699999999999998</v>
      </c>
      <c r="G46" s="106">
        <f>funcl_x_areatp!E106</f>
        <v>28</v>
      </c>
      <c r="H46" s="106">
        <f>funcl_x_areatp!E131</f>
        <v>32</v>
      </c>
      <c r="I46" s="106">
        <f>funcl_x_areatp!E156</f>
        <v>28</v>
      </c>
      <c r="J46" s="106">
        <f>funcl_x_areatp!E181</f>
        <v>32</v>
      </c>
      <c r="K46" s="106"/>
      <c r="L46" s="106"/>
      <c r="M46" s="106"/>
      <c r="N46" s="106"/>
    </row>
    <row r="47" spans="1:14" x14ac:dyDescent="0.2">
      <c r="A47" s="105">
        <f>+funcl_x_areatp!A8</f>
        <v>4</v>
      </c>
      <c r="B47" s="8">
        <v>3</v>
      </c>
      <c r="C47" s="8">
        <f>funcl_x_areatp!E8</f>
        <v>1250</v>
      </c>
      <c r="D47" s="106">
        <f>funcl_x_areatp!E33</f>
        <v>0.96</v>
      </c>
      <c r="E47" s="106">
        <f>funcl_x_areatp!E58</f>
        <v>35</v>
      </c>
      <c r="F47" s="106">
        <f>funcl_x_areatp!E82</f>
        <v>0.29599999999999999</v>
      </c>
      <c r="G47" s="106">
        <f>funcl_x_areatp!E107</f>
        <v>18</v>
      </c>
      <c r="H47" s="106">
        <f>funcl_x_areatp!E132</f>
        <v>20</v>
      </c>
      <c r="I47" s="106">
        <f>funcl_x_areatp!E157</f>
        <v>18</v>
      </c>
      <c r="J47" s="106">
        <f>funcl_x_areatp!E182</f>
        <v>20</v>
      </c>
      <c r="K47" s="106"/>
      <c r="L47" s="106"/>
      <c r="M47" s="106"/>
      <c r="N47" s="106"/>
    </row>
    <row r="48" spans="1:14" x14ac:dyDescent="0.2">
      <c r="A48" s="105">
        <f>+funcl_x_areatp!A9</f>
        <v>5</v>
      </c>
      <c r="B48" s="8">
        <v>3</v>
      </c>
      <c r="C48" s="8">
        <f>funcl_x_areatp!E9</f>
        <v>1200</v>
      </c>
      <c r="D48" s="106">
        <f>funcl_x_areatp!E34</f>
        <v>0.96</v>
      </c>
      <c r="E48" s="106">
        <f>funcl_x_areatp!E59</f>
        <v>35</v>
      </c>
      <c r="F48" s="106">
        <f>funcl_x_areatp!E83</f>
        <v>0.29599999999999999</v>
      </c>
      <c r="G48" s="106">
        <f>funcl_x_areatp!E108</f>
        <v>17</v>
      </c>
      <c r="H48" s="106">
        <f>funcl_x_areatp!E133</f>
        <v>19</v>
      </c>
      <c r="I48" s="106">
        <f>funcl_x_areatp!E158</f>
        <v>17</v>
      </c>
      <c r="J48" s="106">
        <f>funcl_x_areatp!E183</f>
        <v>19</v>
      </c>
      <c r="K48" s="106"/>
      <c r="L48" s="106"/>
      <c r="M48" s="106"/>
      <c r="N48" s="106"/>
    </row>
    <row r="49" spans="1:14" x14ac:dyDescent="0.2">
      <c r="A49" s="105">
        <f>+funcl_x_areatp!A10</f>
        <v>6</v>
      </c>
      <c r="B49" s="8">
        <v>3</v>
      </c>
      <c r="C49" s="8">
        <f>funcl_x_areatp!E10</f>
        <v>1100</v>
      </c>
      <c r="D49" s="106">
        <f>funcl_x_areatp!E35</f>
        <v>1</v>
      </c>
      <c r="E49" s="106">
        <f>funcl_x_areatp!E60</f>
        <v>35</v>
      </c>
      <c r="F49" s="106">
        <f>funcl_x_areatp!E84</f>
        <v>0.57799999999999996</v>
      </c>
      <c r="G49" s="106">
        <f>funcl_x_areatp!E109</f>
        <v>11</v>
      </c>
      <c r="H49" s="106">
        <f>funcl_x_areatp!E134</f>
        <v>18</v>
      </c>
      <c r="I49" s="106">
        <f>funcl_x_areatp!E159</f>
        <v>11</v>
      </c>
      <c r="J49" s="106">
        <f>funcl_x_areatp!E184</f>
        <v>18</v>
      </c>
      <c r="K49" s="106"/>
      <c r="L49" s="106"/>
      <c r="M49" s="106"/>
      <c r="N49" s="106"/>
    </row>
    <row r="50" spans="1:14" x14ac:dyDescent="0.2">
      <c r="A50" s="105">
        <f>+funcl_x_areatp!A11</f>
        <v>7</v>
      </c>
      <c r="B50" s="8">
        <v>3</v>
      </c>
      <c r="C50" s="8">
        <f>funcl_x_areatp!E11</f>
        <v>900</v>
      </c>
      <c r="D50" s="106">
        <f>funcl_x_areatp!E36</f>
        <v>0.76</v>
      </c>
      <c r="E50" s="106">
        <f>funcl_x_areatp!E61</f>
        <v>35</v>
      </c>
      <c r="F50" s="106">
        <f>funcl_x_areatp!E85</f>
        <v>0.36799999999999999</v>
      </c>
      <c r="G50" s="106">
        <f>funcl_x_areatp!E110</f>
        <v>11</v>
      </c>
      <c r="H50" s="106">
        <f>funcl_x_areatp!E135</f>
        <v>11</v>
      </c>
      <c r="I50" s="106">
        <f>funcl_x_areatp!E160</f>
        <v>11</v>
      </c>
      <c r="J50" s="106">
        <f>funcl_x_areatp!E185</f>
        <v>11</v>
      </c>
      <c r="K50" s="106"/>
      <c r="L50" s="106"/>
      <c r="M50" s="106"/>
      <c r="N50" s="106"/>
    </row>
    <row r="51" spans="1:14" x14ac:dyDescent="0.2">
      <c r="A51" s="105">
        <f>+funcl_x_areatp!A12</f>
        <v>8</v>
      </c>
      <c r="B51" s="8">
        <v>3</v>
      </c>
      <c r="C51" s="8">
        <f>funcl_x_areatp!E12</f>
        <v>1000</v>
      </c>
      <c r="D51" s="106">
        <f>funcl_x_areatp!E37</f>
        <v>1</v>
      </c>
      <c r="E51" s="106">
        <f>funcl_x_areatp!E62</f>
        <v>35</v>
      </c>
      <c r="F51" s="106">
        <f>funcl_x_areatp!E86</f>
        <v>0.99</v>
      </c>
      <c r="G51" s="106">
        <f>funcl_x_areatp!E111</f>
        <v>40</v>
      </c>
      <c r="H51" s="106">
        <f>funcl_x_areatp!E136</f>
        <v>35</v>
      </c>
      <c r="I51" s="106">
        <f>funcl_x_areatp!E161</f>
        <v>35</v>
      </c>
      <c r="J51" s="106">
        <f>funcl_x_areatp!E186</f>
        <v>35</v>
      </c>
      <c r="K51" s="106"/>
      <c r="L51" s="106"/>
      <c r="M51" s="106"/>
      <c r="N51" s="106"/>
    </row>
    <row r="52" spans="1:14" x14ac:dyDescent="0.2">
      <c r="A52" s="105">
        <f>+funcl_x_areatp!A13</f>
        <v>9</v>
      </c>
      <c r="B52" s="8">
        <v>3</v>
      </c>
      <c r="C52" s="8">
        <f>funcl_x_areatp!E13</f>
        <v>1200</v>
      </c>
      <c r="D52" s="106">
        <f>funcl_x_areatp!E38</f>
        <v>1</v>
      </c>
      <c r="E52" s="106">
        <f>funcl_x_areatp!E63</f>
        <v>99</v>
      </c>
      <c r="F52" s="106">
        <f>funcl_x_areatp!E87</f>
        <v>0.99</v>
      </c>
      <c r="G52" s="106">
        <f>funcl_x_areatp!E112</f>
        <v>40</v>
      </c>
      <c r="H52" s="106">
        <f>funcl_x_areatp!E137</f>
        <v>45</v>
      </c>
      <c r="I52" s="106">
        <f>funcl_x_areatp!E162</f>
        <v>40</v>
      </c>
      <c r="J52" s="106">
        <f>funcl_x_areatp!E187</f>
        <v>45</v>
      </c>
      <c r="K52" s="106"/>
      <c r="L52" s="106"/>
      <c r="M52" s="106"/>
      <c r="N52" s="106"/>
    </row>
    <row r="53" spans="1:14" x14ac:dyDescent="0.2">
      <c r="A53" s="105">
        <f>+funcl_x_areatp!A14</f>
        <v>22</v>
      </c>
      <c r="B53" s="8">
        <v>3</v>
      </c>
      <c r="C53" s="8">
        <f>funcl_x_areatp!E14</f>
        <v>2500</v>
      </c>
      <c r="D53" s="106">
        <f>funcl_x_areatp!E39</f>
        <v>1</v>
      </c>
      <c r="E53" s="106">
        <f>funcl_x_areatp!E64</f>
        <v>23</v>
      </c>
      <c r="F53" s="106">
        <f>funcl_x_areatp!E88</f>
        <v>0.96</v>
      </c>
      <c r="G53" s="106">
        <f>funcl_x_areatp!E113</f>
        <v>45</v>
      </c>
      <c r="H53" s="106">
        <f>funcl_x_areatp!E138</f>
        <v>50</v>
      </c>
      <c r="I53" s="106">
        <f>funcl_x_areatp!E163</f>
        <v>45</v>
      </c>
      <c r="J53" s="106">
        <f>funcl_x_areatp!E188</f>
        <v>50</v>
      </c>
      <c r="K53" s="106"/>
      <c r="L53" s="106"/>
      <c r="M53" s="106"/>
      <c r="N53" s="106"/>
    </row>
    <row r="54" spans="1:14" x14ac:dyDescent="0.2">
      <c r="A54" s="105">
        <f>+funcl_x_areatp!A15</f>
        <v>23</v>
      </c>
      <c r="B54" s="8">
        <v>3</v>
      </c>
      <c r="C54" s="8">
        <f>funcl_x_areatp!E15</f>
        <v>2500</v>
      </c>
      <c r="D54" s="106">
        <f>funcl_x_areatp!E40</f>
        <v>1</v>
      </c>
      <c r="E54" s="106">
        <f>funcl_x_areatp!E65</f>
        <v>23</v>
      </c>
      <c r="F54" s="106">
        <f>funcl_x_areatp!E89</f>
        <v>0.96</v>
      </c>
      <c r="G54" s="106">
        <f>funcl_x_areatp!E114</f>
        <v>45</v>
      </c>
      <c r="H54" s="106">
        <f>funcl_x_areatp!E139</f>
        <v>50</v>
      </c>
      <c r="I54" s="106">
        <f>funcl_x_areatp!E164</f>
        <v>45</v>
      </c>
      <c r="J54" s="106">
        <f>funcl_x_areatp!E189</f>
        <v>50</v>
      </c>
      <c r="K54" s="106"/>
      <c r="L54" s="106"/>
      <c r="M54" s="106"/>
      <c r="N54" s="106"/>
    </row>
    <row r="55" spans="1:14" x14ac:dyDescent="0.2">
      <c r="A55" s="105">
        <f>+funcl_x_areatp!A16</f>
        <v>24</v>
      </c>
      <c r="B55" s="8">
        <v>3</v>
      </c>
      <c r="C55" s="8">
        <f>funcl_x_areatp!E16</f>
        <v>2500</v>
      </c>
      <c r="D55" s="106">
        <f>funcl_x_areatp!E41</f>
        <v>1</v>
      </c>
      <c r="E55" s="106">
        <f>funcl_x_areatp!E66</f>
        <v>23</v>
      </c>
      <c r="F55" s="106">
        <f>funcl_x_areatp!E90</f>
        <v>0.96</v>
      </c>
      <c r="G55" s="106">
        <f>funcl_x_areatp!E115</f>
        <v>45</v>
      </c>
      <c r="H55" s="106">
        <f>funcl_x_areatp!E140</f>
        <v>50</v>
      </c>
      <c r="I55" s="106">
        <f>funcl_x_areatp!E165</f>
        <v>45</v>
      </c>
      <c r="J55" s="106">
        <f>funcl_x_areatp!E190</f>
        <v>50</v>
      </c>
      <c r="K55" s="106"/>
      <c r="L55" s="106"/>
      <c r="M55" s="106"/>
      <c r="N55" s="106"/>
    </row>
    <row r="56" spans="1:14" x14ac:dyDescent="0.2">
      <c r="A56" s="105">
        <f>+funcl_x_areatp!A17</f>
        <v>25</v>
      </c>
      <c r="B56" s="8">
        <v>3</v>
      </c>
      <c r="C56" s="8">
        <f>funcl_x_areatp!E17</f>
        <v>2500</v>
      </c>
      <c r="D56" s="106">
        <f>funcl_x_areatp!E42</f>
        <v>1</v>
      </c>
      <c r="E56" s="106">
        <f>funcl_x_areatp!E67</f>
        <v>23</v>
      </c>
      <c r="F56" s="106">
        <f>funcl_x_areatp!E91</f>
        <v>0.96</v>
      </c>
      <c r="G56" s="106">
        <f>funcl_x_areatp!E116</f>
        <v>45</v>
      </c>
      <c r="H56" s="106">
        <f>funcl_x_areatp!E141</f>
        <v>50</v>
      </c>
      <c r="I56" s="106">
        <f>funcl_x_areatp!E166</f>
        <v>45</v>
      </c>
      <c r="J56" s="106">
        <f>funcl_x_areatp!E191</f>
        <v>50</v>
      </c>
      <c r="K56" s="106"/>
      <c r="L56" s="106"/>
      <c r="M56" s="106"/>
      <c r="N56" s="106"/>
    </row>
    <row r="57" spans="1:14" x14ac:dyDescent="0.2">
      <c r="A57" s="105">
        <f>+funcl_x_areatp!A18</f>
        <v>30</v>
      </c>
      <c r="B57" s="8">
        <v>3</v>
      </c>
      <c r="C57" s="8">
        <f>funcl_x_areatp!E18</f>
        <v>1</v>
      </c>
      <c r="D57" s="106">
        <f>funcl_x_areatp!E43</f>
        <v>1</v>
      </c>
      <c r="E57" s="106">
        <f>funcl_x_areatp!E67</f>
        <v>23</v>
      </c>
      <c r="F57" s="106">
        <f>funcl_x_areatp!E92</f>
        <v>1</v>
      </c>
      <c r="G57" s="106">
        <f>funcl_x_areatp!E117</f>
        <v>30</v>
      </c>
      <c r="H57" s="106">
        <f>funcl_x_areatp!E142</f>
        <v>35</v>
      </c>
      <c r="I57" s="106">
        <f>funcl_x_areatp!E167</f>
        <v>35</v>
      </c>
      <c r="J57" s="106">
        <f>funcl_x_areatp!E192</f>
        <v>35</v>
      </c>
      <c r="K57" s="106"/>
      <c r="L57" s="106"/>
      <c r="M57" s="106"/>
      <c r="N57" s="106"/>
    </row>
    <row r="58" spans="1:14" x14ac:dyDescent="0.2">
      <c r="A58" s="105">
        <f>+funcl_x_areatp!A19</f>
        <v>40</v>
      </c>
      <c r="B58" s="8">
        <v>3</v>
      </c>
      <c r="C58" s="8">
        <f>funcl_x_areatp!E19</f>
        <v>1</v>
      </c>
      <c r="D58" s="106">
        <f>funcl_x_areatp!E44</f>
        <v>1</v>
      </c>
      <c r="E58" s="106">
        <f>funcl_x_areatp!E68</f>
        <v>23</v>
      </c>
      <c r="F58" s="106">
        <f>funcl_x_areatp!E93</f>
        <v>1</v>
      </c>
      <c r="G58" s="106">
        <f>funcl_x_areatp!E118</f>
        <v>30</v>
      </c>
      <c r="H58" s="106">
        <f>funcl_x_areatp!E143</f>
        <v>35</v>
      </c>
      <c r="I58" s="106">
        <f>funcl_x_areatp!E168</f>
        <v>35</v>
      </c>
      <c r="J58" s="106">
        <f>funcl_x_areatp!E193</f>
        <v>35</v>
      </c>
      <c r="K58" s="106"/>
      <c r="L58" s="106"/>
      <c r="M58" s="106"/>
      <c r="N58" s="106"/>
    </row>
    <row r="59" spans="1:14" x14ac:dyDescent="0.2">
      <c r="A59" s="105">
        <f>+funcl_x_areatp!A20</f>
        <v>82</v>
      </c>
      <c r="B59" s="8">
        <v>3</v>
      </c>
      <c r="C59" s="8">
        <f>funcl_x_areatp!E20</f>
        <v>999</v>
      </c>
      <c r="D59" s="106">
        <f>funcl_x_areatp!E45</f>
        <v>1</v>
      </c>
      <c r="E59" s="106">
        <f>funcl_x_areatp!E69</f>
        <v>23</v>
      </c>
      <c r="F59" s="106">
        <f>funcl_x_areatp!E94</f>
        <v>0.99</v>
      </c>
      <c r="G59" s="106">
        <f>funcl_x_areatp!E119</f>
        <v>40</v>
      </c>
      <c r="H59" s="106">
        <f>funcl_x_areatp!E144</f>
        <v>45</v>
      </c>
      <c r="I59" s="106">
        <f>funcl_x_areatp!E169</f>
        <v>40</v>
      </c>
      <c r="J59" s="106">
        <f>funcl_x_areatp!E194</f>
        <v>45</v>
      </c>
      <c r="K59" s="106"/>
      <c r="L59" s="106"/>
      <c r="M59" s="106"/>
      <c r="N59" s="106"/>
    </row>
    <row r="60" spans="1:14" x14ac:dyDescent="0.2">
      <c r="A60" s="105">
        <f>+funcl_x_areatp!A21</f>
        <v>83</v>
      </c>
      <c r="B60" s="8">
        <v>3</v>
      </c>
      <c r="C60" s="8">
        <f>funcl_x_areatp!E21</f>
        <v>999</v>
      </c>
      <c r="D60" s="106">
        <f>funcl_x_areatp!E46</f>
        <v>1</v>
      </c>
      <c r="E60" s="106">
        <f>funcl_x_areatp!E70</f>
        <v>23</v>
      </c>
      <c r="F60" s="106">
        <f>funcl_x_areatp!E95</f>
        <v>0.99</v>
      </c>
      <c r="G60" s="106">
        <f>funcl_x_areatp!E120</f>
        <v>40</v>
      </c>
      <c r="H60" s="106">
        <f>funcl_x_areatp!E145</f>
        <v>45</v>
      </c>
      <c r="I60" s="106">
        <f>funcl_x_areatp!E170</f>
        <v>40</v>
      </c>
      <c r="J60" s="106">
        <f>funcl_x_areatp!E195</f>
        <v>45</v>
      </c>
      <c r="K60" s="106"/>
      <c r="L60" s="106"/>
      <c r="M60" s="106"/>
      <c r="N60" s="106"/>
    </row>
    <row r="61" spans="1:14" x14ac:dyDescent="0.2">
      <c r="A61" s="105">
        <f>+funcl_x_areatp!A22</f>
        <v>84</v>
      </c>
      <c r="B61" s="8">
        <v>3</v>
      </c>
      <c r="C61" s="8">
        <f>funcl_x_areatp!E22</f>
        <v>1200</v>
      </c>
      <c r="D61" s="106">
        <f>funcl_x_areatp!E47</f>
        <v>1</v>
      </c>
      <c r="E61" s="106">
        <f>funcl_x_areatp!E71</f>
        <v>23</v>
      </c>
      <c r="F61" s="106">
        <f>funcl_x_areatp!E96</f>
        <v>1</v>
      </c>
      <c r="G61" s="106">
        <f>funcl_x_areatp!E121</f>
        <v>10</v>
      </c>
      <c r="H61" s="106">
        <f>funcl_x_areatp!E146</f>
        <v>10</v>
      </c>
      <c r="I61" s="106">
        <f>funcl_x_areatp!E171</f>
        <v>10</v>
      </c>
      <c r="J61" s="106">
        <f>funcl_x_areatp!E196</f>
        <v>10</v>
      </c>
      <c r="K61" s="106"/>
      <c r="L61" s="106"/>
      <c r="M61" s="106"/>
      <c r="N61" s="106"/>
    </row>
    <row r="62" spans="1:14" x14ac:dyDescent="0.2">
      <c r="A62" s="105">
        <f>+funcl_x_areatp!A23</f>
        <v>85</v>
      </c>
      <c r="B62" s="8">
        <v>3</v>
      </c>
      <c r="C62" s="8">
        <f>funcl_x_areatp!E23</f>
        <v>1</v>
      </c>
      <c r="D62" s="106">
        <f>funcl_x_areatp!E48</f>
        <v>1</v>
      </c>
      <c r="E62" s="106">
        <f>funcl_x_areatp!E72</f>
        <v>23</v>
      </c>
      <c r="F62" s="106">
        <f>funcl_x_areatp!E97</f>
        <v>1</v>
      </c>
      <c r="G62" s="106">
        <f>funcl_x_areatp!E122</f>
        <v>0</v>
      </c>
      <c r="H62" s="106">
        <f>funcl_x_areatp!E147</f>
        <v>0</v>
      </c>
      <c r="I62" s="106">
        <f>funcl_x_areatp!E172</f>
        <v>0</v>
      </c>
      <c r="J62" s="106">
        <f>funcl_x_areatp!E197</f>
        <v>0</v>
      </c>
      <c r="K62" s="106"/>
      <c r="L62" s="106"/>
      <c r="M62" s="106"/>
      <c r="N62" s="106"/>
    </row>
    <row r="63" spans="1:14" x14ac:dyDescent="0.2">
      <c r="A63" s="105">
        <f>+funcl_x_areatp!A24</f>
        <v>90</v>
      </c>
      <c r="B63" s="8">
        <v>3</v>
      </c>
      <c r="C63" s="8">
        <f>funcl_x_areatp!E24</f>
        <v>1500</v>
      </c>
      <c r="D63" s="106">
        <f>funcl_x_areatp!E49</f>
        <v>1</v>
      </c>
      <c r="E63" s="106">
        <f>funcl_x_areatp!E73</f>
        <v>35</v>
      </c>
      <c r="F63" s="106">
        <f>funcl_x_areatp!E98</f>
        <v>1</v>
      </c>
      <c r="G63" s="106">
        <f>funcl_x_areatp!E123</f>
        <v>0</v>
      </c>
      <c r="H63" s="106">
        <f>funcl_x_areatp!E148</f>
        <v>0</v>
      </c>
      <c r="I63" s="106">
        <f>funcl_x_areatp!E173</f>
        <v>0</v>
      </c>
      <c r="J63" s="106">
        <f>funcl_x_areatp!E198</f>
        <v>0</v>
      </c>
      <c r="K63" s="106"/>
      <c r="L63" s="106"/>
      <c r="M63" s="106"/>
      <c r="N63" s="106"/>
    </row>
    <row r="64" spans="1:14" x14ac:dyDescent="0.2">
      <c r="A64" s="105">
        <f>+funcl_x_areatp!A25</f>
        <v>92</v>
      </c>
      <c r="B64" s="8">
        <v>3</v>
      </c>
      <c r="C64" s="8">
        <f>funcl_x_areatp!E25</f>
        <v>1200</v>
      </c>
      <c r="D64" s="106">
        <f>funcl_x_areatp!E50</f>
        <v>1</v>
      </c>
      <c r="E64" s="106">
        <f>funcl_x_areatp!E74</f>
        <v>23</v>
      </c>
      <c r="F64" s="106">
        <f>funcl_x_areatp!E99</f>
        <v>1</v>
      </c>
      <c r="G64" s="106">
        <f>funcl_x_areatp!E124</f>
        <v>0</v>
      </c>
      <c r="H64" s="106">
        <f>funcl_x_areatp!E149</f>
        <v>0</v>
      </c>
      <c r="I64" s="106">
        <f>funcl_x_areatp!E174</f>
        <v>0</v>
      </c>
      <c r="J64" s="106">
        <f>funcl_x_areatp!E199</f>
        <v>0</v>
      </c>
      <c r="K64" s="106"/>
      <c r="L64" s="106"/>
      <c r="M64" s="106"/>
      <c r="N64" s="106"/>
    </row>
    <row r="65" spans="1:14" x14ac:dyDescent="0.2">
      <c r="A65" s="105">
        <f>+funcl_x_areatp!A5</f>
        <v>1</v>
      </c>
      <c r="B65" s="8">
        <v>4</v>
      </c>
      <c r="C65" s="8">
        <f>funcl_x_areatp!F5</f>
        <v>2711.9999999999995</v>
      </c>
      <c r="D65" s="106">
        <f>funcl_x_areatp!F30</f>
        <v>0.974587782850595</v>
      </c>
      <c r="E65" s="106">
        <f>funcl_x_areatp!F55</f>
        <v>99</v>
      </c>
      <c r="F65" s="106">
        <f>funcl_x_areatp!F79</f>
        <v>0.98</v>
      </c>
      <c r="G65" s="106">
        <f>funcl_x_areatp!F104</f>
        <v>55</v>
      </c>
      <c r="H65" s="106">
        <f>funcl_x_areatp!F129</f>
        <v>55</v>
      </c>
      <c r="I65" s="106">
        <f>funcl_x_areatp!F154</f>
        <v>55</v>
      </c>
      <c r="J65" s="106">
        <f>funcl_x_areatp!F179</f>
        <v>55</v>
      </c>
      <c r="K65" s="106"/>
      <c r="L65" s="106"/>
      <c r="M65" s="106"/>
      <c r="N65" s="106"/>
    </row>
    <row r="66" spans="1:14" x14ac:dyDescent="0.2">
      <c r="A66" s="105">
        <f>+funcl_x_areatp!A6</f>
        <v>2</v>
      </c>
      <c r="B66" s="8">
        <v>4</v>
      </c>
      <c r="C66" s="8">
        <f>funcl_x_areatp!F6</f>
        <v>2000</v>
      </c>
      <c r="D66" s="106">
        <f>funcl_x_areatp!F31</f>
        <v>1.05</v>
      </c>
      <c r="E66" s="106">
        <f>funcl_x_areatp!F56</f>
        <v>30</v>
      </c>
      <c r="F66" s="106">
        <f>funcl_x_areatp!F80</f>
        <v>0.56299999999999994</v>
      </c>
      <c r="G66" s="106">
        <f>funcl_x_areatp!F105</f>
        <v>50</v>
      </c>
      <c r="H66" s="106">
        <f>funcl_x_areatp!F130</f>
        <v>50</v>
      </c>
      <c r="I66" s="106">
        <f>funcl_x_areatp!F155</f>
        <v>50</v>
      </c>
      <c r="J66" s="106">
        <f>funcl_x_areatp!F180</f>
        <v>50</v>
      </c>
      <c r="K66" s="106"/>
      <c r="L66" s="106"/>
      <c r="M66" s="106"/>
      <c r="N66" s="106"/>
    </row>
    <row r="67" spans="1:14" x14ac:dyDescent="0.2">
      <c r="A67" s="105">
        <f>+funcl_x_areatp!A7</f>
        <v>3</v>
      </c>
      <c r="B67" s="8">
        <v>4</v>
      </c>
      <c r="C67" s="8">
        <f>funcl_x_areatp!F7</f>
        <v>1850</v>
      </c>
      <c r="D67" s="106">
        <f>funcl_x_areatp!F32</f>
        <v>1.109624397640905</v>
      </c>
      <c r="E67" s="106">
        <f>funcl_x_areatp!F57</f>
        <v>30</v>
      </c>
      <c r="F67" s="106">
        <f>funcl_x_areatp!F81</f>
        <v>0.42099999999999999</v>
      </c>
      <c r="G67" s="106">
        <f>funcl_x_areatp!F106</f>
        <v>38</v>
      </c>
      <c r="H67" s="106">
        <f>funcl_x_areatp!F131</f>
        <v>42</v>
      </c>
      <c r="I67" s="106">
        <f>funcl_x_areatp!F156</f>
        <v>38</v>
      </c>
      <c r="J67" s="106">
        <f>funcl_x_areatp!F181</f>
        <v>42</v>
      </c>
      <c r="K67" s="106"/>
      <c r="L67" s="106"/>
      <c r="M67" s="106"/>
      <c r="N67" s="106"/>
    </row>
    <row r="68" spans="1:14" x14ac:dyDescent="0.2">
      <c r="A68" s="105">
        <f>+funcl_x_areatp!A8</f>
        <v>4</v>
      </c>
      <c r="B68" s="8">
        <v>4</v>
      </c>
      <c r="C68" s="8">
        <f>funcl_x_areatp!F8</f>
        <v>1300</v>
      </c>
      <c r="D68" s="106">
        <f>funcl_x_areatp!F33</f>
        <v>1.07</v>
      </c>
      <c r="E68" s="106">
        <f>funcl_x_areatp!F58</f>
        <v>30</v>
      </c>
      <c r="F68" s="106">
        <f>funcl_x_areatp!F82</f>
        <v>0.36</v>
      </c>
      <c r="G68" s="106">
        <f>funcl_x_areatp!F107</f>
        <v>20</v>
      </c>
      <c r="H68" s="106">
        <f>funcl_x_areatp!F132</f>
        <v>22</v>
      </c>
      <c r="I68" s="106">
        <f>funcl_x_areatp!F157</f>
        <v>20</v>
      </c>
      <c r="J68" s="106">
        <f>funcl_x_areatp!F182</f>
        <v>22</v>
      </c>
      <c r="K68" s="106"/>
      <c r="L68" s="106"/>
      <c r="M68" s="106"/>
      <c r="N68" s="106"/>
    </row>
    <row r="69" spans="1:14" x14ac:dyDescent="0.2">
      <c r="A69" s="105">
        <f>+funcl_x_areatp!A9</f>
        <v>5</v>
      </c>
      <c r="B69" s="8">
        <v>4</v>
      </c>
      <c r="C69" s="8">
        <f>funcl_x_areatp!F9</f>
        <v>1250</v>
      </c>
      <c r="D69" s="106">
        <f>funcl_x_areatp!F34</f>
        <v>0.98005291026042352</v>
      </c>
      <c r="E69" s="106">
        <f>funcl_x_areatp!F59</f>
        <v>30</v>
      </c>
      <c r="F69" s="106">
        <f>funcl_x_areatp!F83</f>
        <v>0.36</v>
      </c>
      <c r="G69" s="106">
        <f>funcl_x_areatp!F108</f>
        <v>19</v>
      </c>
      <c r="H69" s="106">
        <f>funcl_x_areatp!F133</f>
        <v>21</v>
      </c>
      <c r="I69" s="106">
        <f>funcl_x_areatp!F158</f>
        <v>19</v>
      </c>
      <c r="J69" s="106">
        <f>funcl_x_areatp!F183</f>
        <v>21</v>
      </c>
      <c r="K69" s="106"/>
      <c r="L69" s="106"/>
      <c r="M69" s="106"/>
      <c r="N69" s="106"/>
    </row>
    <row r="70" spans="1:14" x14ac:dyDescent="0.2">
      <c r="A70" s="105">
        <f>+funcl_x_areatp!A10</f>
        <v>6</v>
      </c>
      <c r="B70" s="8">
        <v>4</v>
      </c>
      <c r="C70" s="8">
        <f>funcl_x_areatp!F10</f>
        <v>1100</v>
      </c>
      <c r="D70" s="106">
        <f>funcl_x_areatp!F35</f>
        <v>1</v>
      </c>
      <c r="E70" s="106">
        <f>funcl_x_areatp!F60</f>
        <v>30</v>
      </c>
      <c r="F70" s="106">
        <f>funcl_x_areatp!F84</f>
        <v>0.65</v>
      </c>
      <c r="G70" s="106">
        <f>funcl_x_areatp!F109</f>
        <v>11</v>
      </c>
      <c r="H70" s="106">
        <f>funcl_x_areatp!F134</f>
        <v>20</v>
      </c>
      <c r="I70" s="106">
        <f>funcl_x_areatp!F159</f>
        <v>11</v>
      </c>
      <c r="J70" s="106">
        <f>funcl_x_areatp!F184</f>
        <v>20</v>
      </c>
      <c r="K70" s="106"/>
      <c r="L70" s="106"/>
      <c r="M70" s="106"/>
      <c r="N70" s="106"/>
    </row>
    <row r="71" spans="1:14" x14ac:dyDescent="0.2">
      <c r="A71" s="105">
        <f>+funcl_x_areatp!A11</f>
        <v>7</v>
      </c>
      <c r="B71" s="8">
        <v>4</v>
      </c>
      <c r="C71" s="8">
        <f>funcl_x_areatp!F11</f>
        <v>900</v>
      </c>
      <c r="D71" s="106">
        <f>funcl_x_areatp!F36</f>
        <v>0.76</v>
      </c>
      <c r="E71" s="106">
        <f>funcl_x_areatp!F61</f>
        <v>30</v>
      </c>
      <c r="F71" s="106">
        <f>funcl_x_areatp!F85</f>
        <v>0.44400000000000001</v>
      </c>
      <c r="G71" s="106">
        <f>funcl_x_areatp!F110</f>
        <v>11</v>
      </c>
      <c r="H71" s="106">
        <f>funcl_x_areatp!F135</f>
        <v>11</v>
      </c>
      <c r="I71" s="106">
        <f>funcl_x_areatp!F160</f>
        <v>11</v>
      </c>
      <c r="J71" s="106">
        <f>funcl_x_areatp!F185</f>
        <v>11</v>
      </c>
      <c r="K71" s="106"/>
      <c r="L71" s="106"/>
      <c r="M71" s="106"/>
      <c r="N71" s="106"/>
    </row>
    <row r="72" spans="1:14" x14ac:dyDescent="0.2">
      <c r="A72" s="105">
        <f>+funcl_x_areatp!A12</f>
        <v>8</v>
      </c>
      <c r="B72" s="8">
        <v>4</v>
      </c>
      <c r="C72" s="8">
        <f>funcl_x_areatp!F12</f>
        <v>900</v>
      </c>
      <c r="D72" s="106">
        <f>funcl_x_areatp!F37</f>
        <v>1</v>
      </c>
      <c r="E72" s="106">
        <f>funcl_x_areatp!F62</f>
        <v>99</v>
      </c>
      <c r="F72" s="106">
        <f>funcl_x_areatp!F86</f>
        <v>0.99</v>
      </c>
      <c r="G72" s="106">
        <f>funcl_x_areatp!F111</f>
        <v>50</v>
      </c>
      <c r="H72" s="106">
        <f>funcl_x_areatp!F136</f>
        <v>35</v>
      </c>
      <c r="I72" s="106">
        <f>funcl_x_areatp!F161</f>
        <v>35</v>
      </c>
      <c r="J72" s="106">
        <f>funcl_x_areatp!F186</f>
        <v>35</v>
      </c>
      <c r="K72" s="106"/>
      <c r="L72" s="106"/>
      <c r="M72" s="106"/>
      <c r="N72" s="106"/>
    </row>
    <row r="73" spans="1:14" x14ac:dyDescent="0.2">
      <c r="A73" s="105">
        <f>+funcl_x_areatp!A13</f>
        <v>9</v>
      </c>
      <c r="B73" s="8">
        <v>4</v>
      </c>
      <c r="C73" s="8">
        <f>funcl_x_areatp!F13</f>
        <v>1000</v>
      </c>
      <c r="D73" s="106">
        <f>funcl_x_areatp!F38</f>
        <v>1</v>
      </c>
      <c r="E73" s="106">
        <f>funcl_x_areatp!F63</f>
        <v>99</v>
      </c>
      <c r="F73" s="106">
        <f>funcl_x_areatp!F87</f>
        <v>0.99</v>
      </c>
      <c r="G73" s="106">
        <f>funcl_x_areatp!F112</f>
        <v>50</v>
      </c>
      <c r="H73" s="106">
        <f>funcl_x_areatp!F137</f>
        <v>50</v>
      </c>
      <c r="I73" s="106">
        <f>funcl_x_areatp!F162</f>
        <v>50</v>
      </c>
      <c r="J73" s="106">
        <f>funcl_x_areatp!F187</f>
        <v>50</v>
      </c>
      <c r="K73" s="106"/>
      <c r="L73" s="106"/>
      <c r="M73" s="106"/>
      <c r="N73" s="106"/>
    </row>
    <row r="74" spans="1:14" x14ac:dyDescent="0.2">
      <c r="A74" s="105">
        <f>+funcl_x_areatp!A14</f>
        <v>22</v>
      </c>
      <c r="B74" s="8">
        <v>4</v>
      </c>
      <c r="C74" s="8">
        <f>funcl_x_areatp!F14</f>
        <v>2500</v>
      </c>
      <c r="D74" s="106">
        <f>funcl_x_areatp!F39</f>
        <v>1</v>
      </c>
      <c r="E74" s="106">
        <f>funcl_x_areatp!F64</f>
        <v>23</v>
      </c>
      <c r="F74" s="106">
        <f>funcl_x_areatp!F88</f>
        <v>0.98</v>
      </c>
      <c r="G74" s="106">
        <f>funcl_x_areatp!F113</f>
        <v>55</v>
      </c>
      <c r="H74" s="106">
        <f>funcl_x_areatp!F138</f>
        <v>55</v>
      </c>
      <c r="I74" s="106">
        <f>funcl_x_areatp!F163</f>
        <v>55</v>
      </c>
      <c r="J74" s="106">
        <f>funcl_x_areatp!F188</f>
        <v>55</v>
      </c>
      <c r="K74" s="106"/>
      <c r="L74" s="106"/>
      <c r="M74" s="106"/>
      <c r="N74" s="106"/>
    </row>
    <row r="75" spans="1:14" x14ac:dyDescent="0.2">
      <c r="A75" s="105">
        <f>+funcl_x_areatp!A15</f>
        <v>23</v>
      </c>
      <c r="B75" s="8">
        <v>4</v>
      </c>
      <c r="C75" s="8">
        <f>funcl_x_areatp!F15</f>
        <v>2500</v>
      </c>
      <c r="D75" s="106">
        <f>funcl_x_areatp!F40</f>
        <v>1</v>
      </c>
      <c r="E75" s="106">
        <f>funcl_x_areatp!F65</f>
        <v>23</v>
      </c>
      <c r="F75" s="106">
        <f>funcl_x_areatp!F89</f>
        <v>0.98</v>
      </c>
      <c r="G75" s="106">
        <f>funcl_x_areatp!F114</f>
        <v>55</v>
      </c>
      <c r="H75" s="106">
        <f>funcl_x_areatp!F139</f>
        <v>55</v>
      </c>
      <c r="I75" s="106">
        <f>funcl_x_areatp!F164</f>
        <v>55</v>
      </c>
      <c r="J75" s="106">
        <f>funcl_x_areatp!F189</f>
        <v>55</v>
      </c>
      <c r="K75" s="106"/>
      <c r="L75" s="106"/>
      <c r="M75" s="106"/>
      <c r="N75" s="106"/>
    </row>
    <row r="76" spans="1:14" x14ac:dyDescent="0.2">
      <c r="A76" s="105">
        <f>+funcl_x_areatp!A16</f>
        <v>24</v>
      </c>
      <c r="B76" s="8">
        <v>4</v>
      </c>
      <c r="C76" s="8">
        <f>funcl_x_areatp!F16</f>
        <v>2500</v>
      </c>
      <c r="D76" s="106">
        <f>funcl_x_areatp!F41</f>
        <v>1</v>
      </c>
      <c r="E76" s="106">
        <f>funcl_x_areatp!F66</f>
        <v>23</v>
      </c>
      <c r="F76" s="106">
        <f>funcl_x_areatp!F90</f>
        <v>0.98</v>
      </c>
      <c r="G76" s="106">
        <f>funcl_x_areatp!F115</f>
        <v>55</v>
      </c>
      <c r="H76" s="106">
        <f>funcl_x_areatp!F140</f>
        <v>55</v>
      </c>
      <c r="I76" s="106">
        <f>funcl_x_areatp!F165</f>
        <v>55</v>
      </c>
      <c r="J76" s="106">
        <f>funcl_x_areatp!F190</f>
        <v>55</v>
      </c>
      <c r="K76" s="106"/>
      <c r="L76" s="106"/>
      <c r="M76" s="106"/>
      <c r="N76" s="106"/>
    </row>
    <row r="77" spans="1:14" x14ac:dyDescent="0.2">
      <c r="A77" s="105">
        <f>+funcl_x_areatp!A17</f>
        <v>25</v>
      </c>
      <c r="B77" s="8">
        <v>4</v>
      </c>
      <c r="C77" s="8">
        <f>funcl_x_areatp!F17</f>
        <v>2500</v>
      </c>
      <c r="D77" s="106">
        <f>funcl_x_areatp!F42</f>
        <v>1</v>
      </c>
      <c r="E77" s="106">
        <f>funcl_x_areatp!F67</f>
        <v>23</v>
      </c>
      <c r="F77" s="106">
        <f>funcl_x_areatp!F91</f>
        <v>0.98</v>
      </c>
      <c r="G77" s="106">
        <f>funcl_x_areatp!F116</f>
        <v>55</v>
      </c>
      <c r="H77" s="106">
        <f>funcl_x_areatp!F141</f>
        <v>55</v>
      </c>
      <c r="I77" s="106">
        <f>funcl_x_areatp!F166</f>
        <v>55</v>
      </c>
      <c r="J77" s="106">
        <f>funcl_x_areatp!F191</f>
        <v>55</v>
      </c>
      <c r="K77" s="106"/>
      <c r="L77" s="106"/>
      <c r="M77" s="106"/>
      <c r="N77" s="106"/>
    </row>
    <row r="78" spans="1:14" x14ac:dyDescent="0.2">
      <c r="A78" s="105">
        <f>+funcl_x_areatp!A18</f>
        <v>30</v>
      </c>
      <c r="B78" s="8">
        <v>4</v>
      </c>
      <c r="C78" s="8">
        <f>funcl_x_areatp!F18</f>
        <v>1</v>
      </c>
      <c r="D78" s="106">
        <f>funcl_x_areatp!F43</f>
        <v>1</v>
      </c>
      <c r="E78" s="106">
        <f>funcl_x_areatp!F67</f>
        <v>23</v>
      </c>
      <c r="F78" s="106">
        <f>funcl_x_areatp!F92</f>
        <v>1</v>
      </c>
      <c r="G78" s="106">
        <f>funcl_x_areatp!F117</f>
        <v>45</v>
      </c>
      <c r="H78" s="106">
        <f>funcl_x_areatp!F142</f>
        <v>45</v>
      </c>
      <c r="I78" s="106">
        <f>funcl_x_areatp!F167</f>
        <v>45</v>
      </c>
      <c r="J78" s="106">
        <f>funcl_x_areatp!F192</f>
        <v>45</v>
      </c>
      <c r="K78" s="106"/>
      <c r="L78" s="106"/>
      <c r="M78" s="106"/>
      <c r="N78" s="106"/>
    </row>
    <row r="79" spans="1:14" x14ac:dyDescent="0.2">
      <c r="A79" s="105">
        <f>+funcl_x_areatp!A19</f>
        <v>40</v>
      </c>
      <c r="B79" s="8">
        <v>4</v>
      </c>
      <c r="C79" s="8">
        <f>funcl_x_areatp!F19</f>
        <v>1</v>
      </c>
      <c r="D79" s="106">
        <f>funcl_x_areatp!F44</f>
        <v>1</v>
      </c>
      <c r="E79" s="106">
        <f>funcl_x_areatp!F68</f>
        <v>23</v>
      </c>
      <c r="F79" s="106">
        <f>funcl_x_areatp!F93</f>
        <v>1</v>
      </c>
      <c r="G79" s="106">
        <f>funcl_x_areatp!F118</f>
        <v>45</v>
      </c>
      <c r="H79" s="106">
        <f>funcl_x_areatp!F143</f>
        <v>45</v>
      </c>
      <c r="I79" s="106">
        <f>funcl_x_areatp!F168</f>
        <v>45</v>
      </c>
      <c r="J79" s="106">
        <f>funcl_x_areatp!F193</f>
        <v>45</v>
      </c>
      <c r="K79" s="106"/>
      <c r="L79" s="106"/>
      <c r="M79" s="106"/>
      <c r="N79" s="106"/>
    </row>
    <row r="80" spans="1:14" x14ac:dyDescent="0.2">
      <c r="A80" s="105">
        <f>+funcl_x_areatp!A20</f>
        <v>82</v>
      </c>
      <c r="B80" s="8">
        <v>4</v>
      </c>
      <c r="C80" s="8">
        <f>funcl_x_areatp!F20</f>
        <v>999</v>
      </c>
      <c r="D80" s="106">
        <f>funcl_x_areatp!F45</f>
        <v>1</v>
      </c>
      <c r="E80" s="106">
        <f>funcl_x_areatp!F69</f>
        <v>23</v>
      </c>
      <c r="F80" s="106">
        <f>funcl_x_areatp!F94</f>
        <v>0.99</v>
      </c>
      <c r="G80" s="106">
        <f>funcl_x_areatp!F119</f>
        <v>50</v>
      </c>
      <c r="H80" s="106">
        <f>funcl_x_areatp!F144</f>
        <v>50</v>
      </c>
      <c r="I80" s="106">
        <f>funcl_x_areatp!F169</f>
        <v>50</v>
      </c>
      <c r="J80" s="106">
        <f>funcl_x_areatp!F194</f>
        <v>50</v>
      </c>
      <c r="K80" s="106"/>
      <c r="L80" s="106"/>
      <c r="M80" s="106"/>
      <c r="N80" s="106"/>
    </row>
    <row r="81" spans="1:14" x14ac:dyDescent="0.2">
      <c r="A81" s="105">
        <f>+funcl_x_areatp!A21</f>
        <v>83</v>
      </c>
      <c r="B81" s="8">
        <v>4</v>
      </c>
      <c r="C81" s="8">
        <f>funcl_x_areatp!F21</f>
        <v>999</v>
      </c>
      <c r="D81" s="106">
        <f>funcl_x_areatp!F46</f>
        <v>1</v>
      </c>
      <c r="E81" s="106">
        <f>funcl_x_areatp!F70</f>
        <v>23</v>
      </c>
      <c r="F81" s="106">
        <f>funcl_x_areatp!F95</f>
        <v>0.99</v>
      </c>
      <c r="G81" s="106">
        <f>funcl_x_areatp!F120</f>
        <v>50</v>
      </c>
      <c r="H81" s="106">
        <f>funcl_x_areatp!F145</f>
        <v>50</v>
      </c>
      <c r="I81" s="106">
        <f>funcl_x_areatp!F170</f>
        <v>50</v>
      </c>
      <c r="J81" s="106">
        <f>funcl_x_areatp!F195</f>
        <v>50</v>
      </c>
      <c r="K81" s="106"/>
      <c r="L81" s="106"/>
      <c r="M81" s="106"/>
      <c r="N81" s="106"/>
    </row>
    <row r="82" spans="1:14" x14ac:dyDescent="0.2">
      <c r="A82" s="105">
        <f>+funcl_x_areatp!A22</f>
        <v>84</v>
      </c>
      <c r="B82" s="8">
        <v>4</v>
      </c>
      <c r="C82" s="8">
        <f>funcl_x_areatp!F22</f>
        <v>1000</v>
      </c>
      <c r="D82" s="106">
        <f>funcl_x_areatp!F47</f>
        <v>1</v>
      </c>
      <c r="E82" s="106">
        <f>funcl_x_areatp!F71</f>
        <v>23</v>
      </c>
      <c r="F82" s="106">
        <f>funcl_x_areatp!F96</f>
        <v>1</v>
      </c>
      <c r="G82" s="106">
        <f>funcl_x_areatp!F121</f>
        <v>10</v>
      </c>
      <c r="H82" s="106">
        <f>funcl_x_areatp!F146</f>
        <v>10</v>
      </c>
      <c r="I82" s="106">
        <f>funcl_x_areatp!F171</f>
        <v>10</v>
      </c>
      <c r="J82" s="106">
        <f>funcl_x_areatp!F196</f>
        <v>10</v>
      </c>
      <c r="K82" s="106"/>
      <c r="L82" s="106"/>
      <c r="M82" s="106"/>
      <c r="N82" s="106"/>
    </row>
    <row r="83" spans="1:14" x14ac:dyDescent="0.2">
      <c r="A83" s="105">
        <f>+funcl_x_areatp!A23</f>
        <v>85</v>
      </c>
      <c r="B83" s="8">
        <v>4</v>
      </c>
      <c r="C83" s="8">
        <f>funcl_x_areatp!F23</f>
        <v>1</v>
      </c>
      <c r="D83" s="106">
        <f>funcl_x_areatp!F48</f>
        <v>1</v>
      </c>
      <c r="E83" s="106">
        <f>funcl_x_areatp!F72</f>
        <v>23</v>
      </c>
      <c r="F83" s="106">
        <f>funcl_x_areatp!F97</f>
        <v>1</v>
      </c>
      <c r="G83" s="106">
        <f>funcl_x_areatp!F122</f>
        <v>0</v>
      </c>
      <c r="H83" s="106">
        <f>funcl_x_areatp!F147</f>
        <v>0</v>
      </c>
      <c r="I83" s="106">
        <f>funcl_x_areatp!F172</f>
        <v>0</v>
      </c>
      <c r="J83" s="106">
        <f>funcl_x_areatp!F197</f>
        <v>0</v>
      </c>
      <c r="K83" s="106"/>
      <c r="L83" s="106"/>
      <c r="M83" s="106"/>
      <c r="N83" s="106"/>
    </row>
    <row r="84" spans="1:14" x14ac:dyDescent="0.2">
      <c r="A84" s="105">
        <f>+funcl_x_areatp!A24</f>
        <v>90</v>
      </c>
      <c r="B84" s="8">
        <v>4</v>
      </c>
      <c r="C84" s="8">
        <f>funcl_x_areatp!F24</f>
        <v>1500</v>
      </c>
      <c r="D84" s="106">
        <f>funcl_x_areatp!F49</f>
        <v>1</v>
      </c>
      <c r="E84" s="106">
        <f>funcl_x_areatp!F73</f>
        <v>30</v>
      </c>
      <c r="F84" s="106">
        <f>funcl_x_areatp!F98</f>
        <v>1</v>
      </c>
      <c r="G84" s="106">
        <f>funcl_x_areatp!F123</f>
        <v>0</v>
      </c>
      <c r="H84" s="106">
        <f>funcl_x_areatp!F148</f>
        <v>0</v>
      </c>
      <c r="I84" s="106">
        <f>funcl_x_areatp!F173</f>
        <v>0</v>
      </c>
      <c r="J84" s="106">
        <f>funcl_x_areatp!F198</f>
        <v>0</v>
      </c>
      <c r="K84" s="106"/>
      <c r="L84" s="106"/>
      <c r="M84" s="106"/>
      <c r="N84" s="106"/>
    </row>
    <row r="85" spans="1:14" x14ac:dyDescent="0.2">
      <c r="A85" s="105">
        <f>+funcl_x_areatp!A25</f>
        <v>92</v>
      </c>
      <c r="B85" s="8">
        <v>4</v>
      </c>
      <c r="C85" s="8">
        <f>funcl_x_areatp!F25</f>
        <v>1000</v>
      </c>
      <c r="D85" s="106">
        <f>funcl_x_areatp!F50</f>
        <v>1</v>
      </c>
      <c r="E85" s="106">
        <f>funcl_x_areatp!F74</f>
        <v>23</v>
      </c>
      <c r="F85" s="106">
        <f>funcl_x_areatp!F99</f>
        <v>1</v>
      </c>
      <c r="G85" s="106">
        <f>funcl_x_areatp!F124</f>
        <v>0</v>
      </c>
      <c r="H85" s="106">
        <f>funcl_x_areatp!F149</f>
        <v>0</v>
      </c>
      <c r="I85" s="106">
        <f>funcl_x_areatp!F174</f>
        <v>0</v>
      </c>
      <c r="J85" s="106">
        <f>funcl_x_areatp!F199</f>
        <v>0</v>
      </c>
      <c r="K85" s="106"/>
      <c r="L85" s="106"/>
      <c r="M85" s="106"/>
      <c r="N85" s="106"/>
    </row>
    <row r="86" spans="1:14" x14ac:dyDescent="0.2">
      <c r="A86" s="105">
        <f>+funcl_x_areatp!A5</f>
        <v>1</v>
      </c>
      <c r="B86" s="8">
        <v>5</v>
      </c>
      <c r="C86" s="8">
        <f>funcl_x_areatp!G5</f>
        <v>2711.9999999999995</v>
      </c>
      <c r="D86" s="106">
        <f>funcl_x_areatp!G30</f>
        <v>0.97499999999999998</v>
      </c>
      <c r="E86" s="106">
        <f>funcl_x_areatp!G55</f>
        <v>99</v>
      </c>
      <c r="F86" s="106">
        <f>funcl_x_areatp!G79</f>
        <v>0.99</v>
      </c>
      <c r="G86" s="106">
        <f>funcl_x_areatp!G104</f>
        <v>60</v>
      </c>
      <c r="H86" s="106">
        <f>funcl_x_areatp!G129</f>
        <v>60</v>
      </c>
      <c r="I86" s="106">
        <f>funcl_x_areatp!G154</f>
        <v>60</v>
      </c>
      <c r="J86" s="106">
        <f>funcl_x_areatp!G179</f>
        <v>60</v>
      </c>
      <c r="K86" s="106"/>
      <c r="L86" s="106"/>
      <c r="M86" s="106"/>
      <c r="N86" s="106"/>
    </row>
    <row r="87" spans="1:14" x14ac:dyDescent="0.2">
      <c r="A87" s="105">
        <f>+funcl_x_areatp!A6</f>
        <v>2</v>
      </c>
      <c r="B87" s="8">
        <v>5</v>
      </c>
      <c r="C87" s="8">
        <f>funcl_x_areatp!G6</f>
        <v>2100</v>
      </c>
      <c r="D87" s="106">
        <f>funcl_x_areatp!G31</f>
        <v>1.1152418122720251</v>
      </c>
      <c r="E87" s="106">
        <f>funcl_x_areatp!G56</f>
        <v>23</v>
      </c>
      <c r="F87" s="106">
        <f>funcl_x_areatp!G80</f>
        <v>0.68200000000000005</v>
      </c>
      <c r="G87" s="106">
        <f>funcl_x_areatp!G105</f>
        <v>50</v>
      </c>
      <c r="H87" s="106">
        <f>funcl_x_areatp!G130</f>
        <v>50</v>
      </c>
      <c r="I87" s="106">
        <f>funcl_x_areatp!G155</f>
        <v>50</v>
      </c>
      <c r="J87" s="106">
        <f>funcl_x_areatp!G180</f>
        <v>50</v>
      </c>
      <c r="K87" s="106"/>
      <c r="L87" s="106"/>
      <c r="M87" s="106"/>
      <c r="N87" s="106"/>
    </row>
    <row r="88" spans="1:14" x14ac:dyDescent="0.2">
      <c r="A88" s="105">
        <f>+funcl_x_areatp!A7</f>
        <v>3</v>
      </c>
      <c r="B88" s="8">
        <v>5</v>
      </c>
      <c r="C88" s="8">
        <f>funcl_x_areatp!G7</f>
        <v>1850</v>
      </c>
      <c r="D88" s="106">
        <f>funcl_x_areatp!G32</f>
        <v>1.1499999999999999</v>
      </c>
      <c r="E88" s="106">
        <f>funcl_x_areatp!G57</f>
        <v>23</v>
      </c>
      <c r="F88" s="106">
        <f>funcl_x_areatp!G81</f>
        <v>0.51</v>
      </c>
      <c r="G88" s="106">
        <f>funcl_x_areatp!G106</f>
        <v>40</v>
      </c>
      <c r="H88" s="106">
        <f>funcl_x_areatp!G131</f>
        <v>48</v>
      </c>
      <c r="I88" s="106">
        <f>funcl_x_areatp!G156</f>
        <v>40</v>
      </c>
      <c r="J88" s="106">
        <f>funcl_x_areatp!G181</f>
        <v>48</v>
      </c>
      <c r="K88" s="106"/>
      <c r="L88" s="106"/>
      <c r="M88" s="106"/>
      <c r="N88" s="106"/>
    </row>
    <row r="89" spans="1:14" x14ac:dyDescent="0.2">
      <c r="A89" s="105">
        <f>+funcl_x_areatp!A8</f>
        <v>4</v>
      </c>
      <c r="B89" s="8">
        <v>5</v>
      </c>
      <c r="C89" s="8">
        <f>funcl_x_areatp!G8</f>
        <v>1350</v>
      </c>
      <c r="D89" s="106">
        <f>funcl_x_areatp!G33</f>
        <v>1.07</v>
      </c>
      <c r="E89" s="106">
        <f>funcl_x_areatp!G58</f>
        <v>23</v>
      </c>
      <c r="F89" s="106">
        <f>funcl_x_areatp!G82</f>
        <v>0.46800000000000003</v>
      </c>
      <c r="G89" s="106">
        <f>funcl_x_areatp!G107</f>
        <v>22</v>
      </c>
      <c r="H89" s="106">
        <f>funcl_x_areatp!G132</f>
        <v>24</v>
      </c>
      <c r="I89" s="106">
        <f>funcl_x_areatp!G157</f>
        <v>22</v>
      </c>
      <c r="J89" s="106">
        <f>funcl_x_areatp!G182</f>
        <v>24</v>
      </c>
      <c r="K89" s="106"/>
      <c r="L89" s="106"/>
      <c r="M89" s="106"/>
      <c r="N89" s="106"/>
    </row>
    <row r="90" spans="1:14" x14ac:dyDescent="0.2">
      <c r="A90" s="105">
        <f>+funcl_x_areatp!A9</f>
        <v>5</v>
      </c>
      <c r="B90" s="8">
        <v>5</v>
      </c>
      <c r="C90" s="8">
        <f>funcl_x_areatp!G9</f>
        <v>1300</v>
      </c>
      <c r="D90" s="106">
        <f>funcl_x_areatp!G34</f>
        <v>0.98</v>
      </c>
      <c r="E90" s="106">
        <f>funcl_x_areatp!G59</f>
        <v>23</v>
      </c>
      <c r="F90" s="106">
        <f>funcl_x_areatp!G83</f>
        <v>0.46800000000000003</v>
      </c>
      <c r="G90" s="106">
        <f>funcl_x_areatp!G108</f>
        <v>21</v>
      </c>
      <c r="H90" s="106">
        <f>funcl_x_areatp!G133</f>
        <v>23</v>
      </c>
      <c r="I90" s="106">
        <f>funcl_x_areatp!G158</f>
        <v>21</v>
      </c>
      <c r="J90" s="106">
        <f>funcl_x_areatp!G183</f>
        <v>23</v>
      </c>
      <c r="K90" s="106"/>
      <c r="L90" s="106"/>
      <c r="M90" s="106"/>
      <c r="N90" s="106"/>
    </row>
    <row r="91" spans="1:14" x14ac:dyDescent="0.2">
      <c r="A91" s="105">
        <f>+funcl_x_areatp!A10</f>
        <v>6</v>
      </c>
      <c r="B91" s="8">
        <v>5</v>
      </c>
      <c r="C91" s="8">
        <f>funcl_x_areatp!G10</f>
        <v>1150</v>
      </c>
      <c r="D91" s="106">
        <f>funcl_x_areatp!G35</f>
        <v>1.05</v>
      </c>
      <c r="E91" s="106">
        <f>funcl_x_areatp!G60</f>
        <v>23</v>
      </c>
      <c r="F91" s="106">
        <f>funcl_x_areatp!G84</f>
        <v>0.76500000000000001</v>
      </c>
      <c r="G91" s="106">
        <f>funcl_x_areatp!G109</f>
        <v>11</v>
      </c>
      <c r="H91" s="106">
        <f>funcl_x_areatp!G134</f>
        <v>22</v>
      </c>
      <c r="I91" s="106">
        <f>funcl_x_areatp!G159</f>
        <v>11</v>
      </c>
      <c r="J91" s="106">
        <f>funcl_x_areatp!G184</f>
        <v>22</v>
      </c>
      <c r="K91" s="106"/>
      <c r="L91" s="106"/>
      <c r="M91" s="106"/>
      <c r="N91" s="106"/>
    </row>
    <row r="92" spans="1:14" x14ac:dyDescent="0.2">
      <c r="A92" s="105">
        <f>+funcl_x_areatp!A11</f>
        <v>7</v>
      </c>
      <c r="B92" s="8">
        <v>5</v>
      </c>
      <c r="C92" s="8">
        <f>funcl_x_areatp!G11</f>
        <v>900</v>
      </c>
      <c r="D92" s="106">
        <f>funcl_x_areatp!G36</f>
        <v>0.76</v>
      </c>
      <c r="E92" s="106">
        <f>funcl_x_areatp!G61</f>
        <v>23</v>
      </c>
      <c r="F92" s="106">
        <f>funcl_x_areatp!G85</f>
        <v>0.55300000000000005</v>
      </c>
      <c r="G92" s="106">
        <f>funcl_x_areatp!G110</f>
        <v>11</v>
      </c>
      <c r="H92" s="106">
        <f>funcl_x_areatp!G135</f>
        <v>11</v>
      </c>
      <c r="I92" s="106">
        <f>funcl_x_areatp!G160</f>
        <v>11</v>
      </c>
      <c r="J92" s="106">
        <f>funcl_x_areatp!G185</f>
        <v>11</v>
      </c>
      <c r="K92" s="106"/>
      <c r="L92" s="106"/>
      <c r="M92" s="106"/>
      <c r="N92" s="106"/>
    </row>
    <row r="93" spans="1:14" x14ac:dyDescent="0.2">
      <c r="A93" s="105">
        <f>+funcl_x_areatp!A12</f>
        <v>8</v>
      </c>
      <c r="B93" s="8">
        <v>5</v>
      </c>
      <c r="C93" s="8">
        <f>funcl_x_areatp!G12</f>
        <v>800</v>
      </c>
      <c r="D93" s="106">
        <f>funcl_x_areatp!G37</f>
        <v>1</v>
      </c>
      <c r="E93" s="106">
        <f>funcl_x_areatp!G62</f>
        <v>99</v>
      </c>
      <c r="F93" s="106">
        <f>funcl_x_areatp!G86</f>
        <v>0.99</v>
      </c>
      <c r="G93" s="106">
        <f>funcl_x_areatp!G111</f>
        <v>50</v>
      </c>
      <c r="H93" s="106">
        <f>funcl_x_areatp!G136</f>
        <v>35</v>
      </c>
      <c r="I93" s="106">
        <f>funcl_x_areatp!G161</f>
        <v>35</v>
      </c>
      <c r="J93" s="106">
        <f>funcl_x_areatp!G186</f>
        <v>35</v>
      </c>
      <c r="K93" s="106"/>
      <c r="L93" s="106"/>
      <c r="M93" s="106"/>
      <c r="N93" s="106"/>
    </row>
    <row r="94" spans="1:14" x14ac:dyDescent="0.2">
      <c r="A94" s="105">
        <f>+funcl_x_areatp!A13</f>
        <v>9</v>
      </c>
      <c r="B94" s="8">
        <v>5</v>
      </c>
      <c r="C94" s="8">
        <f>funcl_x_areatp!G13</f>
        <v>1000</v>
      </c>
      <c r="D94" s="106">
        <f>funcl_x_areatp!G38</f>
        <v>1</v>
      </c>
      <c r="E94" s="106">
        <f>funcl_x_areatp!G63</f>
        <v>99</v>
      </c>
      <c r="F94" s="106">
        <f>funcl_x_areatp!G87</f>
        <v>0.99</v>
      </c>
      <c r="G94" s="106">
        <f>funcl_x_areatp!G112</f>
        <v>50</v>
      </c>
      <c r="H94" s="106">
        <f>funcl_x_areatp!G137</f>
        <v>50</v>
      </c>
      <c r="I94" s="106">
        <f>funcl_x_areatp!G162</f>
        <v>50</v>
      </c>
      <c r="J94" s="106">
        <f>funcl_x_areatp!G187</f>
        <v>50</v>
      </c>
      <c r="K94" s="106"/>
      <c r="L94" s="106"/>
      <c r="M94" s="106"/>
      <c r="N94" s="106"/>
    </row>
    <row r="95" spans="1:14" x14ac:dyDescent="0.2">
      <c r="A95" s="105">
        <f>+funcl_x_areatp!A14</f>
        <v>22</v>
      </c>
      <c r="B95" s="8">
        <v>5</v>
      </c>
      <c r="C95" s="8">
        <f>funcl_x_areatp!G14</f>
        <v>2500</v>
      </c>
      <c r="D95" s="106">
        <f>funcl_x_areatp!G39</f>
        <v>1</v>
      </c>
      <c r="E95" s="106">
        <f>funcl_x_areatp!G64</f>
        <v>23</v>
      </c>
      <c r="F95" s="106">
        <f>funcl_x_areatp!G88</f>
        <v>0.99</v>
      </c>
      <c r="G95" s="106">
        <f>funcl_x_areatp!G113</f>
        <v>50</v>
      </c>
      <c r="H95" s="106">
        <f>funcl_x_areatp!G138</f>
        <v>60</v>
      </c>
      <c r="I95" s="106">
        <f>funcl_x_areatp!G163</f>
        <v>60</v>
      </c>
      <c r="J95" s="106">
        <f>funcl_x_areatp!G188</f>
        <v>60</v>
      </c>
      <c r="K95" s="106"/>
      <c r="L95" s="106"/>
      <c r="M95" s="106"/>
      <c r="N95" s="106"/>
    </row>
    <row r="96" spans="1:14" x14ac:dyDescent="0.2">
      <c r="A96" s="105">
        <f>+funcl_x_areatp!A15</f>
        <v>23</v>
      </c>
      <c r="B96" s="8">
        <v>5</v>
      </c>
      <c r="C96" s="8">
        <f>funcl_x_areatp!G15</f>
        <v>2500</v>
      </c>
      <c r="D96" s="106">
        <f>funcl_x_areatp!G40</f>
        <v>1</v>
      </c>
      <c r="E96" s="106">
        <f>funcl_x_areatp!G65</f>
        <v>23</v>
      </c>
      <c r="F96" s="106">
        <f>funcl_x_areatp!G89</f>
        <v>0.99</v>
      </c>
      <c r="G96" s="106">
        <f>funcl_x_areatp!G114</f>
        <v>50</v>
      </c>
      <c r="H96" s="106">
        <f>funcl_x_areatp!G139</f>
        <v>60</v>
      </c>
      <c r="I96" s="106">
        <f>funcl_x_areatp!G164</f>
        <v>60</v>
      </c>
      <c r="J96" s="106">
        <f>funcl_x_areatp!G189</f>
        <v>60</v>
      </c>
      <c r="K96" s="106"/>
      <c r="L96" s="106"/>
      <c r="M96" s="106"/>
      <c r="N96" s="106"/>
    </row>
    <row r="97" spans="1:22" x14ac:dyDescent="0.2">
      <c r="A97" s="105">
        <f>+funcl_x_areatp!A16</f>
        <v>24</v>
      </c>
      <c r="B97" s="8">
        <v>5</v>
      </c>
      <c r="C97" s="8">
        <f>funcl_x_areatp!G16</f>
        <v>2500</v>
      </c>
      <c r="D97" s="106">
        <f>funcl_x_areatp!G41</f>
        <v>1</v>
      </c>
      <c r="E97" s="106">
        <f>funcl_x_areatp!G66</f>
        <v>23</v>
      </c>
      <c r="F97" s="106">
        <f>funcl_x_areatp!G90</f>
        <v>0.99</v>
      </c>
      <c r="G97" s="106">
        <f>funcl_x_areatp!G115</f>
        <v>50</v>
      </c>
      <c r="H97" s="106">
        <f>funcl_x_areatp!G140</f>
        <v>60</v>
      </c>
      <c r="I97" s="106">
        <f>funcl_x_areatp!G165</f>
        <v>60</v>
      </c>
      <c r="J97" s="106">
        <f>funcl_x_areatp!G190</f>
        <v>60</v>
      </c>
      <c r="K97" s="106"/>
      <c r="L97" s="106"/>
      <c r="M97" s="106"/>
      <c r="N97" s="106"/>
    </row>
    <row r="98" spans="1:22" x14ac:dyDescent="0.2">
      <c r="A98" s="105">
        <f>+funcl_x_areatp!A17</f>
        <v>25</v>
      </c>
      <c r="B98" s="8">
        <v>5</v>
      </c>
      <c r="C98" s="8">
        <f>funcl_x_areatp!G17</f>
        <v>2500</v>
      </c>
      <c r="D98" s="106">
        <f>funcl_x_areatp!G42</f>
        <v>1</v>
      </c>
      <c r="E98" s="106">
        <f>funcl_x_areatp!G67</f>
        <v>23</v>
      </c>
      <c r="F98" s="106">
        <f>funcl_x_areatp!G91</f>
        <v>0.99</v>
      </c>
      <c r="G98" s="106">
        <f>funcl_x_areatp!G116</f>
        <v>50</v>
      </c>
      <c r="H98" s="106">
        <f>funcl_x_areatp!G141</f>
        <v>60</v>
      </c>
      <c r="I98" s="106">
        <f>funcl_x_areatp!G166</f>
        <v>60</v>
      </c>
      <c r="J98" s="106">
        <f>funcl_x_areatp!G191</f>
        <v>60</v>
      </c>
      <c r="K98" s="106"/>
      <c r="L98" s="106"/>
      <c r="M98" s="106"/>
      <c r="N98" s="106"/>
    </row>
    <row r="99" spans="1:22" x14ac:dyDescent="0.2">
      <c r="A99" s="105">
        <f>+funcl_x_areatp!A18</f>
        <v>30</v>
      </c>
      <c r="B99" s="8">
        <v>5</v>
      </c>
      <c r="C99" s="8">
        <f>funcl_x_areatp!G18</f>
        <v>1</v>
      </c>
      <c r="D99" s="106">
        <f>funcl_x_areatp!G43</f>
        <v>1</v>
      </c>
      <c r="E99" s="106">
        <f>funcl_x_areatp!G67</f>
        <v>23</v>
      </c>
      <c r="F99" s="106">
        <f>funcl_x_areatp!G92</f>
        <v>1</v>
      </c>
      <c r="G99" s="106">
        <f>funcl_x_areatp!G117</f>
        <v>50</v>
      </c>
      <c r="H99" s="106">
        <f>funcl_x_areatp!G142</f>
        <v>50</v>
      </c>
      <c r="I99" s="106">
        <f>funcl_x_areatp!G167</f>
        <v>50</v>
      </c>
      <c r="J99" s="106">
        <f>funcl_x_areatp!G192</f>
        <v>50</v>
      </c>
      <c r="K99" s="106"/>
      <c r="L99" s="106"/>
      <c r="M99" s="106"/>
      <c r="N99" s="106"/>
    </row>
    <row r="100" spans="1:22" x14ac:dyDescent="0.2">
      <c r="A100" s="105">
        <f>+funcl_x_areatp!A19</f>
        <v>40</v>
      </c>
      <c r="B100" s="8">
        <v>5</v>
      </c>
      <c r="C100" s="8">
        <f>funcl_x_areatp!G19</f>
        <v>1</v>
      </c>
      <c r="D100" s="106">
        <f>funcl_x_areatp!G44</f>
        <v>1</v>
      </c>
      <c r="E100" s="106">
        <f>funcl_x_areatp!G68</f>
        <v>23</v>
      </c>
      <c r="F100" s="106">
        <f>funcl_x_areatp!G93</f>
        <v>1</v>
      </c>
      <c r="G100" s="106">
        <f>funcl_x_areatp!G118</f>
        <v>50</v>
      </c>
      <c r="H100" s="106">
        <f>funcl_x_areatp!G143</f>
        <v>50</v>
      </c>
      <c r="I100" s="106">
        <f>funcl_x_areatp!G168</f>
        <v>50</v>
      </c>
      <c r="J100" s="106">
        <f>funcl_x_areatp!G193</f>
        <v>50</v>
      </c>
      <c r="K100" s="106"/>
      <c r="L100" s="106"/>
      <c r="M100" s="106"/>
      <c r="N100" s="106"/>
    </row>
    <row r="101" spans="1:22" x14ac:dyDescent="0.2">
      <c r="A101" s="105">
        <f>+funcl_x_areatp!A20</f>
        <v>82</v>
      </c>
      <c r="B101" s="8">
        <v>5</v>
      </c>
      <c r="C101" s="8">
        <f>funcl_x_areatp!G20</f>
        <v>999</v>
      </c>
      <c r="D101" s="106">
        <f>funcl_x_areatp!G45</f>
        <v>1</v>
      </c>
      <c r="E101" s="106">
        <f>funcl_x_areatp!G69</f>
        <v>23</v>
      </c>
      <c r="F101" s="106">
        <f>funcl_x_areatp!G94</f>
        <v>0.99</v>
      </c>
      <c r="G101" s="106">
        <f>funcl_x_areatp!G119</f>
        <v>50</v>
      </c>
      <c r="H101" s="106">
        <f>funcl_x_areatp!G144</f>
        <v>50</v>
      </c>
      <c r="I101" s="106">
        <f>funcl_x_areatp!G169</f>
        <v>50</v>
      </c>
      <c r="J101" s="106">
        <f>funcl_x_areatp!G194</f>
        <v>50</v>
      </c>
      <c r="K101" s="106"/>
      <c r="L101" s="106"/>
      <c r="M101" s="106"/>
      <c r="N101" s="106"/>
    </row>
    <row r="102" spans="1:22" x14ac:dyDescent="0.2">
      <c r="A102" s="105">
        <f>+funcl_x_areatp!A21</f>
        <v>83</v>
      </c>
      <c r="B102" s="8">
        <v>5</v>
      </c>
      <c r="C102" s="8">
        <f>funcl_x_areatp!G21</f>
        <v>999</v>
      </c>
      <c r="D102" s="106">
        <f>funcl_x_areatp!G46</f>
        <v>1</v>
      </c>
      <c r="E102" s="106">
        <f>funcl_x_areatp!G70</f>
        <v>23</v>
      </c>
      <c r="F102" s="106">
        <f>funcl_x_areatp!G95</f>
        <v>0.99</v>
      </c>
      <c r="G102" s="106">
        <f>funcl_x_areatp!G120</f>
        <v>50</v>
      </c>
      <c r="H102" s="106">
        <f>funcl_x_areatp!G145</f>
        <v>50</v>
      </c>
      <c r="I102" s="106">
        <f>funcl_x_areatp!G170</f>
        <v>50</v>
      </c>
      <c r="J102" s="106">
        <f>funcl_x_areatp!G195</f>
        <v>50</v>
      </c>
      <c r="K102" s="106"/>
      <c r="L102" s="106"/>
      <c r="M102" s="106"/>
      <c r="N102" s="106"/>
    </row>
    <row r="103" spans="1:22" x14ac:dyDescent="0.2">
      <c r="A103" s="105">
        <f>+funcl_x_areatp!A22</f>
        <v>84</v>
      </c>
      <c r="B103" s="8">
        <v>5</v>
      </c>
      <c r="C103" s="8">
        <f>funcl_x_areatp!G22</f>
        <v>1000</v>
      </c>
      <c r="D103" s="106">
        <f>funcl_x_areatp!G47</f>
        <v>1</v>
      </c>
      <c r="E103" s="106">
        <f>funcl_x_areatp!G71</f>
        <v>23</v>
      </c>
      <c r="F103" s="106">
        <f>funcl_x_areatp!G96</f>
        <v>1</v>
      </c>
      <c r="G103" s="106">
        <f>funcl_x_areatp!G121</f>
        <v>10</v>
      </c>
      <c r="H103" s="106">
        <f>funcl_x_areatp!G146</f>
        <v>10</v>
      </c>
      <c r="I103" s="106">
        <f>funcl_x_areatp!G171</f>
        <v>10</v>
      </c>
      <c r="J103" s="106">
        <f>funcl_x_areatp!G196</f>
        <v>10</v>
      </c>
      <c r="K103" s="106"/>
      <c r="L103" s="106"/>
      <c r="M103" s="106"/>
      <c r="N103" s="106"/>
    </row>
    <row r="104" spans="1:22" x14ac:dyDescent="0.2">
      <c r="A104" s="105">
        <f>+funcl_x_areatp!A23</f>
        <v>85</v>
      </c>
      <c r="B104" s="8">
        <v>5</v>
      </c>
      <c r="C104" s="8">
        <f>funcl_x_areatp!G23</f>
        <v>1</v>
      </c>
      <c r="D104" s="106">
        <f>funcl_x_areatp!G48</f>
        <v>1</v>
      </c>
      <c r="E104" s="106">
        <f>funcl_x_areatp!G72</f>
        <v>23</v>
      </c>
      <c r="F104" s="106">
        <f>funcl_x_areatp!G97</f>
        <v>1</v>
      </c>
      <c r="G104" s="106">
        <f>funcl_x_areatp!G122</f>
        <v>0</v>
      </c>
      <c r="H104" s="106">
        <f>funcl_x_areatp!G147</f>
        <v>0</v>
      </c>
      <c r="I104" s="106">
        <f>funcl_x_areatp!G172</f>
        <v>0</v>
      </c>
      <c r="J104" s="106">
        <f>funcl_x_areatp!G197</f>
        <v>0</v>
      </c>
      <c r="K104" s="106"/>
      <c r="L104" s="106"/>
      <c r="M104" s="106"/>
      <c r="N104" s="106"/>
    </row>
    <row r="105" spans="1:22" x14ac:dyDescent="0.2">
      <c r="A105" s="105">
        <f>+funcl_x_areatp!A24</f>
        <v>90</v>
      </c>
      <c r="B105" s="8">
        <v>5</v>
      </c>
      <c r="C105" s="8">
        <f>funcl_x_areatp!G24</f>
        <v>1500</v>
      </c>
      <c r="D105" s="106">
        <f>funcl_x_areatp!G49</f>
        <v>1</v>
      </c>
      <c r="E105" s="106">
        <f>funcl_x_areatp!G73</f>
        <v>23</v>
      </c>
      <c r="F105" s="106">
        <f>funcl_x_areatp!G98</f>
        <v>1</v>
      </c>
      <c r="G105" s="106">
        <f>funcl_x_areatp!G123</f>
        <v>0</v>
      </c>
      <c r="H105" s="106">
        <f>funcl_x_areatp!G148</f>
        <v>0</v>
      </c>
      <c r="I105" s="106">
        <f>funcl_x_areatp!G173</f>
        <v>0</v>
      </c>
      <c r="J105" s="106">
        <f>funcl_x_areatp!G198</f>
        <v>0</v>
      </c>
      <c r="K105" s="106"/>
      <c r="L105" s="106"/>
      <c r="M105" s="106"/>
      <c r="N105" s="106"/>
    </row>
    <row r="106" spans="1:22" x14ac:dyDescent="0.2">
      <c r="A106" s="105">
        <f>+funcl_x_areatp!A25</f>
        <v>92</v>
      </c>
      <c r="B106" s="8">
        <v>5</v>
      </c>
      <c r="C106" s="8">
        <f>funcl_x_areatp!G25</f>
        <v>1000</v>
      </c>
      <c r="D106" s="106">
        <f>funcl_x_areatp!G50</f>
        <v>1</v>
      </c>
      <c r="E106" s="106">
        <f>funcl_x_areatp!G74</f>
        <v>23</v>
      </c>
      <c r="F106" s="106">
        <f>funcl_x_areatp!G99</f>
        <v>1</v>
      </c>
      <c r="G106" s="106">
        <f>funcl_x_areatp!G124</f>
        <v>0</v>
      </c>
      <c r="H106" s="106">
        <f>funcl_x_areatp!G149</f>
        <v>0</v>
      </c>
      <c r="I106" s="106">
        <f>funcl_x_areatp!G174</f>
        <v>0</v>
      </c>
      <c r="J106" s="106">
        <f>funcl_x_areatp!G199</f>
        <v>0</v>
      </c>
      <c r="K106" s="106"/>
      <c r="L106" s="106"/>
      <c r="M106" s="106"/>
      <c r="N106" s="106"/>
    </row>
    <row r="107" spans="1:22" x14ac:dyDescent="0.2">
      <c r="A107" s="107">
        <v>9999</v>
      </c>
    </row>
    <row r="108" spans="1:22" x14ac:dyDescent="0.2">
      <c r="A108" s="8">
        <f>funcl_x_oppfunc!B4</f>
        <v>1</v>
      </c>
      <c r="B108" s="106">
        <f>funcl_x_oppfunc!D4</f>
        <v>0.5</v>
      </c>
      <c r="C108" s="106">
        <f>funcl_x_oppfunc!E4</f>
        <v>0.99</v>
      </c>
      <c r="D108" s="106">
        <f>funcl_x_oppfunc!F4</f>
        <v>0.99</v>
      </c>
      <c r="E108" s="106">
        <f>funcl_x_oppfunc!G4</f>
        <v>0.99</v>
      </c>
      <c r="F108" s="106">
        <f>funcl_x_oppfunc!H4</f>
        <v>0.99</v>
      </c>
      <c r="G108" s="106">
        <f>funcl_x_oppfunc!I4</f>
        <v>0.99</v>
      </c>
      <c r="H108" s="106">
        <f>funcl_x_oppfunc!J4</f>
        <v>0.99</v>
      </c>
      <c r="I108" s="106">
        <f>funcl_x_oppfunc!K4</f>
        <v>0.99</v>
      </c>
      <c r="J108" s="106">
        <f>funcl_x_oppfunc!L4</f>
        <v>0.99</v>
      </c>
      <c r="K108" s="106">
        <f>funcl_x_oppfunc!M4</f>
        <v>0.99</v>
      </c>
      <c r="L108" s="106">
        <f>funcl_x_oppfunc!N4</f>
        <v>0.99</v>
      </c>
      <c r="M108" s="106">
        <f>funcl_x_oppfunc!O4</f>
        <v>0.99</v>
      </c>
      <c r="N108" s="106">
        <f>funcl_x_oppfunc!P4</f>
        <v>0.99</v>
      </c>
      <c r="O108" s="106">
        <f>funcl_x_oppfunc!Q4</f>
        <v>0.99</v>
      </c>
      <c r="P108" s="106">
        <f>funcl_x_oppfunc!R4</f>
        <v>0.99</v>
      </c>
      <c r="Q108" s="106">
        <f>funcl_x_oppfunc!S4</f>
        <v>0.99</v>
      </c>
      <c r="R108" s="106">
        <f>funcl_x_oppfunc!T4</f>
        <v>0.99</v>
      </c>
      <c r="S108" s="106">
        <f>funcl_x_oppfunc!U4</f>
        <v>0.99</v>
      </c>
      <c r="T108" s="106">
        <f>funcl_x_oppfunc!V4</f>
        <v>0.99</v>
      </c>
      <c r="U108" s="106">
        <f>funcl_x_oppfunc!W4</f>
        <v>0.99</v>
      </c>
      <c r="V108" s="106">
        <f>funcl_x_oppfunc!X4</f>
        <v>0.99</v>
      </c>
    </row>
    <row r="109" spans="1:22" x14ac:dyDescent="0.2">
      <c r="A109" s="8">
        <f>funcl_x_oppfunc!B5</f>
        <v>2</v>
      </c>
      <c r="B109" s="106">
        <f>funcl_x_oppfunc!D5</f>
        <v>1.0000000000000009E-2</v>
      </c>
      <c r="C109" s="106">
        <f>funcl_x_oppfunc!E5</f>
        <v>0.5</v>
      </c>
      <c r="D109" s="106">
        <f>funcl_x_oppfunc!F5</f>
        <v>0.55000000000000004</v>
      </c>
      <c r="E109" s="106">
        <f>funcl_x_oppfunc!G5</f>
        <v>0.65</v>
      </c>
      <c r="F109" s="106">
        <f>funcl_x_oppfunc!H5</f>
        <v>0.8</v>
      </c>
      <c r="G109" s="106">
        <f>funcl_x_oppfunc!I5</f>
        <v>0.9</v>
      </c>
      <c r="H109" s="106">
        <f>funcl_x_oppfunc!J5</f>
        <v>0.9</v>
      </c>
      <c r="I109" s="106">
        <f>funcl_x_oppfunc!K5</f>
        <v>0.65</v>
      </c>
      <c r="J109" s="106">
        <f>funcl_x_oppfunc!L5</f>
        <v>0.62</v>
      </c>
      <c r="K109" s="106">
        <f>funcl_x_oppfunc!M5</f>
        <v>0.6</v>
      </c>
      <c r="L109" s="106">
        <f>funcl_x_oppfunc!N5</f>
        <v>0.6</v>
      </c>
      <c r="M109" s="106">
        <f>funcl_x_oppfunc!O5</f>
        <v>0.55000000000000004</v>
      </c>
      <c r="N109" s="106">
        <f>funcl_x_oppfunc!P5</f>
        <v>0.55000000000000004</v>
      </c>
      <c r="O109" s="106">
        <f>funcl_x_oppfunc!Q5</f>
        <v>0.6</v>
      </c>
      <c r="P109" s="106">
        <f>funcl_x_oppfunc!R5</f>
        <v>0.6</v>
      </c>
      <c r="Q109" s="106">
        <f>funcl_x_oppfunc!S5</f>
        <v>0.6</v>
      </c>
      <c r="R109" s="106">
        <f>funcl_x_oppfunc!T5</f>
        <v>0.6</v>
      </c>
      <c r="S109" s="106">
        <f>funcl_x_oppfunc!U5</f>
        <v>0.9</v>
      </c>
      <c r="T109" s="106">
        <f>funcl_x_oppfunc!V5</f>
        <v>0.8</v>
      </c>
      <c r="U109" s="106">
        <f>funcl_x_oppfunc!W5</f>
        <v>0.8</v>
      </c>
      <c r="V109" s="106">
        <f>funcl_x_oppfunc!X5</f>
        <v>0.8</v>
      </c>
    </row>
    <row r="110" spans="1:22" x14ac:dyDescent="0.2">
      <c r="A110" s="8">
        <f>funcl_x_oppfunc!B6</f>
        <v>3</v>
      </c>
      <c r="B110" s="106">
        <f>funcl_x_oppfunc!D6</f>
        <v>1.0000000000000009E-2</v>
      </c>
      <c r="C110" s="106">
        <f>funcl_x_oppfunc!E6</f>
        <v>0.44999999999999996</v>
      </c>
      <c r="D110" s="106">
        <f>funcl_x_oppfunc!F6</f>
        <v>0.5</v>
      </c>
      <c r="E110" s="106">
        <f>funcl_x_oppfunc!G6</f>
        <v>0.65</v>
      </c>
      <c r="F110" s="106">
        <f>funcl_x_oppfunc!H6</f>
        <v>0.8</v>
      </c>
      <c r="G110" s="106">
        <f>funcl_x_oppfunc!I6</f>
        <v>0.9</v>
      </c>
      <c r="H110" s="106">
        <f>funcl_x_oppfunc!J6</f>
        <v>0.9</v>
      </c>
      <c r="I110" s="106">
        <f>funcl_x_oppfunc!K6</f>
        <v>0.65</v>
      </c>
      <c r="J110" s="106">
        <f>funcl_x_oppfunc!L6</f>
        <v>0.65</v>
      </c>
      <c r="K110" s="106">
        <f>funcl_x_oppfunc!M6</f>
        <v>0.55000000000000004</v>
      </c>
      <c r="L110" s="106">
        <f>funcl_x_oppfunc!N6</f>
        <v>0.55000000000000004</v>
      </c>
      <c r="M110" s="106">
        <f>funcl_x_oppfunc!O6</f>
        <v>0.5</v>
      </c>
      <c r="N110" s="106">
        <f>funcl_x_oppfunc!P6</f>
        <v>0.5</v>
      </c>
      <c r="O110" s="106">
        <f>funcl_x_oppfunc!Q6</f>
        <v>0.6</v>
      </c>
      <c r="P110" s="106">
        <f>funcl_x_oppfunc!R6</f>
        <v>0.6</v>
      </c>
      <c r="Q110" s="106">
        <f>funcl_x_oppfunc!S6</f>
        <v>0.6</v>
      </c>
      <c r="R110" s="106">
        <f>funcl_x_oppfunc!T6</f>
        <v>0.6</v>
      </c>
      <c r="S110" s="106">
        <f>funcl_x_oppfunc!U6</f>
        <v>0.8</v>
      </c>
      <c r="T110" s="106">
        <f>funcl_x_oppfunc!V6</f>
        <v>0.8</v>
      </c>
      <c r="U110" s="106">
        <f>funcl_x_oppfunc!W6</f>
        <v>0.8</v>
      </c>
      <c r="V110" s="106">
        <f>funcl_x_oppfunc!X6</f>
        <v>0.8</v>
      </c>
    </row>
    <row r="111" spans="1:22" x14ac:dyDescent="0.2">
      <c r="A111" s="8">
        <f>funcl_x_oppfunc!B7</f>
        <v>4</v>
      </c>
      <c r="B111" s="106">
        <f>funcl_x_oppfunc!D7</f>
        <v>1.0000000000000009E-2</v>
      </c>
      <c r="C111" s="106">
        <f>funcl_x_oppfunc!E7</f>
        <v>0.35</v>
      </c>
      <c r="D111" s="106">
        <f>funcl_x_oppfunc!F7</f>
        <v>0.35</v>
      </c>
      <c r="E111" s="106">
        <f>funcl_x_oppfunc!G7</f>
        <v>0.5</v>
      </c>
      <c r="F111" s="106">
        <f>funcl_x_oppfunc!H7</f>
        <v>0.62</v>
      </c>
      <c r="G111" s="106">
        <f>funcl_x_oppfunc!I7</f>
        <v>0.68</v>
      </c>
      <c r="H111" s="106">
        <f>funcl_x_oppfunc!J7</f>
        <v>0.78</v>
      </c>
      <c r="I111" s="106">
        <f>funcl_x_oppfunc!K7</f>
        <v>0.65</v>
      </c>
      <c r="J111" s="106">
        <f>funcl_x_oppfunc!L7</f>
        <v>0.65</v>
      </c>
      <c r="K111" s="106">
        <f>funcl_x_oppfunc!M7</f>
        <v>0.5</v>
      </c>
      <c r="L111" s="106">
        <f>funcl_x_oppfunc!N7</f>
        <v>0.5</v>
      </c>
      <c r="M111" s="106">
        <f>funcl_x_oppfunc!O7</f>
        <v>0.35</v>
      </c>
      <c r="N111" s="106">
        <f>funcl_x_oppfunc!P7</f>
        <v>0.35</v>
      </c>
      <c r="O111" s="106">
        <f>funcl_x_oppfunc!Q7</f>
        <v>0.6</v>
      </c>
      <c r="P111" s="106">
        <f>funcl_x_oppfunc!R7</f>
        <v>0.6</v>
      </c>
      <c r="Q111" s="106">
        <f>funcl_x_oppfunc!S7</f>
        <v>0.6</v>
      </c>
      <c r="R111" s="106">
        <f>funcl_x_oppfunc!T7</f>
        <v>0.6</v>
      </c>
      <c r="S111" s="106">
        <f>funcl_x_oppfunc!U7</f>
        <v>0.8</v>
      </c>
      <c r="T111" s="106">
        <f>funcl_x_oppfunc!V7</f>
        <v>0.8</v>
      </c>
      <c r="U111" s="106">
        <f>funcl_x_oppfunc!W7</f>
        <v>0.8</v>
      </c>
      <c r="V111" s="106">
        <f>funcl_x_oppfunc!X7</f>
        <v>0.8</v>
      </c>
    </row>
    <row r="112" spans="1:22" x14ac:dyDescent="0.2">
      <c r="A112" s="8">
        <f>funcl_x_oppfunc!B8</f>
        <v>5</v>
      </c>
      <c r="B112" s="106">
        <f>funcl_x_oppfunc!D8</f>
        <v>1.0000000000000009E-2</v>
      </c>
      <c r="C112" s="106">
        <f>funcl_x_oppfunc!E8</f>
        <v>0.19999999999999996</v>
      </c>
      <c r="D112" s="106">
        <f>funcl_x_oppfunc!F8</f>
        <v>0.19999999999999996</v>
      </c>
      <c r="E112" s="106">
        <f>funcl_x_oppfunc!G8</f>
        <v>0.38</v>
      </c>
      <c r="F112" s="106">
        <f>funcl_x_oppfunc!H8</f>
        <v>0.5</v>
      </c>
      <c r="G112" s="106">
        <f>funcl_x_oppfunc!I8</f>
        <v>0.6</v>
      </c>
      <c r="H112" s="106">
        <f>funcl_x_oppfunc!J8</f>
        <v>0.7</v>
      </c>
      <c r="I112" s="106">
        <f>funcl_x_oppfunc!K8</f>
        <v>0.6</v>
      </c>
      <c r="J112" s="106">
        <f>funcl_x_oppfunc!L8</f>
        <v>0.55000000000000004</v>
      </c>
      <c r="K112" s="106">
        <f>funcl_x_oppfunc!M8</f>
        <v>0.5</v>
      </c>
      <c r="L112" s="106">
        <f>funcl_x_oppfunc!N8</f>
        <v>0.5</v>
      </c>
      <c r="M112" s="106">
        <f>funcl_x_oppfunc!O8</f>
        <v>0.2</v>
      </c>
      <c r="N112" s="106">
        <f>funcl_x_oppfunc!P8</f>
        <v>0.2</v>
      </c>
      <c r="O112" s="106">
        <f>funcl_x_oppfunc!Q8</f>
        <v>0.5</v>
      </c>
      <c r="P112" s="106">
        <f>funcl_x_oppfunc!R8</f>
        <v>0.5</v>
      </c>
      <c r="Q112" s="106">
        <f>funcl_x_oppfunc!S8</f>
        <v>0.5</v>
      </c>
      <c r="R112" s="106">
        <f>funcl_x_oppfunc!T8</f>
        <v>0.5</v>
      </c>
      <c r="S112" s="106">
        <f>funcl_x_oppfunc!U8</f>
        <v>0.7</v>
      </c>
      <c r="T112" s="106">
        <f>funcl_x_oppfunc!V8</f>
        <v>0.75</v>
      </c>
      <c r="U112" s="106">
        <f>funcl_x_oppfunc!W8</f>
        <v>0.75</v>
      </c>
      <c r="V112" s="106">
        <f>funcl_x_oppfunc!X8</f>
        <v>0.75</v>
      </c>
    </row>
    <row r="113" spans="1:22" x14ac:dyDescent="0.2">
      <c r="A113" s="8">
        <f>funcl_x_oppfunc!B9</f>
        <v>6</v>
      </c>
      <c r="B113" s="106">
        <f>funcl_x_oppfunc!D9</f>
        <v>1.0000000000000009E-2</v>
      </c>
      <c r="C113" s="106">
        <f>funcl_x_oppfunc!E9</f>
        <v>9.9999999999999978E-2</v>
      </c>
      <c r="D113" s="106">
        <f>funcl_x_oppfunc!F9</f>
        <v>9.9999999999999978E-2</v>
      </c>
      <c r="E113" s="106">
        <f>funcl_x_oppfunc!G9</f>
        <v>0.31999999999999995</v>
      </c>
      <c r="F113" s="106">
        <f>funcl_x_oppfunc!H9</f>
        <v>0.4</v>
      </c>
      <c r="G113" s="106">
        <f>funcl_x_oppfunc!I9</f>
        <v>0.5</v>
      </c>
      <c r="H113" s="106">
        <f>funcl_x_oppfunc!J9</f>
        <v>0.65</v>
      </c>
      <c r="I113" s="106">
        <f>funcl_x_oppfunc!K9</f>
        <v>0.35</v>
      </c>
      <c r="J113" s="106">
        <f>funcl_x_oppfunc!L9</f>
        <v>0.35</v>
      </c>
      <c r="K113" s="106">
        <f>funcl_x_oppfunc!M9</f>
        <v>0.3</v>
      </c>
      <c r="L113" s="106">
        <f>funcl_x_oppfunc!N9</f>
        <v>0.3</v>
      </c>
      <c r="M113" s="106">
        <f>funcl_x_oppfunc!O9</f>
        <v>0.1</v>
      </c>
      <c r="N113" s="106">
        <f>funcl_x_oppfunc!P9</f>
        <v>0.1</v>
      </c>
      <c r="O113" s="106">
        <f>funcl_x_oppfunc!Q9</f>
        <v>0.3</v>
      </c>
      <c r="P113" s="106">
        <f>funcl_x_oppfunc!R9</f>
        <v>0.3</v>
      </c>
      <c r="Q113" s="106">
        <f>funcl_x_oppfunc!S9</f>
        <v>0.3</v>
      </c>
      <c r="R113" s="106">
        <f>funcl_x_oppfunc!T9</f>
        <v>0.3</v>
      </c>
      <c r="S113" s="106">
        <f>funcl_x_oppfunc!U9</f>
        <v>0.7</v>
      </c>
      <c r="T113" s="106">
        <f>funcl_x_oppfunc!V9</f>
        <v>0.6</v>
      </c>
      <c r="U113" s="106">
        <f>funcl_x_oppfunc!W9</f>
        <v>0.6</v>
      </c>
      <c r="V113" s="106">
        <f>funcl_x_oppfunc!X9</f>
        <v>0.6</v>
      </c>
    </row>
    <row r="114" spans="1:22" x14ac:dyDescent="0.2">
      <c r="A114" s="8">
        <f>funcl_x_oppfunc!B10</f>
        <v>7</v>
      </c>
      <c r="B114" s="106">
        <f>funcl_x_oppfunc!D10</f>
        <v>1.0000000000000009E-2</v>
      </c>
      <c r="C114" s="106">
        <f>funcl_x_oppfunc!E10</f>
        <v>9.9999999999999978E-2</v>
      </c>
      <c r="D114" s="106">
        <f>funcl_x_oppfunc!F10</f>
        <v>9.9999999999999978E-2</v>
      </c>
      <c r="E114" s="106">
        <f>funcl_x_oppfunc!G10</f>
        <v>0.21999999999999997</v>
      </c>
      <c r="F114" s="106">
        <f>funcl_x_oppfunc!H10</f>
        <v>0.30000000000000004</v>
      </c>
      <c r="G114" s="106">
        <f>funcl_x_oppfunc!I10</f>
        <v>0.35</v>
      </c>
      <c r="H114" s="106">
        <f>funcl_x_oppfunc!J10</f>
        <v>0.5</v>
      </c>
      <c r="I114" s="106">
        <f>funcl_x_oppfunc!K10</f>
        <v>0.25</v>
      </c>
      <c r="J114" s="106">
        <f>funcl_x_oppfunc!L10</f>
        <v>0.4</v>
      </c>
      <c r="K114" s="106">
        <f>funcl_x_oppfunc!M10</f>
        <v>0.25</v>
      </c>
      <c r="L114" s="106">
        <f>funcl_x_oppfunc!N10</f>
        <v>0.25</v>
      </c>
      <c r="M114" s="106">
        <f>funcl_x_oppfunc!O10</f>
        <v>0.1</v>
      </c>
      <c r="N114" s="106">
        <f>funcl_x_oppfunc!P10</f>
        <v>0.1</v>
      </c>
      <c r="O114" s="106">
        <f>funcl_x_oppfunc!Q10</f>
        <v>0.25</v>
      </c>
      <c r="P114" s="106">
        <f>funcl_x_oppfunc!R10</f>
        <v>0.25</v>
      </c>
      <c r="Q114" s="106">
        <f>funcl_x_oppfunc!S10</f>
        <v>0.25</v>
      </c>
      <c r="R114" s="106">
        <f>funcl_x_oppfunc!T10</f>
        <v>0.25</v>
      </c>
      <c r="S114" s="106">
        <f>funcl_x_oppfunc!U10</f>
        <v>0.6</v>
      </c>
      <c r="T114" s="106">
        <f>funcl_x_oppfunc!V10</f>
        <v>0.6</v>
      </c>
      <c r="U114" s="106">
        <f>funcl_x_oppfunc!W10</f>
        <v>0.6</v>
      </c>
      <c r="V114" s="106">
        <f>funcl_x_oppfunc!X10</f>
        <v>0.6</v>
      </c>
    </row>
    <row r="115" spans="1:22" x14ac:dyDescent="0.2">
      <c r="A115" s="8">
        <f>funcl_x_oppfunc!B11</f>
        <v>8</v>
      </c>
      <c r="B115" s="106">
        <f>funcl_x_oppfunc!D11</f>
        <v>1.0000000000000009E-2</v>
      </c>
      <c r="C115" s="106">
        <f>funcl_x_oppfunc!E11</f>
        <v>0.35</v>
      </c>
      <c r="D115" s="106">
        <f>funcl_x_oppfunc!F11</f>
        <v>0.35</v>
      </c>
      <c r="E115" s="106">
        <f>funcl_x_oppfunc!G11</f>
        <v>0.35</v>
      </c>
      <c r="F115" s="106">
        <f>funcl_x_oppfunc!H11</f>
        <v>0.4</v>
      </c>
      <c r="G115" s="106">
        <f>funcl_x_oppfunc!I11</f>
        <v>0.65</v>
      </c>
      <c r="H115" s="106">
        <f>funcl_x_oppfunc!J11</f>
        <v>0.75</v>
      </c>
      <c r="I115" s="106">
        <f>funcl_x_oppfunc!K11</f>
        <v>0.5</v>
      </c>
      <c r="J115" s="106">
        <f>funcl_x_oppfunc!L11</f>
        <v>0.3</v>
      </c>
      <c r="K115" s="106">
        <f>funcl_x_oppfunc!M11</f>
        <v>0.45</v>
      </c>
      <c r="L115" s="106">
        <f>funcl_x_oppfunc!N11</f>
        <v>0.45</v>
      </c>
      <c r="M115" s="106">
        <f>funcl_x_oppfunc!O11</f>
        <v>0.35</v>
      </c>
      <c r="N115" s="106">
        <f>funcl_x_oppfunc!P11</f>
        <v>0.35</v>
      </c>
      <c r="O115" s="106">
        <f>funcl_x_oppfunc!Q11</f>
        <v>0.45</v>
      </c>
      <c r="P115" s="106">
        <f>funcl_x_oppfunc!R11</f>
        <v>0.45</v>
      </c>
      <c r="Q115" s="106">
        <f>funcl_x_oppfunc!S11</f>
        <v>0.45</v>
      </c>
      <c r="R115" s="106">
        <f>funcl_x_oppfunc!T11</f>
        <v>0.45</v>
      </c>
      <c r="S115" s="106">
        <f>funcl_x_oppfunc!U11</f>
        <v>0.7</v>
      </c>
      <c r="T115" s="106">
        <f>funcl_x_oppfunc!V11</f>
        <v>0.7</v>
      </c>
      <c r="U115" s="106">
        <f>funcl_x_oppfunc!W11</f>
        <v>0.7</v>
      </c>
      <c r="V115" s="106">
        <f>funcl_x_oppfunc!X11</f>
        <v>0.7</v>
      </c>
    </row>
    <row r="116" spans="1:22" x14ac:dyDescent="0.2">
      <c r="A116" s="8">
        <f>funcl_x_oppfunc!B12</f>
        <v>9</v>
      </c>
      <c r="B116" s="106">
        <f>funcl_x_oppfunc!D12</f>
        <v>1.0000000000000009E-2</v>
      </c>
      <c r="C116" s="106">
        <f>funcl_x_oppfunc!E12</f>
        <v>0.38</v>
      </c>
      <c r="D116" s="106">
        <f>funcl_x_oppfunc!F12</f>
        <v>0.35</v>
      </c>
      <c r="E116" s="106">
        <f>funcl_x_oppfunc!G12</f>
        <v>0.35</v>
      </c>
      <c r="F116" s="106">
        <f>funcl_x_oppfunc!H12</f>
        <v>0.44999999999999996</v>
      </c>
      <c r="G116" s="106">
        <f>funcl_x_oppfunc!I12</f>
        <v>0.65</v>
      </c>
      <c r="H116" s="106">
        <f>funcl_x_oppfunc!J12</f>
        <v>0.6</v>
      </c>
      <c r="I116" s="106">
        <f>funcl_x_oppfunc!K12</f>
        <v>0.7</v>
      </c>
      <c r="J116" s="106">
        <f>funcl_x_oppfunc!L12</f>
        <v>0.5</v>
      </c>
      <c r="K116" s="106">
        <f>funcl_x_oppfunc!M12</f>
        <v>0.5</v>
      </c>
      <c r="L116" s="106">
        <f>funcl_x_oppfunc!N12</f>
        <v>0.5</v>
      </c>
      <c r="M116" s="106">
        <f>funcl_x_oppfunc!O12</f>
        <v>0.35</v>
      </c>
      <c r="N116" s="106">
        <f>funcl_x_oppfunc!P12</f>
        <v>0.35</v>
      </c>
      <c r="O116" s="106">
        <f>funcl_x_oppfunc!Q12</f>
        <v>0.55000000000000004</v>
      </c>
      <c r="P116" s="106">
        <f>funcl_x_oppfunc!R12</f>
        <v>0.5</v>
      </c>
      <c r="Q116" s="106">
        <f>funcl_x_oppfunc!S12</f>
        <v>0.5</v>
      </c>
      <c r="R116" s="106">
        <f>funcl_x_oppfunc!T12</f>
        <v>0.5</v>
      </c>
      <c r="S116" s="106">
        <f>funcl_x_oppfunc!U12</f>
        <v>0.7</v>
      </c>
      <c r="T116" s="106">
        <f>funcl_x_oppfunc!V12</f>
        <v>0.6</v>
      </c>
      <c r="U116" s="106">
        <f>funcl_x_oppfunc!W12</f>
        <v>0.6</v>
      </c>
      <c r="V116" s="106">
        <f>funcl_x_oppfunc!X12</f>
        <v>0.6</v>
      </c>
    </row>
    <row r="117" spans="1:22" x14ac:dyDescent="0.2">
      <c r="A117" s="8">
        <f>funcl_x_oppfunc!B13</f>
        <v>22</v>
      </c>
      <c r="B117" s="106">
        <f>funcl_x_oppfunc!D13</f>
        <v>1.0000000000000009E-2</v>
      </c>
      <c r="C117" s="106">
        <f>funcl_x_oppfunc!E13</f>
        <v>0.4</v>
      </c>
      <c r="D117" s="106">
        <f>funcl_x_oppfunc!F13</f>
        <v>0.44999999999999996</v>
      </c>
      <c r="E117" s="106">
        <f>funcl_x_oppfunc!G13</f>
        <v>0.5</v>
      </c>
      <c r="F117" s="106">
        <f>funcl_x_oppfunc!H13</f>
        <v>0.5</v>
      </c>
      <c r="G117" s="106">
        <f>funcl_x_oppfunc!I13</f>
        <v>0.7</v>
      </c>
      <c r="H117" s="106">
        <f>funcl_x_oppfunc!J13</f>
        <v>0.75</v>
      </c>
      <c r="I117" s="106">
        <f>funcl_x_oppfunc!K13</f>
        <v>0.55000000000000004</v>
      </c>
      <c r="J117" s="106">
        <f>funcl_x_oppfunc!L13</f>
        <v>0.5</v>
      </c>
      <c r="K117" s="106">
        <f>funcl_x_oppfunc!M13</f>
        <v>0.5</v>
      </c>
      <c r="L117" s="106">
        <f>funcl_x_oppfunc!N13</f>
        <v>0.5</v>
      </c>
      <c r="M117" s="106">
        <f>funcl_x_oppfunc!O13</f>
        <v>0.5</v>
      </c>
      <c r="N117" s="106">
        <f>funcl_x_oppfunc!P13</f>
        <v>0.5</v>
      </c>
      <c r="O117" s="106">
        <f>funcl_x_oppfunc!Q13</f>
        <v>0.5</v>
      </c>
      <c r="P117" s="106">
        <f>funcl_x_oppfunc!R13</f>
        <v>0.5</v>
      </c>
      <c r="Q117" s="106">
        <f>funcl_x_oppfunc!S13</f>
        <v>0.5</v>
      </c>
      <c r="R117" s="106">
        <f>funcl_x_oppfunc!T13</f>
        <v>0.5</v>
      </c>
      <c r="S117" s="106">
        <f>funcl_x_oppfunc!U13</f>
        <v>0.9</v>
      </c>
      <c r="T117" s="106">
        <f>funcl_x_oppfunc!V13</f>
        <v>0.7</v>
      </c>
      <c r="U117" s="106">
        <f>funcl_x_oppfunc!W13</f>
        <v>0.7</v>
      </c>
      <c r="V117" s="106">
        <f>funcl_x_oppfunc!X13</f>
        <v>0.7</v>
      </c>
    </row>
    <row r="118" spans="1:22" x14ac:dyDescent="0.2">
      <c r="A118" s="8">
        <f>funcl_x_oppfunc!B14</f>
        <v>23</v>
      </c>
      <c r="B118" s="106">
        <f>funcl_x_oppfunc!D14</f>
        <v>1.0000000000000009E-2</v>
      </c>
      <c r="C118" s="106">
        <f>funcl_x_oppfunc!E14</f>
        <v>0.4</v>
      </c>
      <c r="D118" s="106">
        <f>funcl_x_oppfunc!F14</f>
        <v>0.44999999999999996</v>
      </c>
      <c r="E118" s="106">
        <f>funcl_x_oppfunc!G14</f>
        <v>0.5</v>
      </c>
      <c r="F118" s="106">
        <f>funcl_x_oppfunc!H14</f>
        <v>0.5</v>
      </c>
      <c r="G118" s="106">
        <f>funcl_x_oppfunc!I14</f>
        <v>0.7</v>
      </c>
      <c r="H118" s="106">
        <f>funcl_x_oppfunc!J14</f>
        <v>0.75</v>
      </c>
      <c r="I118" s="106">
        <f>funcl_x_oppfunc!K14</f>
        <v>0.55000000000000004</v>
      </c>
      <c r="J118" s="106">
        <f>funcl_x_oppfunc!L14</f>
        <v>0.5</v>
      </c>
      <c r="K118" s="106">
        <f>funcl_x_oppfunc!M14</f>
        <v>0.5</v>
      </c>
      <c r="L118" s="106">
        <f>funcl_x_oppfunc!N14</f>
        <v>0.5</v>
      </c>
      <c r="M118" s="106">
        <f>funcl_x_oppfunc!O14</f>
        <v>0.5</v>
      </c>
      <c r="N118" s="106">
        <f>funcl_x_oppfunc!P14</f>
        <v>0.5</v>
      </c>
      <c r="O118" s="106">
        <f>funcl_x_oppfunc!Q14</f>
        <v>0.5</v>
      </c>
      <c r="P118" s="106">
        <f>funcl_x_oppfunc!R14</f>
        <v>0.5</v>
      </c>
      <c r="Q118" s="106">
        <f>funcl_x_oppfunc!S14</f>
        <v>0.5</v>
      </c>
      <c r="R118" s="106">
        <f>funcl_x_oppfunc!T14</f>
        <v>0.5</v>
      </c>
      <c r="S118" s="106">
        <f>funcl_x_oppfunc!U14</f>
        <v>0.9</v>
      </c>
      <c r="T118" s="106">
        <f>funcl_x_oppfunc!V14</f>
        <v>0.7</v>
      </c>
      <c r="U118" s="106">
        <f>funcl_x_oppfunc!W14</f>
        <v>0.7</v>
      </c>
      <c r="V118" s="106">
        <f>funcl_x_oppfunc!X14</f>
        <v>0.7</v>
      </c>
    </row>
    <row r="119" spans="1:22" x14ac:dyDescent="0.2">
      <c r="A119" s="8">
        <f>funcl_x_oppfunc!B15</f>
        <v>24</v>
      </c>
      <c r="B119" s="106">
        <f>funcl_x_oppfunc!D15</f>
        <v>1.0000000000000009E-2</v>
      </c>
      <c r="C119" s="106">
        <f>funcl_x_oppfunc!E15</f>
        <v>0.44999999999999996</v>
      </c>
      <c r="D119" s="106">
        <f>funcl_x_oppfunc!F15</f>
        <v>0.5</v>
      </c>
      <c r="E119" s="106">
        <f>funcl_x_oppfunc!G15</f>
        <v>0.65</v>
      </c>
      <c r="F119" s="106">
        <f>funcl_x_oppfunc!H15</f>
        <v>0.8</v>
      </c>
      <c r="G119" s="106">
        <f>funcl_x_oppfunc!I15</f>
        <v>0.9</v>
      </c>
      <c r="H119" s="106">
        <f>funcl_x_oppfunc!J15</f>
        <v>0.9</v>
      </c>
      <c r="I119" s="106">
        <f>funcl_x_oppfunc!K15</f>
        <v>0.65</v>
      </c>
      <c r="J119" s="106">
        <f>funcl_x_oppfunc!L15</f>
        <v>0.5</v>
      </c>
      <c r="K119" s="106">
        <f>funcl_x_oppfunc!M15</f>
        <v>0.5</v>
      </c>
      <c r="L119" s="106">
        <f>funcl_x_oppfunc!N15</f>
        <v>0.5</v>
      </c>
      <c r="M119" s="106">
        <f>funcl_x_oppfunc!O15</f>
        <v>0.5</v>
      </c>
      <c r="N119" s="106">
        <f>funcl_x_oppfunc!P15</f>
        <v>0.5</v>
      </c>
      <c r="O119" s="106">
        <f>funcl_x_oppfunc!Q15</f>
        <v>0.5</v>
      </c>
      <c r="P119" s="106">
        <f>funcl_x_oppfunc!R15</f>
        <v>0.5</v>
      </c>
      <c r="Q119" s="106">
        <f>funcl_x_oppfunc!S15</f>
        <v>0.5</v>
      </c>
      <c r="R119" s="106">
        <f>funcl_x_oppfunc!T15</f>
        <v>0.5</v>
      </c>
      <c r="S119" s="106">
        <f>funcl_x_oppfunc!U15</f>
        <v>0.9</v>
      </c>
      <c r="T119" s="106">
        <f>funcl_x_oppfunc!V15</f>
        <v>0.7</v>
      </c>
      <c r="U119" s="106">
        <f>funcl_x_oppfunc!W15</f>
        <v>0.7</v>
      </c>
      <c r="V119" s="106">
        <f>funcl_x_oppfunc!X15</f>
        <v>0.7</v>
      </c>
    </row>
    <row r="120" spans="1:22" x14ac:dyDescent="0.2">
      <c r="A120" s="8">
        <f>funcl_x_oppfunc!B16</f>
        <v>25</v>
      </c>
      <c r="B120" s="106">
        <f>funcl_x_oppfunc!D16</f>
        <v>1.0000000000000009E-2</v>
      </c>
      <c r="C120" s="106">
        <f>funcl_x_oppfunc!E16</f>
        <v>0.44999999999999996</v>
      </c>
      <c r="D120" s="106">
        <f>funcl_x_oppfunc!F16</f>
        <v>0.5</v>
      </c>
      <c r="E120" s="106">
        <f>funcl_x_oppfunc!G16</f>
        <v>0.65</v>
      </c>
      <c r="F120" s="106">
        <f>funcl_x_oppfunc!H16</f>
        <v>0.8</v>
      </c>
      <c r="G120" s="106">
        <f>funcl_x_oppfunc!I16</f>
        <v>0.9</v>
      </c>
      <c r="H120" s="106">
        <f>funcl_x_oppfunc!J16</f>
        <v>0.9</v>
      </c>
      <c r="I120" s="106">
        <f>funcl_x_oppfunc!K16</f>
        <v>0.65</v>
      </c>
      <c r="J120" s="106">
        <f>funcl_x_oppfunc!L16</f>
        <v>0.5</v>
      </c>
      <c r="K120" s="106">
        <f>funcl_x_oppfunc!M16</f>
        <v>0.5</v>
      </c>
      <c r="L120" s="106">
        <f>funcl_x_oppfunc!N16</f>
        <v>0.5</v>
      </c>
      <c r="M120" s="106">
        <f>funcl_x_oppfunc!O16</f>
        <v>0.5</v>
      </c>
      <c r="N120" s="106">
        <f>funcl_x_oppfunc!P16</f>
        <v>0.5</v>
      </c>
      <c r="O120" s="106">
        <f>funcl_x_oppfunc!Q16</f>
        <v>0.5</v>
      </c>
      <c r="P120" s="106">
        <f>funcl_x_oppfunc!R16</f>
        <v>0.5</v>
      </c>
      <c r="Q120" s="106">
        <f>funcl_x_oppfunc!S16</f>
        <v>0.5</v>
      </c>
      <c r="R120" s="106">
        <f>funcl_x_oppfunc!T16</f>
        <v>0.5</v>
      </c>
      <c r="S120" s="106">
        <f>funcl_x_oppfunc!U16</f>
        <v>0.9</v>
      </c>
      <c r="T120" s="106">
        <f>funcl_x_oppfunc!V16</f>
        <v>0.7</v>
      </c>
      <c r="U120" s="106">
        <f>funcl_x_oppfunc!W16</f>
        <v>0.7</v>
      </c>
      <c r="V120" s="106">
        <f>funcl_x_oppfunc!X16</f>
        <v>0.7</v>
      </c>
    </row>
    <row r="121" spans="1:22" x14ac:dyDescent="0.2">
      <c r="A121" s="8">
        <f>funcl_x_oppfunc!B17</f>
        <v>30</v>
      </c>
      <c r="B121" s="106">
        <f>funcl_x_oppfunc!D17</f>
        <v>1.0000000000000009E-2</v>
      </c>
      <c r="C121" s="106">
        <f>funcl_x_oppfunc!E17</f>
        <v>0.4</v>
      </c>
      <c r="D121" s="106">
        <f>funcl_x_oppfunc!F17</f>
        <v>0.4</v>
      </c>
      <c r="E121" s="106">
        <f>funcl_x_oppfunc!G17</f>
        <v>0.4</v>
      </c>
      <c r="F121" s="106">
        <f>funcl_x_oppfunc!H17</f>
        <v>0.5</v>
      </c>
      <c r="G121" s="106">
        <f>funcl_x_oppfunc!I17</f>
        <v>0.7</v>
      </c>
      <c r="H121" s="106">
        <f>funcl_x_oppfunc!J17</f>
        <v>0.75</v>
      </c>
      <c r="I121" s="106">
        <f>funcl_x_oppfunc!K17</f>
        <v>0.55000000000000004</v>
      </c>
      <c r="J121" s="106">
        <f>funcl_x_oppfunc!L17</f>
        <v>0.44999999999999996</v>
      </c>
      <c r="K121" s="106">
        <f>funcl_x_oppfunc!M17</f>
        <v>0.5</v>
      </c>
      <c r="L121" s="106">
        <f>funcl_x_oppfunc!N17</f>
        <v>0.5</v>
      </c>
      <c r="M121" s="106">
        <f>funcl_x_oppfunc!O17</f>
        <v>0.5</v>
      </c>
      <c r="N121" s="106">
        <f>funcl_x_oppfunc!P17</f>
        <v>0.5</v>
      </c>
      <c r="O121" s="106">
        <f>funcl_x_oppfunc!Q17</f>
        <v>0.5</v>
      </c>
      <c r="P121" s="106">
        <f>funcl_x_oppfunc!R17</f>
        <v>0.5</v>
      </c>
      <c r="Q121" s="106">
        <f>funcl_x_oppfunc!S17</f>
        <v>0.5</v>
      </c>
      <c r="R121" s="106">
        <f>funcl_x_oppfunc!T17</f>
        <v>0.5</v>
      </c>
      <c r="S121" s="106">
        <f>funcl_x_oppfunc!U17</f>
        <v>0.7</v>
      </c>
      <c r="T121" s="106">
        <f>funcl_x_oppfunc!V17</f>
        <v>0.7</v>
      </c>
      <c r="U121" s="106">
        <f>funcl_x_oppfunc!W17</f>
        <v>0.7</v>
      </c>
      <c r="V121" s="106">
        <f>funcl_x_oppfunc!X17</f>
        <v>0.7</v>
      </c>
    </row>
    <row r="122" spans="1:22" x14ac:dyDescent="0.2">
      <c r="A122" s="8">
        <f>funcl_x_oppfunc!B18</f>
        <v>40</v>
      </c>
      <c r="B122" s="106">
        <f>funcl_x_oppfunc!D18</f>
        <v>1.0000000000000009E-2</v>
      </c>
      <c r="C122" s="106">
        <f>funcl_x_oppfunc!E18</f>
        <v>0.4</v>
      </c>
      <c r="D122" s="106">
        <f>funcl_x_oppfunc!F18</f>
        <v>0.4</v>
      </c>
      <c r="E122" s="106">
        <f>funcl_x_oppfunc!G18</f>
        <v>0.4</v>
      </c>
      <c r="F122" s="106">
        <f>funcl_x_oppfunc!H18</f>
        <v>0.5</v>
      </c>
      <c r="G122" s="106">
        <f>funcl_x_oppfunc!I18</f>
        <v>0.7</v>
      </c>
      <c r="H122" s="106">
        <f>funcl_x_oppfunc!J18</f>
        <v>0.75</v>
      </c>
      <c r="I122" s="106">
        <f>funcl_x_oppfunc!K18</f>
        <v>0.55000000000000004</v>
      </c>
      <c r="J122" s="106">
        <f>funcl_x_oppfunc!L18</f>
        <v>0.5</v>
      </c>
      <c r="K122" s="106">
        <f>funcl_x_oppfunc!M18</f>
        <v>0.5</v>
      </c>
      <c r="L122" s="106">
        <f>funcl_x_oppfunc!N18</f>
        <v>0.5</v>
      </c>
      <c r="M122" s="106">
        <f>funcl_x_oppfunc!O18</f>
        <v>0.5</v>
      </c>
      <c r="N122" s="106">
        <f>funcl_x_oppfunc!P18</f>
        <v>0.5</v>
      </c>
      <c r="O122" s="106">
        <f>funcl_x_oppfunc!Q18</f>
        <v>0.5</v>
      </c>
      <c r="P122" s="106">
        <f>funcl_x_oppfunc!R18</f>
        <v>0.5</v>
      </c>
      <c r="Q122" s="106">
        <f>funcl_x_oppfunc!S18</f>
        <v>0.5</v>
      </c>
      <c r="R122" s="106">
        <f>funcl_x_oppfunc!T18</f>
        <v>0.5</v>
      </c>
      <c r="S122" s="106">
        <f>funcl_x_oppfunc!U18</f>
        <v>0.75</v>
      </c>
      <c r="T122" s="106">
        <f>funcl_x_oppfunc!V18</f>
        <v>0.7</v>
      </c>
      <c r="U122" s="106">
        <f>funcl_x_oppfunc!W18</f>
        <v>0.7</v>
      </c>
      <c r="V122" s="106">
        <f>funcl_x_oppfunc!X18</f>
        <v>0.7</v>
      </c>
    </row>
    <row r="123" spans="1:22" x14ac:dyDescent="0.2">
      <c r="A123" s="8">
        <f>funcl_x_oppfunc!B19</f>
        <v>82</v>
      </c>
      <c r="B123" s="106">
        <f>funcl_x_oppfunc!D19</f>
        <v>1.0000000000000009E-2</v>
      </c>
      <c r="C123" s="106">
        <f>funcl_x_oppfunc!E19</f>
        <v>0.4</v>
      </c>
      <c r="D123" s="106">
        <f>funcl_x_oppfunc!F19</f>
        <v>0.4</v>
      </c>
      <c r="E123" s="106">
        <f>funcl_x_oppfunc!G19</f>
        <v>0.4</v>
      </c>
      <c r="F123" s="106">
        <f>funcl_x_oppfunc!H19</f>
        <v>0.5</v>
      </c>
      <c r="G123" s="106">
        <f>funcl_x_oppfunc!I19</f>
        <v>0.7</v>
      </c>
      <c r="H123" s="106">
        <f>funcl_x_oppfunc!J19</f>
        <v>0.75</v>
      </c>
      <c r="I123" s="106">
        <f>funcl_x_oppfunc!K19</f>
        <v>0.55000000000000004</v>
      </c>
      <c r="J123" s="106">
        <f>funcl_x_oppfunc!L19</f>
        <v>0.5</v>
      </c>
      <c r="K123" s="106">
        <f>funcl_x_oppfunc!M19</f>
        <v>0.5</v>
      </c>
      <c r="L123" s="106">
        <f>funcl_x_oppfunc!N19</f>
        <v>0.5</v>
      </c>
      <c r="M123" s="106">
        <f>funcl_x_oppfunc!O19</f>
        <v>0.5</v>
      </c>
      <c r="N123" s="106">
        <f>funcl_x_oppfunc!P19</f>
        <v>0.5</v>
      </c>
      <c r="O123" s="106">
        <f>funcl_x_oppfunc!Q19</f>
        <v>0.5</v>
      </c>
      <c r="P123" s="106">
        <f>funcl_x_oppfunc!R19</f>
        <v>0.5</v>
      </c>
      <c r="Q123" s="106">
        <f>funcl_x_oppfunc!S19</f>
        <v>0.5</v>
      </c>
      <c r="R123" s="106">
        <f>funcl_x_oppfunc!T19</f>
        <v>0.5</v>
      </c>
      <c r="S123" s="106">
        <f>funcl_x_oppfunc!U19</f>
        <v>0.5</v>
      </c>
      <c r="T123" s="106">
        <f>funcl_x_oppfunc!V19</f>
        <v>0.7</v>
      </c>
      <c r="U123" s="106">
        <f>funcl_x_oppfunc!W19</f>
        <v>0.7</v>
      </c>
      <c r="V123" s="106">
        <f>funcl_x_oppfunc!X19</f>
        <v>0.7</v>
      </c>
    </row>
    <row r="124" spans="1:22" x14ac:dyDescent="0.2">
      <c r="A124" s="8">
        <f>funcl_x_oppfunc!B20</f>
        <v>83</v>
      </c>
      <c r="B124" s="106">
        <f>funcl_x_oppfunc!D20</f>
        <v>1.0000000000000009E-2</v>
      </c>
      <c r="C124" s="106">
        <f>funcl_x_oppfunc!E20</f>
        <v>0.4</v>
      </c>
      <c r="D124" s="106">
        <f>funcl_x_oppfunc!F20</f>
        <v>0.4</v>
      </c>
      <c r="E124" s="106">
        <f>funcl_x_oppfunc!G20</f>
        <v>0.4</v>
      </c>
      <c r="F124" s="106">
        <f>funcl_x_oppfunc!H20</f>
        <v>0.5</v>
      </c>
      <c r="G124" s="106">
        <f>funcl_x_oppfunc!I20</f>
        <v>0.7</v>
      </c>
      <c r="H124" s="106">
        <f>funcl_x_oppfunc!J20</f>
        <v>0.75</v>
      </c>
      <c r="I124" s="106">
        <f>funcl_x_oppfunc!K20</f>
        <v>0.55000000000000004</v>
      </c>
      <c r="J124" s="106">
        <f>funcl_x_oppfunc!L20</f>
        <v>0.5</v>
      </c>
      <c r="K124" s="106">
        <f>funcl_x_oppfunc!M20</f>
        <v>0.5</v>
      </c>
      <c r="L124" s="106">
        <f>funcl_x_oppfunc!N20</f>
        <v>0.5</v>
      </c>
      <c r="M124" s="106">
        <f>funcl_x_oppfunc!O20</f>
        <v>0.5</v>
      </c>
      <c r="N124" s="106">
        <f>funcl_x_oppfunc!P20</f>
        <v>0.5</v>
      </c>
      <c r="O124" s="106">
        <f>funcl_x_oppfunc!Q20</f>
        <v>0.5</v>
      </c>
      <c r="P124" s="106">
        <f>funcl_x_oppfunc!R20</f>
        <v>0.5</v>
      </c>
      <c r="Q124" s="106">
        <f>funcl_x_oppfunc!S20</f>
        <v>0.5</v>
      </c>
      <c r="R124" s="106">
        <f>funcl_x_oppfunc!T20</f>
        <v>0.5</v>
      </c>
      <c r="S124" s="106">
        <f>funcl_x_oppfunc!U20</f>
        <v>0.5</v>
      </c>
      <c r="T124" s="106">
        <f>funcl_x_oppfunc!V20</f>
        <v>0.7</v>
      </c>
      <c r="U124" s="106">
        <f>funcl_x_oppfunc!W20</f>
        <v>0.7</v>
      </c>
      <c r="V124" s="106">
        <f>funcl_x_oppfunc!X20</f>
        <v>0.7</v>
      </c>
    </row>
    <row r="125" spans="1:22" x14ac:dyDescent="0.2">
      <c r="A125" s="8">
        <f>funcl_x_oppfunc!B21</f>
        <v>84</v>
      </c>
      <c r="B125" s="106">
        <f>funcl_x_oppfunc!D21</f>
        <v>1.0000000000000009E-2</v>
      </c>
      <c r="C125" s="106">
        <f>funcl_x_oppfunc!E21</f>
        <v>9.9999999999999978E-2</v>
      </c>
      <c r="D125" s="106">
        <f>funcl_x_oppfunc!F21</f>
        <v>0.19999999999999996</v>
      </c>
      <c r="E125" s="106">
        <f>funcl_x_oppfunc!G21</f>
        <v>0.19999999999999996</v>
      </c>
      <c r="F125" s="106">
        <f>funcl_x_oppfunc!H21</f>
        <v>0.30000000000000004</v>
      </c>
      <c r="G125" s="106">
        <f>funcl_x_oppfunc!I21</f>
        <v>0.30000000000000004</v>
      </c>
      <c r="H125" s="106">
        <f>funcl_x_oppfunc!J21</f>
        <v>0.4</v>
      </c>
      <c r="I125" s="106">
        <f>funcl_x_oppfunc!K21</f>
        <v>0.30000000000000004</v>
      </c>
      <c r="J125" s="106">
        <f>funcl_x_oppfunc!L21</f>
        <v>0.30000000000000004</v>
      </c>
      <c r="K125" s="106">
        <f>funcl_x_oppfunc!M21</f>
        <v>9.9999999999999978E-2</v>
      </c>
      <c r="L125" s="106">
        <f>funcl_x_oppfunc!N21</f>
        <v>9.9999999999999978E-2</v>
      </c>
      <c r="M125" s="106">
        <f>funcl_x_oppfunc!O21</f>
        <v>9.9999999999999978E-2</v>
      </c>
      <c r="N125" s="106">
        <f>funcl_x_oppfunc!P21</f>
        <v>9.9999999999999978E-2</v>
      </c>
      <c r="O125" s="106">
        <f>funcl_x_oppfunc!Q21</f>
        <v>0.30000000000000004</v>
      </c>
      <c r="P125" s="106">
        <f>funcl_x_oppfunc!R21</f>
        <v>0.25</v>
      </c>
      <c r="Q125" s="106">
        <f>funcl_x_oppfunc!S21</f>
        <v>0.5</v>
      </c>
      <c r="R125" s="106">
        <f>funcl_x_oppfunc!T21</f>
        <v>0.5</v>
      </c>
      <c r="S125" s="106">
        <f>funcl_x_oppfunc!U21</f>
        <v>0.5</v>
      </c>
      <c r="T125" s="106">
        <f>funcl_x_oppfunc!V21</f>
        <v>0.7</v>
      </c>
      <c r="U125" s="106">
        <f>funcl_x_oppfunc!W21</f>
        <v>0.7</v>
      </c>
      <c r="V125" s="106">
        <f>funcl_x_oppfunc!X21</f>
        <v>0.7</v>
      </c>
    </row>
    <row r="126" spans="1:22" x14ac:dyDescent="0.2">
      <c r="A126" s="8">
        <f>funcl_x_oppfunc!B22</f>
        <v>85</v>
      </c>
      <c r="B126" s="106">
        <f>funcl_x_oppfunc!D22</f>
        <v>1.0000000000000009E-2</v>
      </c>
      <c r="C126" s="106">
        <f>funcl_x_oppfunc!E22</f>
        <v>0.19999999999999996</v>
      </c>
      <c r="D126" s="106">
        <f>funcl_x_oppfunc!F22</f>
        <v>0.19999999999999996</v>
      </c>
      <c r="E126" s="106">
        <f>funcl_x_oppfunc!G22</f>
        <v>0.19999999999999996</v>
      </c>
      <c r="F126" s="106">
        <f>funcl_x_oppfunc!H22</f>
        <v>0.25</v>
      </c>
      <c r="G126" s="106">
        <f>funcl_x_oppfunc!I22</f>
        <v>0.4</v>
      </c>
      <c r="H126" s="106">
        <f>funcl_x_oppfunc!J22</f>
        <v>0.4</v>
      </c>
      <c r="I126" s="106">
        <f>funcl_x_oppfunc!K22</f>
        <v>0.30000000000000004</v>
      </c>
      <c r="J126" s="106">
        <f>funcl_x_oppfunc!L22</f>
        <v>0.4</v>
      </c>
      <c r="K126" s="106">
        <f>funcl_x_oppfunc!M22</f>
        <v>0.30000000000000004</v>
      </c>
      <c r="L126" s="106">
        <f>funcl_x_oppfunc!N22</f>
        <v>0.30000000000000004</v>
      </c>
      <c r="M126" s="106">
        <f>funcl_x_oppfunc!O22</f>
        <v>0.30000000000000004</v>
      </c>
      <c r="N126" s="106">
        <f>funcl_x_oppfunc!P22</f>
        <v>0.30000000000000004</v>
      </c>
      <c r="O126" s="106">
        <f>funcl_x_oppfunc!Q22</f>
        <v>0.30000000000000004</v>
      </c>
      <c r="P126" s="106">
        <f>funcl_x_oppfunc!R22</f>
        <v>0.30000000000000004</v>
      </c>
      <c r="Q126" s="106">
        <f>funcl_x_oppfunc!S22</f>
        <v>0.30000000000000004</v>
      </c>
      <c r="R126" s="106">
        <f>funcl_x_oppfunc!T22</f>
        <v>0.30000000000000004</v>
      </c>
      <c r="S126" s="106">
        <f>funcl_x_oppfunc!U22</f>
        <v>0.30000000000000004</v>
      </c>
      <c r="T126" s="106">
        <f>funcl_x_oppfunc!V22</f>
        <v>0.5</v>
      </c>
      <c r="U126" s="106">
        <f>funcl_x_oppfunc!W22</f>
        <v>0.5</v>
      </c>
      <c r="V126" s="106">
        <f>funcl_x_oppfunc!X22</f>
        <v>0.5</v>
      </c>
    </row>
    <row r="127" spans="1:22" x14ac:dyDescent="0.2">
      <c r="A127" s="8">
        <f>funcl_x_oppfunc!B23</f>
        <v>90</v>
      </c>
      <c r="B127" s="106">
        <f>funcl_x_oppfunc!D23</f>
        <v>1.0000000000000009E-2</v>
      </c>
      <c r="C127" s="106">
        <f>funcl_x_oppfunc!E23</f>
        <v>0.19999999999999996</v>
      </c>
      <c r="D127" s="106">
        <f>funcl_x_oppfunc!F23</f>
        <v>0.19999999999999996</v>
      </c>
      <c r="E127" s="106">
        <f>funcl_x_oppfunc!G23</f>
        <v>0.19999999999999996</v>
      </c>
      <c r="F127" s="106">
        <f>funcl_x_oppfunc!H23</f>
        <v>0.25</v>
      </c>
      <c r="G127" s="106">
        <f>funcl_x_oppfunc!I23</f>
        <v>0.4</v>
      </c>
      <c r="H127" s="106">
        <f>funcl_x_oppfunc!J23</f>
        <v>0.4</v>
      </c>
      <c r="I127" s="106">
        <f>funcl_x_oppfunc!K23</f>
        <v>0.30000000000000004</v>
      </c>
      <c r="J127" s="106">
        <f>funcl_x_oppfunc!L23</f>
        <v>0.4</v>
      </c>
      <c r="K127" s="106">
        <f>funcl_x_oppfunc!M23</f>
        <v>0.30000000000000004</v>
      </c>
      <c r="L127" s="106">
        <f>funcl_x_oppfunc!N23</f>
        <v>0.30000000000000004</v>
      </c>
      <c r="M127" s="106">
        <f>funcl_x_oppfunc!O23</f>
        <v>0.30000000000000004</v>
      </c>
      <c r="N127" s="106">
        <f>funcl_x_oppfunc!P23</f>
        <v>0.30000000000000004</v>
      </c>
      <c r="O127" s="106">
        <f>funcl_x_oppfunc!Q23</f>
        <v>0.30000000000000004</v>
      </c>
      <c r="P127" s="106">
        <f>funcl_x_oppfunc!R23</f>
        <v>0.30000000000000004</v>
      </c>
      <c r="Q127" s="106">
        <f>funcl_x_oppfunc!S23</f>
        <v>0.30000000000000004</v>
      </c>
      <c r="R127" s="106">
        <f>funcl_x_oppfunc!T23</f>
        <v>0.30000000000000004</v>
      </c>
      <c r="S127" s="106">
        <f>funcl_x_oppfunc!U23</f>
        <v>0.30000000000000004</v>
      </c>
      <c r="T127" s="106">
        <f>funcl_x_oppfunc!V23</f>
        <v>0.5</v>
      </c>
      <c r="U127" s="106">
        <f>funcl_x_oppfunc!W23</f>
        <v>0.5</v>
      </c>
      <c r="V127" s="106">
        <f>funcl_x_oppfunc!X23</f>
        <v>0.5</v>
      </c>
    </row>
    <row r="128" spans="1:22" x14ac:dyDescent="0.2">
      <c r="A128" s="8">
        <f>funcl_x_oppfunc!B24</f>
        <v>92</v>
      </c>
      <c r="B128" s="106">
        <f>funcl_x_oppfunc!D24</f>
        <v>1.0000000000000009E-2</v>
      </c>
      <c r="C128" s="106">
        <f>funcl_x_oppfunc!E24</f>
        <v>0.19999999999999996</v>
      </c>
      <c r="D128" s="106">
        <f>funcl_x_oppfunc!F24</f>
        <v>0.19999999999999996</v>
      </c>
      <c r="E128" s="106">
        <f>funcl_x_oppfunc!G24</f>
        <v>0.19999999999999996</v>
      </c>
      <c r="F128" s="106">
        <f>funcl_x_oppfunc!H24</f>
        <v>0.25</v>
      </c>
      <c r="G128" s="106">
        <f>funcl_x_oppfunc!I24</f>
        <v>0.4</v>
      </c>
      <c r="H128" s="106">
        <f>funcl_x_oppfunc!J24</f>
        <v>0.4</v>
      </c>
      <c r="I128" s="106">
        <f>funcl_x_oppfunc!K24</f>
        <v>0.30000000000000004</v>
      </c>
      <c r="J128" s="106">
        <f>funcl_x_oppfunc!L24</f>
        <v>0.4</v>
      </c>
      <c r="K128" s="106">
        <f>funcl_x_oppfunc!M24</f>
        <v>0.30000000000000004</v>
      </c>
      <c r="L128" s="106">
        <f>funcl_x_oppfunc!N24</f>
        <v>0.30000000000000004</v>
      </c>
      <c r="M128" s="106">
        <f>funcl_x_oppfunc!O24</f>
        <v>0.30000000000000004</v>
      </c>
      <c r="N128" s="106">
        <f>funcl_x_oppfunc!P24</f>
        <v>0.30000000000000004</v>
      </c>
      <c r="O128" s="106">
        <f>funcl_x_oppfunc!Q24</f>
        <v>0.30000000000000004</v>
      </c>
      <c r="P128" s="106">
        <f>funcl_x_oppfunc!R24</f>
        <v>0.30000000000000004</v>
      </c>
      <c r="Q128" s="106">
        <f>funcl_x_oppfunc!S24</f>
        <v>0.30000000000000004</v>
      </c>
      <c r="R128" s="106">
        <f>funcl_x_oppfunc!T24</f>
        <v>0.30000000000000004</v>
      </c>
      <c r="S128" s="106">
        <f>funcl_x_oppfunc!U24</f>
        <v>0.30000000000000004</v>
      </c>
      <c r="T128" s="106">
        <f>funcl_x_oppfunc!V24</f>
        <v>0.5</v>
      </c>
      <c r="U128" s="106">
        <f>funcl_x_oppfunc!W24</f>
        <v>0.5</v>
      </c>
      <c r="V128" s="106">
        <f>funcl_x_oppfunc!X24</f>
        <v>0.5</v>
      </c>
    </row>
    <row r="129" spans="1:7" x14ac:dyDescent="0.2">
      <c r="A129" s="107">
        <v>9999</v>
      </c>
    </row>
    <row r="130" spans="1:7" x14ac:dyDescent="0.2">
      <c r="A130" s="109" t="str">
        <f>link_factors!A2</f>
        <v>parking</v>
      </c>
      <c r="B130" s="108" t="str">
        <f>link_factors!B2</f>
        <v>Y</v>
      </c>
      <c r="C130" s="108">
        <f>link_factors!C2</f>
        <v>0</v>
      </c>
      <c r="D130" s="108">
        <f>link_factors!D2</f>
        <v>0</v>
      </c>
      <c r="E130" s="108">
        <f>link_factors!E2</f>
        <v>0</v>
      </c>
      <c r="F130" s="106">
        <f>link_factors!F2</f>
        <v>0.9</v>
      </c>
      <c r="G130" s="108"/>
    </row>
    <row r="131" spans="1:7" x14ac:dyDescent="0.2">
      <c r="A131" s="109" t="str">
        <f>link_factors!A3</f>
        <v>parking</v>
      </c>
      <c r="B131" s="108" t="str">
        <f>link_factors!B3</f>
        <v>N</v>
      </c>
      <c r="C131" s="108">
        <f>link_factors!C3</f>
        <v>0</v>
      </c>
      <c r="D131" s="108">
        <f>link_factors!D3</f>
        <v>0</v>
      </c>
      <c r="E131" s="108">
        <f>link_factors!E3</f>
        <v>0</v>
      </c>
      <c r="F131" s="106">
        <f>link_factors!F3</f>
        <v>1</v>
      </c>
    </row>
    <row r="132" spans="1:7" x14ac:dyDescent="0.2">
      <c r="A132" s="109" t="str">
        <f>link_factors!A4</f>
        <v>parking</v>
      </c>
      <c r="B132" s="108" t="str">
        <f>link_factors!B4</f>
        <v>A</v>
      </c>
      <c r="C132" s="108">
        <f>link_factors!C4</f>
        <v>0</v>
      </c>
      <c r="D132" s="108">
        <f>link_factors!D4</f>
        <v>0</v>
      </c>
      <c r="E132" s="108">
        <f>link_factors!E4</f>
        <v>0</v>
      </c>
      <c r="F132" s="106">
        <f>link_factors!F4</f>
        <v>0.9</v>
      </c>
    </row>
    <row r="133" spans="1:7" x14ac:dyDescent="0.2">
      <c r="A133" s="109" t="str">
        <f>link_factors!A5</f>
        <v>parking</v>
      </c>
      <c r="B133" s="108" t="str">
        <f>link_factors!B5</f>
        <v>P</v>
      </c>
      <c r="C133" s="108">
        <f>link_factors!C5</f>
        <v>0</v>
      </c>
      <c r="D133" s="108">
        <f>link_factors!D5</f>
        <v>0</v>
      </c>
      <c r="E133" s="108">
        <f>link_factors!E5</f>
        <v>0</v>
      </c>
      <c r="F133" s="106">
        <f>link_factors!F5</f>
        <v>0.9</v>
      </c>
    </row>
    <row r="134" spans="1:7" x14ac:dyDescent="0.2">
      <c r="A134" s="109" t="str">
        <f>link_factors!A6</f>
        <v>parking</v>
      </c>
      <c r="B134" s="108" t="str">
        <f>link_factors!B6</f>
        <v>B</v>
      </c>
      <c r="C134" s="108">
        <f>link_factors!C6</f>
        <v>0</v>
      </c>
      <c r="D134" s="108">
        <f>link_factors!D6</f>
        <v>0</v>
      </c>
      <c r="E134" s="108">
        <f>link_factors!E6</f>
        <v>0</v>
      </c>
      <c r="F134" s="106">
        <f>link_factors!F6</f>
        <v>0.9</v>
      </c>
    </row>
    <row r="135" spans="1:7" x14ac:dyDescent="0.2">
      <c r="A135" s="109" t="str">
        <f>link_factors!A7</f>
        <v>pedactivity</v>
      </c>
      <c r="B135" s="108" t="str">
        <f>link_factors!B7</f>
        <v>H</v>
      </c>
      <c r="C135" s="108">
        <f>link_factors!C7</f>
        <v>0</v>
      </c>
      <c r="D135" s="108">
        <f>link_factors!D7</f>
        <v>0</v>
      </c>
      <c r="E135" s="106">
        <f>link_factors!E7</f>
        <v>0.95</v>
      </c>
      <c r="F135" s="106">
        <f>link_factors!F7</f>
        <v>0.95</v>
      </c>
    </row>
    <row r="136" spans="1:7" x14ac:dyDescent="0.2">
      <c r="A136" s="109" t="str">
        <f>link_factors!A8</f>
        <v>pedactivity</v>
      </c>
      <c r="B136" s="108" t="str">
        <f>link_factors!B8</f>
        <v>M</v>
      </c>
      <c r="C136" s="108">
        <f>link_factors!C8</f>
        <v>0</v>
      </c>
      <c r="D136" s="108">
        <f>link_factors!D8</f>
        <v>0</v>
      </c>
      <c r="E136" s="106">
        <f>link_factors!E8</f>
        <v>1</v>
      </c>
      <c r="F136" s="106">
        <f>link_factors!F8</f>
        <v>0.97</v>
      </c>
    </row>
    <row r="137" spans="1:7" x14ac:dyDescent="0.2">
      <c r="A137" s="109" t="str">
        <f>link_factors!A9</f>
        <v>pedactivity</v>
      </c>
      <c r="B137" s="108" t="str">
        <f>link_factors!B9</f>
        <v>L</v>
      </c>
      <c r="C137" s="108">
        <f>link_factors!C9</f>
        <v>0</v>
      </c>
      <c r="D137" s="108">
        <f>link_factors!D9</f>
        <v>0</v>
      </c>
      <c r="E137" s="106">
        <f>link_factors!E9</f>
        <v>1.05</v>
      </c>
      <c r="F137" s="106">
        <f>link_factors!F9</f>
        <v>1</v>
      </c>
    </row>
    <row r="138" spans="1:7" x14ac:dyDescent="0.2">
      <c r="A138" s="109" t="str">
        <f>link_factors!A10</f>
        <v>pedactivity</v>
      </c>
      <c r="B138" s="108" t="str">
        <f>link_factors!B10</f>
        <v>X</v>
      </c>
      <c r="C138" s="108">
        <f>link_factors!C10</f>
        <v>0</v>
      </c>
      <c r="D138" s="108">
        <f>link_factors!D10</f>
        <v>0</v>
      </c>
      <c r="E138" s="106">
        <f>link_factors!E10</f>
        <v>1.05</v>
      </c>
      <c r="F138" s="106">
        <f>link_factors!F10</f>
        <v>1</v>
      </c>
    </row>
    <row r="139" spans="1:7" x14ac:dyDescent="0.2">
      <c r="A139" s="109" t="str">
        <f>link_factors!A11</f>
        <v>developden</v>
      </c>
      <c r="B139" s="108" t="str">
        <f>link_factors!B11</f>
        <v>H</v>
      </c>
      <c r="C139" s="108">
        <f>link_factors!C11</f>
        <v>0</v>
      </c>
      <c r="D139" s="108">
        <f>link_factors!D11</f>
        <v>0</v>
      </c>
      <c r="E139" s="106">
        <f>link_factors!E11</f>
        <v>0.95</v>
      </c>
      <c r="F139" s="106">
        <f>link_factors!F11</f>
        <v>0.92500000000000004</v>
      </c>
    </row>
    <row r="140" spans="1:7" x14ac:dyDescent="0.2">
      <c r="A140" s="109" t="str">
        <f>link_factors!A12</f>
        <v>developden</v>
      </c>
      <c r="B140" s="108" t="str">
        <f>link_factors!B12</f>
        <v>M</v>
      </c>
      <c r="C140" s="108">
        <f>link_factors!C12</f>
        <v>0</v>
      </c>
      <c r="D140" s="108">
        <f>link_factors!D12</f>
        <v>0</v>
      </c>
      <c r="E140" s="106">
        <f>link_factors!E12</f>
        <v>1</v>
      </c>
      <c r="F140" s="106">
        <f>link_factors!F12</f>
        <v>0.95</v>
      </c>
    </row>
    <row r="141" spans="1:7" x14ac:dyDescent="0.2">
      <c r="A141" s="109" t="str">
        <f>link_factors!A13</f>
        <v>developden</v>
      </c>
      <c r="B141" s="108" t="str">
        <f>link_factors!B13</f>
        <v>L</v>
      </c>
      <c r="C141" s="108">
        <f>link_factors!C13</f>
        <v>0</v>
      </c>
      <c r="D141" s="108">
        <f>link_factors!D13</f>
        <v>0</v>
      </c>
      <c r="E141" s="106">
        <f>link_factors!E13</f>
        <v>1</v>
      </c>
      <c r="F141" s="106">
        <f>link_factors!F13</f>
        <v>0.97499999999999998</v>
      </c>
    </row>
    <row r="142" spans="1:7" x14ac:dyDescent="0.2">
      <c r="A142" s="109" t="str">
        <f>link_factors!A14</f>
        <v>developden</v>
      </c>
      <c r="B142" s="108" t="str">
        <f>link_factors!B14</f>
        <v>X</v>
      </c>
      <c r="C142" s="108">
        <f>link_factors!C14</f>
        <v>0</v>
      </c>
      <c r="D142" s="108">
        <f>link_factors!D14</f>
        <v>0</v>
      </c>
      <c r="E142" s="106">
        <f>link_factors!E14</f>
        <v>1</v>
      </c>
      <c r="F142" s="106">
        <f>link_factors!F14</f>
        <v>1</v>
      </c>
    </row>
    <row r="143" spans="1:7" x14ac:dyDescent="0.2">
      <c r="A143" s="109" t="str">
        <f>link_factors!A15</f>
        <v>drivewyden</v>
      </c>
      <c r="B143" s="108" t="str">
        <f>link_factors!B15</f>
        <v>H</v>
      </c>
      <c r="C143" s="108">
        <f>link_factors!C15</f>
        <v>0</v>
      </c>
      <c r="D143" s="108">
        <f>link_factors!D15</f>
        <v>0</v>
      </c>
      <c r="E143" s="106">
        <f>link_factors!E15</f>
        <v>1</v>
      </c>
      <c r="F143" s="106">
        <f>link_factors!F15</f>
        <v>0.9</v>
      </c>
    </row>
    <row r="144" spans="1:7" x14ac:dyDescent="0.2">
      <c r="A144" s="109" t="str">
        <f>link_factors!A16</f>
        <v>drivewyden</v>
      </c>
      <c r="B144" s="108" t="str">
        <f>link_factors!B16</f>
        <v>M</v>
      </c>
      <c r="C144" s="108">
        <f>link_factors!C16</f>
        <v>0</v>
      </c>
      <c r="D144" s="108">
        <f>link_factors!D16</f>
        <v>0</v>
      </c>
      <c r="E144" s="106">
        <f>link_factors!E16</f>
        <v>1</v>
      </c>
      <c r="F144" s="106">
        <f>link_factors!F16</f>
        <v>0.95</v>
      </c>
    </row>
    <row r="145" spans="1:6" x14ac:dyDescent="0.2">
      <c r="A145" s="109" t="str">
        <f>link_factors!A17</f>
        <v>drivewyden</v>
      </c>
      <c r="B145" s="108" t="str">
        <f>link_factors!B17</f>
        <v>L</v>
      </c>
      <c r="C145" s="108">
        <f>link_factors!C17</f>
        <v>0</v>
      </c>
      <c r="D145" s="108">
        <f>link_factors!D17</f>
        <v>0</v>
      </c>
      <c r="E145" s="106">
        <f>link_factors!E17</f>
        <v>1</v>
      </c>
      <c r="F145" s="106">
        <f>link_factors!F17</f>
        <v>0.97499999999999998</v>
      </c>
    </row>
    <row r="146" spans="1:6" x14ac:dyDescent="0.2">
      <c r="A146" s="109" t="str">
        <f>link_factors!A18</f>
        <v>drivewyden</v>
      </c>
      <c r="B146" s="108" t="str">
        <f>link_factors!B18</f>
        <v>X</v>
      </c>
      <c r="C146" s="108">
        <f>link_factors!C18</f>
        <v>0</v>
      </c>
      <c r="D146" s="108">
        <f>link_factors!D18</f>
        <v>0</v>
      </c>
      <c r="E146" s="106">
        <f>link_factors!E18</f>
        <v>1</v>
      </c>
      <c r="F146" s="106">
        <f>link_factors!F18</f>
        <v>1</v>
      </c>
    </row>
    <row r="147" spans="1:6" x14ac:dyDescent="0.2">
      <c r="A147" s="109" t="str">
        <f>link_factors!A19</f>
        <v>factype</v>
      </c>
      <c r="B147" s="108" t="str">
        <f>link_factors!B19</f>
        <v>F</v>
      </c>
      <c r="C147" s="108" t="str">
        <f>link_factors!C19</f>
        <v xml:space="preserve">lanes </v>
      </c>
      <c r="D147" s="108">
        <f>link_factors!D19</f>
        <v>1</v>
      </c>
      <c r="E147" s="108">
        <f>link_factors!E19</f>
        <v>0</v>
      </c>
      <c r="F147" s="106">
        <f>link_factors!F19</f>
        <v>0.9</v>
      </c>
    </row>
    <row r="148" spans="1:6" x14ac:dyDescent="0.2">
      <c r="A148" s="109" t="str">
        <f>link_factors!A20</f>
        <v>factype</v>
      </c>
      <c r="B148" s="108" t="str">
        <f>link_factors!B20</f>
        <v>E</v>
      </c>
      <c r="C148" s="108" t="str">
        <f>link_factors!C20</f>
        <v xml:space="preserve">lanes </v>
      </c>
      <c r="D148" s="108">
        <f>link_factors!D20</f>
        <v>1</v>
      </c>
      <c r="E148" s="108">
        <f>link_factors!E20</f>
        <v>0</v>
      </c>
      <c r="F148" s="106">
        <f>link_factors!F20</f>
        <v>0.95</v>
      </c>
    </row>
    <row r="149" spans="1:6" x14ac:dyDescent="0.2">
      <c r="A149" s="109" t="str">
        <f>link_factors!A21</f>
        <v>factype</v>
      </c>
      <c r="B149" s="108" t="str">
        <f>link_factors!B21</f>
        <v>R</v>
      </c>
      <c r="C149" s="108" t="str">
        <f>link_factors!C21</f>
        <v xml:space="preserve">lanes </v>
      </c>
      <c r="D149" s="108">
        <f>link_factors!D21</f>
        <v>1</v>
      </c>
      <c r="E149" s="108">
        <f>link_factors!E21</f>
        <v>0</v>
      </c>
      <c r="F149" s="106">
        <f>link_factors!F21</f>
        <v>1</v>
      </c>
    </row>
    <row r="150" spans="1:6" x14ac:dyDescent="0.2">
      <c r="A150" s="109" t="str">
        <f>link_factors!A22</f>
        <v>factype</v>
      </c>
      <c r="B150" s="108" t="str">
        <f>link_factors!B22</f>
        <v>D</v>
      </c>
      <c r="C150" s="108" t="str">
        <f>link_factors!C22</f>
        <v xml:space="preserve">lanes </v>
      </c>
      <c r="D150" s="108">
        <f>link_factors!D22</f>
        <v>1</v>
      </c>
      <c r="E150" s="108">
        <f>link_factors!E22</f>
        <v>0</v>
      </c>
      <c r="F150" s="106">
        <f>link_factors!F22</f>
        <v>1.3</v>
      </c>
    </row>
    <row r="151" spans="1:6" x14ac:dyDescent="0.2">
      <c r="A151" s="109" t="str">
        <f>link_factors!A23</f>
        <v>factype</v>
      </c>
      <c r="B151" s="108" t="str">
        <f>link_factors!B23</f>
        <v>M</v>
      </c>
      <c r="C151" s="108" t="str">
        <f>link_factors!C23</f>
        <v xml:space="preserve">lanes </v>
      </c>
      <c r="D151" s="108">
        <f>link_factors!D23</f>
        <v>1</v>
      </c>
      <c r="E151" s="108">
        <f>link_factors!E23</f>
        <v>0</v>
      </c>
      <c r="F151" s="106">
        <f>link_factors!F23</f>
        <v>0.93</v>
      </c>
    </row>
    <row r="152" spans="1:6" x14ac:dyDescent="0.2">
      <c r="A152" s="109" t="str">
        <f>link_factors!A24</f>
        <v>factype</v>
      </c>
      <c r="B152" s="108" t="str">
        <f>link_factors!B24</f>
        <v>B</v>
      </c>
      <c r="C152" s="108" t="str">
        <f>link_factors!C24</f>
        <v xml:space="preserve">lanes </v>
      </c>
      <c r="D152" s="108">
        <f>link_factors!D24</f>
        <v>1</v>
      </c>
      <c r="E152" s="108">
        <f>link_factors!E24</f>
        <v>0</v>
      </c>
      <c r="F152" s="106">
        <f>link_factors!F24</f>
        <v>1.03</v>
      </c>
    </row>
    <row r="153" spans="1:6" x14ac:dyDescent="0.2">
      <c r="A153" s="109" t="str">
        <f>link_factors!A25</f>
        <v>factype</v>
      </c>
      <c r="B153" s="108" t="str">
        <f>link_factors!B25</f>
        <v>T</v>
      </c>
      <c r="C153" s="108" t="str">
        <f>link_factors!C25</f>
        <v xml:space="preserve">lanes </v>
      </c>
      <c r="D153" s="108">
        <f>link_factors!D25</f>
        <v>1</v>
      </c>
      <c r="E153" s="108">
        <f>link_factors!E25</f>
        <v>0</v>
      </c>
      <c r="F153" s="106">
        <f>link_factors!F25</f>
        <v>1</v>
      </c>
    </row>
    <row r="154" spans="1:6" x14ac:dyDescent="0.2">
      <c r="A154" s="109" t="str">
        <f>link_factors!A26</f>
        <v>factype</v>
      </c>
      <c r="B154" s="108" t="str">
        <f>link_factors!B26</f>
        <v>C</v>
      </c>
      <c r="C154" s="108" t="str">
        <f>link_factors!C26</f>
        <v xml:space="preserve">lanes </v>
      </c>
      <c r="D154" s="108">
        <f>link_factors!D26</f>
        <v>1</v>
      </c>
      <c r="E154" s="108">
        <f>link_factors!E26</f>
        <v>0</v>
      </c>
      <c r="F154" s="106">
        <f>link_factors!F26</f>
        <v>1</v>
      </c>
    </row>
    <row r="155" spans="1:6" x14ac:dyDescent="0.2">
      <c r="A155" s="109" t="str">
        <f>link_factors!A27</f>
        <v>factype</v>
      </c>
      <c r="B155" s="108" t="str">
        <f>link_factors!B27</f>
        <v>U</v>
      </c>
      <c r="C155" s="108" t="str">
        <f>link_factors!C27</f>
        <v xml:space="preserve">lanes </v>
      </c>
      <c r="D155" s="108">
        <f>link_factors!D27</f>
        <v>1</v>
      </c>
      <c r="E155" s="108">
        <f>link_factors!E27</f>
        <v>0</v>
      </c>
      <c r="F155" s="106">
        <f>link_factors!F27</f>
        <v>0.8</v>
      </c>
    </row>
    <row r="156" spans="1:6" x14ac:dyDescent="0.2">
      <c r="A156" s="109" t="str">
        <f>link_factors!A28</f>
        <v>factype</v>
      </c>
      <c r="B156" s="108" t="str">
        <f>link_factors!B28</f>
        <v>F</v>
      </c>
      <c r="C156" s="108" t="str">
        <f>link_factors!C28</f>
        <v xml:space="preserve">lanes </v>
      </c>
      <c r="D156" s="108">
        <f>link_factors!D28</f>
        <v>2</v>
      </c>
      <c r="E156" s="108">
        <f>link_factors!E28</f>
        <v>0</v>
      </c>
      <c r="F156" s="106">
        <f>link_factors!F28</f>
        <v>1</v>
      </c>
    </row>
    <row r="157" spans="1:6" x14ac:dyDescent="0.2">
      <c r="A157" s="109" t="str">
        <f>link_factors!A29</f>
        <v>factype</v>
      </c>
      <c r="B157" s="108" t="str">
        <f>link_factors!B29</f>
        <v>E</v>
      </c>
      <c r="C157" s="108" t="str">
        <f>link_factors!C29</f>
        <v xml:space="preserve">lanes </v>
      </c>
      <c r="D157" s="108">
        <f>link_factors!D29</f>
        <v>2</v>
      </c>
      <c r="E157" s="108">
        <f>link_factors!E29</f>
        <v>0</v>
      </c>
      <c r="F157" s="106">
        <f>link_factors!F29</f>
        <v>1.1000000000000001</v>
      </c>
    </row>
    <row r="158" spans="1:6" x14ac:dyDescent="0.2">
      <c r="A158" s="109" t="str">
        <f>link_factors!A30</f>
        <v>factype</v>
      </c>
      <c r="B158" s="108" t="str">
        <f>link_factors!B30</f>
        <v>R</v>
      </c>
      <c r="C158" s="108" t="str">
        <f>link_factors!C30</f>
        <v xml:space="preserve">lanes </v>
      </c>
      <c r="D158" s="108">
        <f>link_factors!D30</f>
        <v>2</v>
      </c>
      <c r="E158" s="108">
        <f>link_factors!E30</f>
        <v>0</v>
      </c>
      <c r="F158" s="106">
        <f>link_factors!F30</f>
        <v>1.05</v>
      </c>
    </row>
    <row r="159" spans="1:6" x14ac:dyDescent="0.2">
      <c r="A159" s="109" t="str">
        <f>link_factors!A31</f>
        <v>factype</v>
      </c>
      <c r="B159" s="108" t="str">
        <f>link_factors!B31</f>
        <v>D</v>
      </c>
      <c r="C159" s="108" t="str">
        <f>link_factors!C31</f>
        <v xml:space="preserve">lanes </v>
      </c>
      <c r="D159" s="108">
        <f>link_factors!D31</f>
        <v>2</v>
      </c>
      <c r="E159" s="108">
        <f>link_factors!E31</f>
        <v>0</v>
      </c>
      <c r="F159" s="106">
        <f>link_factors!F31</f>
        <v>1.1499999999999999</v>
      </c>
    </row>
    <row r="160" spans="1:6" x14ac:dyDescent="0.2">
      <c r="A160" s="109" t="str">
        <f>link_factors!A32</f>
        <v>factype</v>
      </c>
      <c r="B160" s="108" t="str">
        <f>link_factors!B32</f>
        <v>M</v>
      </c>
      <c r="C160" s="108" t="str">
        <f>link_factors!C32</f>
        <v xml:space="preserve">lanes </v>
      </c>
      <c r="D160" s="108">
        <f>link_factors!D32</f>
        <v>2</v>
      </c>
      <c r="E160" s="108">
        <f>link_factors!E32</f>
        <v>0</v>
      </c>
      <c r="F160" s="106">
        <f>link_factors!F32</f>
        <v>0.96</v>
      </c>
    </row>
    <row r="161" spans="1:6" x14ac:dyDescent="0.2">
      <c r="A161" s="109" t="str">
        <f>link_factors!A33</f>
        <v>factype</v>
      </c>
      <c r="B161" s="108" t="str">
        <f>link_factors!B33</f>
        <v>B</v>
      </c>
      <c r="C161" s="108" t="str">
        <f>link_factors!C33</f>
        <v xml:space="preserve">lanes </v>
      </c>
      <c r="D161" s="108">
        <f>link_factors!D33</f>
        <v>2</v>
      </c>
      <c r="E161" s="108">
        <f>link_factors!E33</f>
        <v>0</v>
      </c>
      <c r="F161" s="106">
        <f>link_factors!F33</f>
        <v>1.02</v>
      </c>
    </row>
    <row r="162" spans="1:6" x14ac:dyDescent="0.2">
      <c r="A162" s="109" t="str">
        <f>link_factors!A34</f>
        <v>factype</v>
      </c>
      <c r="B162" s="108" t="str">
        <f>link_factors!B34</f>
        <v>T</v>
      </c>
      <c r="C162" s="108" t="str">
        <f>link_factors!C34</f>
        <v xml:space="preserve">lanes </v>
      </c>
      <c r="D162" s="108">
        <f>link_factors!D34</f>
        <v>2</v>
      </c>
      <c r="E162" s="108">
        <f>link_factors!E34</f>
        <v>0</v>
      </c>
      <c r="F162" s="106">
        <f>link_factors!F34</f>
        <v>1</v>
      </c>
    </row>
    <row r="163" spans="1:6" x14ac:dyDescent="0.2">
      <c r="A163" s="109" t="str">
        <f>link_factors!A35</f>
        <v>factype</v>
      </c>
      <c r="B163" s="108" t="str">
        <f>link_factors!B35</f>
        <v>C</v>
      </c>
      <c r="C163" s="108" t="str">
        <f>link_factors!C35</f>
        <v xml:space="preserve">lanes </v>
      </c>
      <c r="D163" s="108">
        <f>link_factors!D35</f>
        <v>2</v>
      </c>
      <c r="E163" s="108">
        <f>link_factors!E35</f>
        <v>0</v>
      </c>
      <c r="F163" s="106">
        <f>link_factors!F35</f>
        <v>1</v>
      </c>
    </row>
    <row r="164" spans="1:6" x14ac:dyDescent="0.2">
      <c r="A164" s="109" t="str">
        <f>link_factors!A36</f>
        <v>factype</v>
      </c>
      <c r="B164" s="108" t="str">
        <f>link_factors!B36</f>
        <v>U</v>
      </c>
      <c r="C164" s="108" t="str">
        <f>link_factors!C36</f>
        <v xml:space="preserve">lanes </v>
      </c>
      <c r="D164" s="108">
        <f>link_factors!D36</f>
        <v>2</v>
      </c>
      <c r="E164" s="108">
        <f>link_factors!E36</f>
        <v>0</v>
      </c>
      <c r="F164" s="106">
        <f>link_factors!F36</f>
        <v>0.9</v>
      </c>
    </row>
    <row r="165" spans="1:6" x14ac:dyDescent="0.2">
      <c r="A165" s="109" t="str">
        <f>link_factors!A37</f>
        <v>factype</v>
      </c>
      <c r="B165" s="108" t="str">
        <f>link_factors!B37</f>
        <v>F</v>
      </c>
      <c r="C165" s="108" t="str">
        <f>link_factors!C37</f>
        <v xml:space="preserve">lanes </v>
      </c>
      <c r="D165" s="108">
        <f>link_factors!D37</f>
        <v>3</v>
      </c>
      <c r="E165" s="108">
        <f>link_factors!E37</f>
        <v>0</v>
      </c>
      <c r="F165" s="106">
        <f>link_factors!F37</f>
        <v>1</v>
      </c>
    </row>
    <row r="166" spans="1:6" x14ac:dyDescent="0.2">
      <c r="A166" s="109" t="str">
        <f>link_factors!A38</f>
        <v>factype</v>
      </c>
      <c r="B166" s="108" t="str">
        <f>link_factors!B38</f>
        <v>E</v>
      </c>
      <c r="C166" s="108" t="str">
        <f>link_factors!C38</f>
        <v xml:space="preserve">lanes </v>
      </c>
      <c r="D166" s="108">
        <f>link_factors!D38</f>
        <v>3</v>
      </c>
      <c r="E166" s="108">
        <f>link_factors!E38</f>
        <v>0</v>
      </c>
      <c r="F166" s="106">
        <f>link_factors!F38</f>
        <v>1.05</v>
      </c>
    </row>
    <row r="167" spans="1:6" x14ac:dyDescent="0.2">
      <c r="A167" s="109" t="str">
        <f>link_factors!A39</f>
        <v>factype</v>
      </c>
      <c r="B167" s="108" t="str">
        <f>link_factors!B39</f>
        <v>R</v>
      </c>
      <c r="C167" s="108" t="str">
        <f>link_factors!C39</f>
        <v xml:space="preserve">lanes </v>
      </c>
      <c r="D167" s="108">
        <f>link_factors!D39</f>
        <v>3</v>
      </c>
      <c r="E167" s="108">
        <f>link_factors!E39</f>
        <v>0</v>
      </c>
      <c r="F167" s="106">
        <f>link_factors!F39</f>
        <v>1.1000000000000001</v>
      </c>
    </row>
    <row r="168" spans="1:6" x14ac:dyDescent="0.2">
      <c r="A168" s="109" t="str">
        <f>link_factors!A40</f>
        <v>factype</v>
      </c>
      <c r="B168" s="108" t="str">
        <f>link_factors!B40</f>
        <v>D</v>
      </c>
      <c r="C168" s="108" t="str">
        <f>link_factors!C40</f>
        <v xml:space="preserve">lanes </v>
      </c>
      <c r="D168" s="108">
        <f>link_factors!D40</f>
        <v>3</v>
      </c>
      <c r="E168" s="108">
        <f>link_factors!E40</f>
        <v>0</v>
      </c>
      <c r="F168" s="106">
        <f>link_factors!F40</f>
        <v>1.1000000000000001</v>
      </c>
    </row>
    <row r="169" spans="1:6" x14ac:dyDescent="0.2">
      <c r="A169" s="109" t="str">
        <f>link_factors!A41</f>
        <v>factype</v>
      </c>
      <c r="B169" s="108" t="str">
        <f>link_factors!B41</f>
        <v>M</v>
      </c>
      <c r="C169" s="108" t="str">
        <f>link_factors!C41</f>
        <v xml:space="preserve">lanes </v>
      </c>
      <c r="D169" s="108">
        <f>link_factors!D41</f>
        <v>3</v>
      </c>
      <c r="E169" s="108">
        <f>link_factors!E41</f>
        <v>0</v>
      </c>
      <c r="F169" s="106">
        <f>link_factors!F41</f>
        <v>0.98</v>
      </c>
    </row>
    <row r="170" spans="1:6" x14ac:dyDescent="0.2">
      <c r="A170" s="109" t="str">
        <f>link_factors!A42</f>
        <v>factype</v>
      </c>
      <c r="B170" s="108" t="str">
        <f>link_factors!B42</f>
        <v>B</v>
      </c>
      <c r="C170" s="108" t="str">
        <f>link_factors!C42</f>
        <v xml:space="preserve">lanes </v>
      </c>
      <c r="D170" s="108">
        <f>link_factors!D42</f>
        <v>3</v>
      </c>
      <c r="E170" s="108">
        <f>link_factors!E42</f>
        <v>0</v>
      </c>
      <c r="F170" s="106">
        <f>link_factors!F42</f>
        <v>1.01</v>
      </c>
    </row>
    <row r="171" spans="1:6" x14ac:dyDescent="0.2">
      <c r="A171" s="109" t="str">
        <f>link_factors!A43</f>
        <v>factype</v>
      </c>
      <c r="B171" s="108" t="str">
        <f>link_factors!B43</f>
        <v>T</v>
      </c>
      <c r="C171" s="108" t="str">
        <f>link_factors!C43</f>
        <v xml:space="preserve">lanes </v>
      </c>
      <c r="D171" s="108">
        <f>link_factors!D43</f>
        <v>3</v>
      </c>
      <c r="E171" s="108">
        <f>link_factors!E43</f>
        <v>0</v>
      </c>
      <c r="F171" s="106">
        <f>link_factors!F43</f>
        <v>1</v>
      </c>
    </row>
    <row r="172" spans="1:6" x14ac:dyDescent="0.2">
      <c r="A172" s="109" t="str">
        <f>link_factors!A44</f>
        <v>factype</v>
      </c>
      <c r="B172" s="108" t="str">
        <f>link_factors!B44</f>
        <v>C</v>
      </c>
      <c r="C172" s="108" t="str">
        <f>link_factors!C44</f>
        <v xml:space="preserve">lanes </v>
      </c>
      <c r="D172" s="108">
        <f>link_factors!D44</f>
        <v>3</v>
      </c>
      <c r="E172" s="108">
        <f>link_factors!E44</f>
        <v>0</v>
      </c>
      <c r="F172" s="106">
        <f>link_factors!F44</f>
        <v>1</v>
      </c>
    </row>
    <row r="173" spans="1:6" x14ac:dyDescent="0.2">
      <c r="A173" s="109" t="str">
        <f>link_factors!A45</f>
        <v>factype</v>
      </c>
      <c r="B173" s="108" t="str">
        <f>link_factors!B45</f>
        <v>U</v>
      </c>
      <c r="C173" s="108" t="str">
        <f>link_factors!C45</f>
        <v xml:space="preserve">lanes </v>
      </c>
      <c r="D173" s="108">
        <f>link_factors!D45</f>
        <v>3</v>
      </c>
      <c r="E173" s="108">
        <f>link_factors!E45</f>
        <v>0</v>
      </c>
      <c r="F173" s="106">
        <f>link_factors!F45</f>
        <v>0.93</v>
      </c>
    </row>
    <row r="174" spans="1:6" x14ac:dyDescent="0.2">
      <c r="A174" s="109" t="str">
        <f>link_factors!A46</f>
        <v>control</v>
      </c>
      <c r="B174" s="108" t="str">
        <f>link_factors!B46</f>
        <v>T</v>
      </c>
      <c r="C174" s="108">
        <f>link_factors!C46</f>
        <v>0</v>
      </c>
      <c r="D174" s="108">
        <f>link_factors!D46</f>
        <v>0</v>
      </c>
      <c r="E174" s="108">
        <f>link_factors!E46</f>
        <v>0</v>
      </c>
      <c r="F174" s="106">
        <f>link_factors!F46</f>
        <v>1</v>
      </c>
    </row>
    <row r="175" spans="1:6" x14ac:dyDescent="0.2">
      <c r="A175" s="109" t="str">
        <f>link_factors!A47</f>
        <v>control</v>
      </c>
      <c r="B175" s="108" t="str">
        <f>link_factors!B47</f>
        <v>L</v>
      </c>
      <c r="C175" s="108">
        <f>link_factors!C47</f>
        <v>0</v>
      </c>
      <c r="D175" s="108">
        <f>link_factors!D47</f>
        <v>0</v>
      </c>
      <c r="E175" s="108">
        <f>link_factors!E47</f>
        <v>0</v>
      </c>
      <c r="F175" s="106">
        <f>link_factors!F47</f>
        <v>0</v>
      </c>
    </row>
    <row r="176" spans="1:6" x14ac:dyDescent="0.2">
      <c r="A176" s="109" t="str">
        <f>link_factors!A48</f>
        <v>control</v>
      </c>
      <c r="B176" s="108" t="str">
        <f>link_factors!B48</f>
        <v>S</v>
      </c>
      <c r="C176" s="108">
        <f>link_factors!C48</f>
        <v>0</v>
      </c>
      <c r="D176" s="108">
        <f>link_factors!D48</f>
        <v>0</v>
      </c>
      <c r="E176" s="108">
        <f>link_factors!E48</f>
        <v>0</v>
      </c>
      <c r="F176" s="106">
        <f>link_factors!F48</f>
        <v>0.25</v>
      </c>
    </row>
    <row r="177" spans="1:6" x14ac:dyDescent="0.2">
      <c r="A177" s="109" t="str">
        <f>link_factors!A49</f>
        <v>control</v>
      </c>
      <c r="B177" s="108" t="str">
        <f>link_factors!B49</f>
        <v>F</v>
      </c>
      <c r="C177" s="108">
        <f>link_factors!C49</f>
        <v>0</v>
      </c>
      <c r="D177" s="108">
        <f>link_factors!D49</f>
        <v>0</v>
      </c>
      <c r="E177" s="108">
        <f>link_factors!E49</f>
        <v>0</v>
      </c>
      <c r="F177" s="106">
        <f>link_factors!F49</f>
        <v>0.4</v>
      </c>
    </row>
    <row r="178" spans="1:6" x14ac:dyDescent="0.2">
      <c r="A178" s="109" t="str">
        <f>link_factors!A50</f>
        <v>control</v>
      </c>
      <c r="B178" s="108" t="str">
        <f>link_factors!B50</f>
        <v>Y</v>
      </c>
      <c r="C178" s="108">
        <f>link_factors!C50</f>
        <v>0</v>
      </c>
      <c r="D178" s="108">
        <f>link_factors!D50</f>
        <v>0</v>
      </c>
      <c r="E178" s="108">
        <f>link_factors!E50</f>
        <v>0</v>
      </c>
      <c r="F178" s="106">
        <f>link_factors!F50</f>
        <v>0.4</v>
      </c>
    </row>
    <row r="179" spans="1:6" x14ac:dyDescent="0.2">
      <c r="A179" s="109" t="str">
        <f>link_factors!A51</f>
        <v>control</v>
      </c>
      <c r="B179" s="108" t="str">
        <f>link_factors!B51</f>
        <v>R</v>
      </c>
      <c r="C179" s="108">
        <f>link_factors!C51</f>
        <v>0</v>
      </c>
      <c r="D179" s="108">
        <f>link_factors!D51</f>
        <v>0</v>
      </c>
      <c r="E179" s="108">
        <f>link_factors!E51</f>
        <v>0</v>
      </c>
      <c r="F179" s="106">
        <f>link_factors!F51</f>
        <v>0.4</v>
      </c>
    </row>
    <row r="180" spans="1:6" x14ac:dyDescent="0.2">
      <c r="A180" s="109" t="str">
        <f>link_factors!A52</f>
        <v>cappkfac</v>
      </c>
      <c r="B180" s="108">
        <f>link_factors!B52</f>
        <v>0</v>
      </c>
      <c r="C180" s="108">
        <f>link_factors!C52</f>
        <v>0</v>
      </c>
      <c r="D180" s="108">
        <f>link_factors!D52</f>
        <v>0</v>
      </c>
      <c r="E180" s="108">
        <f>link_factors!E52</f>
        <v>0</v>
      </c>
      <c r="F180" s="106">
        <f>link_factors!F52</f>
        <v>3</v>
      </c>
    </row>
    <row r="181" spans="1:6" x14ac:dyDescent="0.2">
      <c r="A181" s="109" t="str">
        <f>link_factors!A53</f>
        <v>capmidfac</v>
      </c>
      <c r="B181" s="108">
        <f>link_factors!B53</f>
        <v>0</v>
      </c>
      <c r="C181" s="108">
        <f>link_factors!C53</f>
        <v>0</v>
      </c>
      <c r="D181" s="108">
        <f>link_factors!D53</f>
        <v>0</v>
      </c>
      <c r="E181" s="108">
        <f>link_factors!E53</f>
        <v>0</v>
      </c>
      <c r="F181" s="106">
        <f>link_factors!F53</f>
        <v>5</v>
      </c>
    </row>
    <row r="182" spans="1:6" x14ac:dyDescent="0.2">
      <c r="A182" s="109" t="str">
        <f>link_factors!A54</f>
        <v>capnitefac</v>
      </c>
      <c r="B182" s="108">
        <f>link_factors!B54</f>
        <v>0</v>
      </c>
      <c r="C182" s="108">
        <f>link_factors!C54</f>
        <v>0</v>
      </c>
      <c r="D182" s="108">
        <f>link_factors!D54</f>
        <v>0</v>
      </c>
      <c r="E182" s="108">
        <f>link_factors!E54</f>
        <v>0</v>
      </c>
      <c r="F182" s="106">
        <f>link_factors!F54</f>
        <v>5</v>
      </c>
    </row>
    <row r="183" spans="1:6" x14ac:dyDescent="0.2">
      <c r="A183" s="109" t="str">
        <f>link_factors!A55</f>
        <v>impwttime</v>
      </c>
      <c r="B183" s="108">
        <f>link_factors!B55</f>
        <v>0</v>
      </c>
      <c r="C183" s="108">
        <f>link_factors!C55</f>
        <v>0</v>
      </c>
      <c r="D183" s="108">
        <f>link_factors!D55</f>
        <v>0</v>
      </c>
      <c r="E183" s="108">
        <f>link_factors!E55</f>
        <v>0</v>
      </c>
      <c r="F183" s="106">
        <f>link_factors!F55</f>
        <v>2</v>
      </c>
    </row>
    <row r="184" spans="1:6" x14ac:dyDescent="0.2">
      <c r="A184" s="109" t="str">
        <f>link_factors!A56</f>
        <v>impwtdist</v>
      </c>
      <c r="B184" s="108">
        <f>link_factors!B56</f>
        <v>0</v>
      </c>
      <c r="C184" s="108">
        <f>link_factors!C56</f>
        <v>0</v>
      </c>
      <c r="D184" s="108">
        <f>link_factors!D56</f>
        <v>0</v>
      </c>
      <c r="E184" s="108">
        <f>link_factors!E56</f>
        <v>0</v>
      </c>
      <c r="F184" s="106">
        <f>link_factors!F56</f>
        <v>0.1</v>
      </c>
    </row>
    <row r="185" spans="1:6" x14ac:dyDescent="0.2">
      <c r="A185" s="109" t="str">
        <f>int_factors!A2</f>
        <v>control</v>
      </c>
      <c r="B185" s="108" t="str">
        <f>int_factors!B2</f>
        <v>T</v>
      </c>
      <c r="C185" s="108">
        <f>int_factors!C2</f>
        <v>0</v>
      </c>
      <c r="D185" s="108">
        <f>int_factors!D2</f>
        <v>0</v>
      </c>
      <c r="E185" s="106">
        <f>int_factors!E2</f>
        <v>0</v>
      </c>
      <c r="F185" s="108">
        <f>int_factors!F2</f>
        <v>0</v>
      </c>
    </row>
    <row r="186" spans="1:6" x14ac:dyDescent="0.2">
      <c r="A186" s="109" t="str">
        <f>int_factors!A3</f>
        <v>control</v>
      </c>
      <c r="B186" s="108" t="str">
        <f>int_factors!B3</f>
        <v>L</v>
      </c>
      <c r="C186" s="108">
        <f>int_factors!C3</f>
        <v>0</v>
      </c>
      <c r="D186" s="108">
        <f>int_factors!D3</f>
        <v>0</v>
      </c>
      <c r="E186" s="106">
        <f>int_factors!E3</f>
        <v>0</v>
      </c>
      <c r="F186" s="108">
        <f>int_factors!F3</f>
        <v>0</v>
      </c>
    </row>
    <row r="187" spans="1:6" x14ac:dyDescent="0.2">
      <c r="A187" s="109" t="str">
        <f>int_factors!A4</f>
        <v>control</v>
      </c>
      <c r="B187" s="108" t="str">
        <f>int_factors!B4</f>
        <v>S</v>
      </c>
      <c r="C187" s="108">
        <f>int_factors!C4</f>
        <v>0</v>
      </c>
      <c r="D187" s="108">
        <f>int_factors!D4</f>
        <v>0</v>
      </c>
      <c r="E187" s="106">
        <f>int_factors!E4</f>
        <v>10</v>
      </c>
      <c r="F187" s="108">
        <f>int_factors!F4</f>
        <v>0</v>
      </c>
    </row>
    <row r="188" spans="1:6" x14ac:dyDescent="0.2">
      <c r="A188" s="109" t="str">
        <f>int_factors!A5</f>
        <v>control</v>
      </c>
      <c r="B188" s="108" t="str">
        <f>int_factors!B5</f>
        <v>F</v>
      </c>
      <c r="C188" s="108">
        <f>int_factors!C5</f>
        <v>0</v>
      </c>
      <c r="D188" s="108">
        <f>int_factors!D5</f>
        <v>0</v>
      </c>
      <c r="E188" s="106">
        <f>int_factors!E5</f>
        <v>10</v>
      </c>
      <c r="F188" s="108">
        <f>int_factors!F5</f>
        <v>0</v>
      </c>
    </row>
    <row r="189" spans="1:6" x14ac:dyDescent="0.2">
      <c r="A189" s="109" t="str">
        <f>int_factors!A6</f>
        <v>control</v>
      </c>
      <c r="B189" s="108" t="str">
        <f>int_factors!B6</f>
        <v>Y</v>
      </c>
      <c r="C189" s="108">
        <f>int_factors!C6</f>
        <v>0</v>
      </c>
      <c r="D189" s="108">
        <f>int_factors!D6</f>
        <v>0</v>
      </c>
      <c r="E189" s="106">
        <f>int_factors!E6</f>
        <v>4</v>
      </c>
      <c r="F189" s="108">
        <f>int_factors!F6</f>
        <v>0</v>
      </c>
    </row>
    <row r="190" spans="1:6" x14ac:dyDescent="0.2">
      <c r="A190" s="109" t="str">
        <f>int_factors!A7</f>
        <v>control</v>
      </c>
      <c r="B190" s="108" t="str">
        <f>int_factors!B7</f>
        <v>R</v>
      </c>
      <c r="C190" s="108">
        <f>int_factors!C7</f>
        <v>0</v>
      </c>
      <c r="D190" s="108">
        <f>int_factors!D7</f>
        <v>0</v>
      </c>
      <c r="E190" s="106">
        <f>int_factors!E7</f>
        <v>5</v>
      </c>
      <c r="F190" s="108">
        <f>int_factors!F7</f>
        <v>0</v>
      </c>
    </row>
    <row r="191" spans="1:6" x14ac:dyDescent="0.2">
      <c r="A191" s="109" t="str">
        <f>int_factors!A8</f>
        <v>prohibit</v>
      </c>
      <c r="B191" s="108" t="str">
        <f>int_factors!B8</f>
        <v>N</v>
      </c>
      <c r="C191" s="108">
        <f>int_factors!C8</f>
        <v>0</v>
      </c>
      <c r="D191" s="108">
        <f>int_factors!D8</f>
        <v>0</v>
      </c>
      <c r="E191" s="108">
        <f>int_factors!E8</f>
        <v>0</v>
      </c>
      <c r="F191" s="106">
        <f>int_factors!F8</f>
        <v>1</v>
      </c>
    </row>
    <row r="192" spans="1:6" x14ac:dyDescent="0.2">
      <c r="A192" s="109" t="str">
        <f>int_factors!A9</f>
        <v>prohibit</v>
      </c>
      <c r="B192" s="108" t="str">
        <f>int_factors!B9</f>
        <v>L</v>
      </c>
      <c r="C192" s="108">
        <f>int_factors!C9</f>
        <v>0</v>
      </c>
      <c r="D192" s="108">
        <f>int_factors!D9</f>
        <v>0</v>
      </c>
      <c r="E192" s="108">
        <f>int_factors!E9</f>
        <v>0</v>
      </c>
      <c r="F192" s="106">
        <f>int_factors!F9</f>
        <v>0.9</v>
      </c>
    </row>
    <row r="193" spans="1:6" x14ac:dyDescent="0.2">
      <c r="A193" s="109" t="str">
        <f>int_factors!A10</f>
        <v>prohibit</v>
      </c>
      <c r="B193" s="108" t="str">
        <f>int_factors!B10</f>
        <v>R</v>
      </c>
      <c r="C193" s="108">
        <f>int_factors!C10</f>
        <v>0</v>
      </c>
      <c r="D193" s="108">
        <f>int_factors!D10</f>
        <v>0</v>
      </c>
      <c r="E193" s="108">
        <f>int_factors!E10</f>
        <v>0</v>
      </c>
      <c r="F193" s="106">
        <f>int_factors!F10</f>
        <v>0.96</v>
      </c>
    </row>
    <row r="194" spans="1:6" x14ac:dyDescent="0.2">
      <c r="A194" s="109" t="str">
        <f>int_factors!A11</f>
        <v>prohibit</v>
      </c>
      <c r="B194" s="108" t="str">
        <f>int_factors!B11</f>
        <v>T</v>
      </c>
      <c r="C194" s="108">
        <f>int_factors!C11</f>
        <v>0</v>
      </c>
      <c r="D194" s="108">
        <f>int_factors!D11</f>
        <v>0</v>
      </c>
      <c r="E194" s="108">
        <f>int_factors!E11</f>
        <v>0</v>
      </c>
      <c r="F194" s="106">
        <f>int_factors!F11</f>
        <v>1</v>
      </c>
    </row>
    <row r="195" spans="1:6" x14ac:dyDescent="0.2">
      <c r="A195" s="109" t="str">
        <f>int_factors!A12</f>
        <v>prohibit</v>
      </c>
      <c r="B195" s="108" t="str">
        <f>int_factors!B12</f>
        <v>C</v>
      </c>
      <c r="C195" s="108">
        <f>int_factors!C12</f>
        <v>0</v>
      </c>
      <c r="D195" s="108">
        <f>int_factors!D12</f>
        <v>0</v>
      </c>
      <c r="E195" s="108">
        <f>int_factors!E12</f>
        <v>0</v>
      </c>
      <c r="F195" s="106">
        <f>int_factors!F12</f>
        <v>0.88</v>
      </c>
    </row>
    <row r="196" spans="1:6" x14ac:dyDescent="0.2">
      <c r="A196" s="109" t="str">
        <f>int_factors!A13</f>
        <v>factype</v>
      </c>
      <c r="B196" s="108" t="str">
        <f>int_factors!B13</f>
        <v>F</v>
      </c>
      <c r="C196" s="108" t="str">
        <f>int_factors!C13</f>
        <v>control</v>
      </c>
      <c r="D196" s="108" t="str">
        <f>int_factors!D13</f>
        <v>L</v>
      </c>
      <c r="E196" s="108">
        <f>int_factors!E13</f>
        <v>0</v>
      </c>
      <c r="F196" s="106">
        <f>int_factors!F13</f>
        <v>1</v>
      </c>
    </row>
    <row r="197" spans="1:6" x14ac:dyDescent="0.2">
      <c r="A197" s="109" t="str">
        <f>int_factors!A14</f>
        <v>factype</v>
      </c>
      <c r="B197" s="108" t="str">
        <f>int_factors!B14</f>
        <v>E</v>
      </c>
      <c r="C197" s="108" t="str">
        <f>int_factors!C14</f>
        <v>control</v>
      </c>
      <c r="D197" s="108" t="str">
        <f>int_factors!D14</f>
        <v>L</v>
      </c>
      <c r="E197" s="108">
        <f>int_factors!E14</f>
        <v>0</v>
      </c>
      <c r="F197" s="106">
        <f>int_factors!F14</f>
        <v>1</v>
      </c>
    </row>
    <row r="198" spans="1:6" x14ac:dyDescent="0.2">
      <c r="A198" s="109" t="str">
        <f>int_factors!A15</f>
        <v>factype</v>
      </c>
      <c r="B198" s="108" t="str">
        <f>int_factors!B15</f>
        <v>R</v>
      </c>
      <c r="C198" s="108" t="str">
        <f>int_factors!C15</f>
        <v>control</v>
      </c>
      <c r="D198" s="108" t="str">
        <f>int_factors!D15</f>
        <v>L</v>
      </c>
      <c r="E198" s="108">
        <f>int_factors!E15</f>
        <v>0</v>
      </c>
      <c r="F198" s="106">
        <f>int_factors!F15</f>
        <v>1</v>
      </c>
    </row>
    <row r="199" spans="1:6" x14ac:dyDescent="0.2">
      <c r="A199" s="109" t="str">
        <f>int_factors!A16</f>
        <v>factype</v>
      </c>
      <c r="B199" s="108" t="str">
        <f>int_factors!B16</f>
        <v>D</v>
      </c>
      <c r="C199" s="108" t="str">
        <f>int_factors!C16</f>
        <v>control</v>
      </c>
      <c r="D199" s="108" t="str">
        <f>int_factors!D16</f>
        <v>L</v>
      </c>
      <c r="E199" s="108">
        <f>int_factors!E16</f>
        <v>0</v>
      </c>
      <c r="F199" s="106">
        <f>int_factors!F16</f>
        <v>1</v>
      </c>
    </row>
    <row r="200" spans="1:6" x14ac:dyDescent="0.2">
      <c r="A200" s="109" t="str">
        <f>int_factors!A17</f>
        <v>factype</v>
      </c>
      <c r="B200" s="108" t="str">
        <f>int_factors!B17</f>
        <v>M</v>
      </c>
      <c r="C200" s="108" t="str">
        <f>int_factors!C17</f>
        <v>control</v>
      </c>
      <c r="D200" s="108" t="str">
        <f>int_factors!D17</f>
        <v>L</v>
      </c>
      <c r="E200" s="108">
        <f>int_factors!E17</f>
        <v>0</v>
      </c>
      <c r="F200" s="106">
        <f>int_factors!F17</f>
        <v>1.02</v>
      </c>
    </row>
    <row r="201" spans="1:6" x14ac:dyDescent="0.2">
      <c r="A201" s="109" t="str">
        <f>int_factors!A18</f>
        <v>factype</v>
      </c>
      <c r="B201" s="108" t="str">
        <f>int_factors!B18</f>
        <v>B</v>
      </c>
      <c r="C201" s="108" t="str">
        <f>int_factors!C18</f>
        <v>control</v>
      </c>
      <c r="D201" s="108" t="str">
        <f>int_factors!D18</f>
        <v>L</v>
      </c>
      <c r="E201" s="108">
        <f>int_factors!E18</f>
        <v>0</v>
      </c>
      <c r="F201" s="106">
        <f>int_factors!F18</f>
        <v>1</v>
      </c>
    </row>
    <row r="202" spans="1:6" x14ac:dyDescent="0.2">
      <c r="A202" s="109" t="str">
        <f>int_factors!A19</f>
        <v>factype</v>
      </c>
      <c r="B202" s="108" t="str">
        <f>int_factors!B19</f>
        <v>T</v>
      </c>
      <c r="C202" s="108" t="str">
        <f>int_factors!C19</f>
        <v>control</v>
      </c>
      <c r="D202" s="108" t="str">
        <f>int_factors!D19</f>
        <v>L</v>
      </c>
      <c r="E202" s="108">
        <f>int_factors!E19</f>
        <v>0</v>
      </c>
      <c r="F202" s="106">
        <f>int_factors!F19</f>
        <v>1</v>
      </c>
    </row>
    <row r="203" spans="1:6" x14ac:dyDescent="0.2">
      <c r="A203" s="109" t="str">
        <f>int_factors!A20</f>
        <v>factype</v>
      </c>
      <c r="B203" s="108" t="str">
        <f>int_factors!B20</f>
        <v>C</v>
      </c>
      <c r="C203" s="108" t="str">
        <f>int_factors!C20</f>
        <v>control</v>
      </c>
      <c r="D203" s="108" t="str">
        <f>int_factors!D20</f>
        <v>L</v>
      </c>
      <c r="E203" s="108">
        <f>int_factors!E20</f>
        <v>0</v>
      </c>
      <c r="F203" s="106">
        <f>int_factors!F20</f>
        <v>1</v>
      </c>
    </row>
    <row r="204" spans="1:6" x14ac:dyDescent="0.2">
      <c r="A204" s="109" t="str">
        <f>int_factors!A21</f>
        <v>factype</v>
      </c>
      <c r="B204" s="108" t="str">
        <f>int_factors!B21</f>
        <v>U</v>
      </c>
      <c r="C204" s="108" t="str">
        <f>int_factors!C21</f>
        <v>control</v>
      </c>
      <c r="D204" s="108" t="str">
        <f>int_factors!D21</f>
        <v>L</v>
      </c>
      <c r="E204" s="108">
        <f>int_factors!E21</f>
        <v>0</v>
      </c>
      <c r="F204" s="106">
        <f>int_factors!F21</f>
        <v>1.08</v>
      </c>
    </row>
    <row r="205" spans="1:6" x14ac:dyDescent="0.2">
      <c r="A205" s="109" t="str">
        <f>int_factors!A22</f>
        <v>LeftLns</v>
      </c>
      <c r="B205" s="108">
        <f>int_factors!B22</f>
        <v>1</v>
      </c>
      <c r="C205" s="108" t="str">
        <f>int_factors!C22</f>
        <v>control</v>
      </c>
      <c r="D205" s="108" t="str">
        <f>int_factors!D22</f>
        <v>L</v>
      </c>
      <c r="E205" s="108">
        <f>int_factors!E22</f>
        <v>0</v>
      </c>
      <c r="F205" s="106">
        <f>int_factors!F22</f>
        <v>0.92</v>
      </c>
    </row>
    <row r="206" spans="1:6" x14ac:dyDescent="0.2">
      <c r="A206" s="109" t="str">
        <f>int_factors!A23</f>
        <v>LeftLns</v>
      </c>
      <c r="B206" s="108">
        <f>int_factors!B23</f>
        <v>2</v>
      </c>
      <c r="C206" s="108" t="str">
        <f>int_factors!C23</f>
        <v>control</v>
      </c>
      <c r="D206" s="108" t="str">
        <f>int_factors!D23</f>
        <v>L</v>
      </c>
      <c r="E206" s="108">
        <f>int_factors!E23</f>
        <v>0</v>
      </c>
      <c r="F206" s="106">
        <f>int_factors!F23</f>
        <v>0.88</v>
      </c>
    </row>
    <row r="207" spans="1:6" x14ac:dyDescent="0.2">
      <c r="A207" s="109" t="str">
        <f>int_factors!A24</f>
        <v>RightLns</v>
      </c>
      <c r="B207" s="108">
        <f>int_factors!B24</f>
        <v>1</v>
      </c>
      <c r="C207" s="108" t="str">
        <f>int_factors!C24</f>
        <v>control</v>
      </c>
      <c r="D207" s="108" t="str">
        <f>int_factors!D24</f>
        <v>L</v>
      </c>
      <c r="E207" s="108">
        <f>int_factors!E24</f>
        <v>0</v>
      </c>
      <c r="F207" s="106">
        <f>int_factors!F24</f>
        <v>0.96</v>
      </c>
    </row>
    <row r="208" spans="1:6" x14ac:dyDescent="0.2">
      <c r="A208" s="109" t="str">
        <f>int_factors!A25</f>
        <v>LeftLns</v>
      </c>
      <c r="B208" s="108">
        <f>int_factors!B25</f>
        <v>1</v>
      </c>
      <c r="C208" s="108" t="str">
        <f>int_factors!C25</f>
        <v>control</v>
      </c>
      <c r="D208" s="108">
        <f>int_factors!D25</f>
        <v>0</v>
      </c>
      <c r="E208" s="108">
        <f>int_factors!E25</f>
        <v>0</v>
      </c>
      <c r="F208" s="106">
        <f>int_factors!F25</f>
        <v>0.90909090909090906</v>
      </c>
    </row>
    <row r="209" spans="1:6" x14ac:dyDescent="0.2">
      <c r="A209" s="109" t="str">
        <f>int_factors!A26</f>
        <v>LeftLns</v>
      </c>
      <c r="B209" s="108">
        <f>int_factors!B26</f>
        <v>2</v>
      </c>
      <c r="C209" s="108" t="str">
        <f>int_factors!C26</f>
        <v>control</v>
      </c>
      <c r="D209" s="108">
        <f>int_factors!D26</f>
        <v>0</v>
      </c>
      <c r="E209" s="108">
        <f>int_factors!E26</f>
        <v>0</v>
      </c>
      <c r="F209" s="106">
        <f>int_factors!F26</f>
        <v>0.90900000000000003</v>
      </c>
    </row>
    <row r="210" spans="1:6" x14ac:dyDescent="0.2">
      <c r="A210" s="109" t="str">
        <f>int_factors!A27</f>
        <v>RightLns</v>
      </c>
      <c r="B210" s="108">
        <f>int_factors!B27</f>
        <v>1</v>
      </c>
      <c r="C210" s="108" t="str">
        <f>int_factors!C27</f>
        <v>control</v>
      </c>
      <c r="D210" s="108">
        <f>int_factors!D27</f>
        <v>0</v>
      </c>
      <c r="E210" s="108">
        <f>int_factors!E27</f>
        <v>0</v>
      </c>
      <c r="F210" s="106">
        <f>int_factors!F27</f>
        <v>0.99</v>
      </c>
    </row>
    <row r="211" spans="1:6" x14ac:dyDescent="0.2">
      <c r="A211" s="109" t="str">
        <f>int_factors!A28</f>
        <v>progressive</v>
      </c>
      <c r="B211" s="108" t="str">
        <f>int_factors!B28</f>
        <v>Y</v>
      </c>
      <c r="C211" s="108">
        <f>int_factors!C28</f>
        <v>0</v>
      </c>
      <c r="D211" s="108">
        <f>int_factors!D28</f>
        <v>0</v>
      </c>
      <c r="E211" s="108">
        <f>int_factors!E28</f>
        <v>0</v>
      </c>
      <c r="F211" s="106">
        <f>int_factors!F28</f>
        <v>0.9</v>
      </c>
    </row>
    <row r="212" spans="1:6" x14ac:dyDescent="0.2">
      <c r="A212" s="109" t="str">
        <f>int_factors!A29</f>
        <v>progressive</v>
      </c>
      <c r="B212" s="108" t="str">
        <f>int_factors!B29</f>
        <v>N</v>
      </c>
      <c r="C212" s="108">
        <f>int_factors!C29</f>
        <v>0</v>
      </c>
      <c r="D212" s="108">
        <f>int_factors!D29</f>
        <v>0</v>
      </c>
      <c r="E212" s="108">
        <f>int_factors!E29</f>
        <v>0</v>
      </c>
      <c r="F212" s="106">
        <f>int_factors!F29</f>
        <v>1</v>
      </c>
    </row>
    <row r="213" spans="1:6" x14ac:dyDescent="0.2">
      <c r="A213" s="108">
        <v>9999</v>
      </c>
      <c r="B213" s="108"/>
      <c r="C213" s="108"/>
      <c r="D213" s="108"/>
      <c r="E213" s="106"/>
      <c r="F213" s="106"/>
    </row>
    <row r="214" spans="1:6" x14ac:dyDescent="0.2">
      <c r="A214" s="108">
        <f>hwydelay!A4</f>
        <v>1</v>
      </c>
      <c r="B214" s="108">
        <f>hwydelay!C4</f>
        <v>0</v>
      </c>
      <c r="C214" s="108">
        <f>hwydelay!D4</f>
        <v>0</v>
      </c>
      <c r="D214" s="69">
        <f>hwydelay!E4</f>
        <v>0.83</v>
      </c>
      <c r="E214" s="69">
        <f>hwydelay!F4</f>
        <v>10</v>
      </c>
      <c r="F214" s="106"/>
    </row>
    <row r="215" spans="1:6" x14ac:dyDescent="0.2">
      <c r="A215" s="108">
        <f>hwydelay!A5</f>
        <v>1</v>
      </c>
      <c r="B215" s="108">
        <f>hwydelay!C5</f>
        <v>1</v>
      </c>
      <c r="C215" s="108">
        <f>hwydelay!D5</f>
        <v>0</v>
      </c>
      <c r="D215" s="69">
        <f>hwydelay!E5</f>
        <v>0.75</v>
      </c>
      <c r="E215" s="69">
        <f>hwydelay!F5</f>
        <v>9</v>
      </c>
      <c r="F215" s="106"/>
    </row>
    <row r="216" spans="1:6" x14ac:dyDescent="0.2">
      <c r="A216" s="108">
        <f>hwydelay!A6</f>
        <v>1</v>
      </c>
      <c r="B216" s="108">
        <f>hwydelay!C6</f>
        <v>4</v>
      </c>
      <c r="C216" s="108">
        <f>hwydelay!D6</f>
        <v>0</v>
      </c>
      <c r="D216" s="69">
        <f>hwydelay!E6</f>
        <v>0.85</v>
      </c>
      <c r="E216" s="69">
        <f>hwydelay!F6</f>
        <v>10</v>
      </c>
      <c r="F216" s="106"/>
    </row>
    <row r="217" spans="1:6" x14ac:dyDescent="0.2">
      <c r="A217" s="108">
        <f>hwydelay!A7</f>
        <v>1</v>
      </c>
      <c r="B217" s="108">
        <f>hwydelay!C7</f>
        <v>5</v>
      </c>
      <c r="C217" s="108">
        <f>hwydelay!D7</f>
        <v>0</v>
      </c>
      <c r="D217" s="69">
        <f>hwydelay!E7</f>
        <v>0.88</v>
      </c>
      <c r="E217" s="69">
        <f>hwydelay!F7</f>
        <v>10.3</v>
      </c>
      <c r="F217" s="106"/>
    </row>
    <row r="218" spans="1:6" x14ac:dyDescent="0.2">
      <c r="A218" s="108">
        <f>hwydelay!A8</f>
        <v>2</v>
      </c>
      <c r="B218" s="108">
        <f>hwydelay!C8</f>
        <v>0</v>
      </c>
      <c r="C218" s="108">
        <f>hwydelay!D8</f>
        <v>0</v>
      </c>
      <c r="D218" s="69">
        <f>hwydelay!E8</f>
        <v>0.83</v>
      </c>
      <c r="E218" s="69">
        <f>hwydelay!F8</f>
        <v>8</v>
      </c>
      <c r="F218" s="106"/>
    </row>
    <row r="219" spans="1:6" x14ac:dyDescent="0.2">
      <c r="A219" s="108">
        <f>hwydelay!A9</f>
        <v>2</v>
      </c>
      <c r="B219" s="108">
        <f>hwydelay!C9</f>
        <v>4</v>
      </c>
      <c r="C219" s="108">
        <f>hwydelay!D9</f>
        <v>0</v>
      </c>
      <c r="D219" s="69">
        <f>hwydelay!E9</f>
        <v>0.83</v>
      </c>
      <c r="E219" s="69">
        <f>hwydelay!F9</f>
        <v>8</v>
      </c>
      <c r="F219" s="106"/>
    </row>
    <row r="220" spans="1:6" x14ac:dyDescent="0.2">
      <c r="A220" s="108">
        <f>hwydelay!A10</f>
        <v>2</v>
      </c>
      <c r="B220" s="108">
        <f>hwydelay!C10</f>
        <v>5</v>
      </c>
      <c r="C220" s="108">
        <f>hwydelay!D10</f>
        <v>0</v>
      </c>
      <c r="D220" s="69">
        <f>hwydelay!E10</f>
        <v>0.85</v>
      </c>
      <c r="E220" s="69">
        <f>hwydelay!F10</f>
        <v>8.24</v>
      </c>
      <c r="F220" s="106"/>
    </row>
    <row r="221" spans="1:6" x14ac:dyDescent="0.2">
      <c r="A221" s="108">
        <f>hwydelay!A11</f>
        <v>3</v>
      </c>
      <c r="B221" s="108">
        <f>hwydelay!C11</f>
        <v>0</v>
      </c>
      <c r="C221" s="108">
        <f>hwydelay!D11</f>
        <v>0</v>
      </c>
      <c r="D221" s="69">
        <f>hwydelay!E11</f>
        <v>0.62</v>
      </c>
      <c r="E221" s="69">
        <f>hwydelay!F11</f>
        <v>7.13</v>
      </c>
    </row>
    <row r="222" spans="1:6" x14ac:dyDescent="0.2">
      <c r="A222" s="108">
        <f>hwydelay!A12</f>
        <v>3</v>
      </c>
      <c r="B222" s="108">
        <f>hwydelay!C12</f>
        <v>4</v>
      </c>
      <c r="C222" s="108">
        <f>hwydelay!D12</f>
        <v>0</v>
      </c>
      <c r="D222" s="69">
        <f>hwydelay!E12</f>
        <v>0.62</v>
      </c>
      <c r="E222" s="69">
        <f>hwydelay!F12</f>
        <v>7.13</v>
      </c>
    </row>
    <row r="223" spans="1:6" x14ac:dyDescent="0.2">
      <c r="A223" s="108">
        <f>hwydelay!A13</f>
        <v>3</v>
      </c>
      <c r="B223" s="108">
        <f>hwydelay!C13</f>
        <v>5</v>
      </c>
      <c r="C223" s="108">
        <f>hwydelay!D13</f>
        <v>0</v>
      </c>
      <c r="D223" s="69">
        <f>hwydelay!E13</f>
        <v>0.64</v>
      </c>
      <c r="E223" s="69">
        <f>hwydelay!F13</f>
        <v>7.34</v>
      </c>
    </row>
    <row r="224" spans="1:6" x14ac:dyDescent="0.2">
      <c r="A224" s="108">
        <f>hwydelay!A14</f>
        <v>3</v>
      </c>
      <c r="B224" s="108">
        <f>hwydelay!C14</f>
        <v>0</v>
      </c>
      <c r="C224" s="108">
        <f>hwydelay!D14</f>
        <v>3</v>
      </c>
      <c r="D224" s="69">
        <f>hwydelay!E14</f>
        <v>0.7</v>
      </c>
      <c r="E224" s="69">
        <f>hwydelay!F14</f>
        <v>7.5</v>
      </c>
    </row>
    <row r="225" spans="1:5" x14ac:dyDescent="0.2">
      <c r="A225" s="108">
        <f>hwydelay!A15</f>
        <v>3</v>
      </c>
      <c r="B225" s="108">
        <f>hwydelay!C15</f>
        <v>4</v>
      </c>
      <c r="C225" s="108">
        <f>hwydelay!D15</f>
        <v>3</v>
      </c>
      <c r="D225" s="69">
        <f>hwydelay!E15</f>
        <v>0.65</v>
      </c>
      <c r="E225" s="69">
        <f>hwydelay!F15</f>
        <v>7.5</v>
      </c>
    </row>
    <row r="226" spans="1:5" x14ac:dyDescent="0.2">
      <c r="A226" s="108">
        <f>hwydelay!A16</f>
        <v>3</v>
      </c>
      <c r="B226" s="108">
        <f>hwydelay!C16</f>
        <v>5</v>
      </c>
      <c r="C226" s="108">
        <f>hwydelay!D16</f>
        <v>3</v>
      </c>
      <c r="D226" s="69">
        <f>hwydelay!E16</f>
        <v>0.67</v>
      </c>
      <c r="E226" s="69">
        <f>hwydelay!F16</f>
        <v>7.73</v>
      </c>
    </row>
    <row r="227" spans="1:5" x14ac:dyDescent="0.2">
      <c r="A227" s="108">
        <f>hwydelay!A17</f>
        <v>4</v>
      </c>
      <c r="B227" s="108">
        <f>hwydelay!C17</f>
        <v>0</v>
      </c>
      <c r="C227" s="108">
        <f>hwydelay!D17</f>
        <v>0</v>
      </c>
      <c r="D227" s="69">
        <f>hwydelay!E17</f>
        <v>0.75</v>
      </c>
      <c r="E227" s="69">
        <f>hwydelay!F17</f>
        <v>3</v>
      </c>
    </row>
    <row r="228" spans="1:5" x14ac:dyDescent="0.2">
      <c r="A228" s="108">
        <f>hwydelay!A18</f>
        <v>4</v>
      </c>
      <c r="B228" s="108">
        <f>hwydelay!C18</f>
        <v>3</v>
      </c>
      <c r="C228" s="108">
        <f>hwydelay!D18</f>
        <v>0</v>
      </c>
      <c r="D228" s="69">
        <f>hwydelay!E18</f>
        <v>0.6</v>
      </c>
      <c r="E228" s="69">
        <f>hwydelay!F18</f>
        <v>5</v>
      </c>
    </row>
    <row r="229" spans="1:5" x14ac:dyDescent="0.2">
      <c r="A229" s="108">
        <f>hwydelay!A19</f>
        <v>4</v>
      </c>
      <c r="B229" s="108">
        <f>hwydelay!C19</f>
        <v>4</v>
      </c>
      <c r="C229" s="108">
        <f>hwydelay!D19</f>
        <v>0</v>
      </c>
      <c r="D229" s="69">
        <f>hwydelay!E19</f>
        <v>0.6</v>
      </c>
      <c r="E229" s="69">
        <f>hwydelay!F19</f>
        <v>5</v>
      </c>
    </row>
    <row r="230" spans="1:5" x14ac:dyDescent="0.2">
      <c r="A230" s="108">
        <f>hwydelay!A20</f>
        <v>4</v>
      </c>
      <c r="B230" s="108">
        <f>hwydelay!C20</f>
        <v>5</v>
      </c>
      <c r="C230" s="108">
        <f>hwydelay!D20</f>
        <v>0</v>
      </c>
      <c r="D230" s="69">
        <f>hwydelay!E20</f>
        <v>0.68</v>
      </c>
      <c r="E230" s="69">
        <f>hwydelay!F20</f>
        <v>6.85</v>
      </c>
    </row>
    <row r="231" spans="1:5" x14ac:dyDescent="0.2">
      <c r="A231" s="108">
        <f>hwydelay!A21</f>
        <v>4</v>
      </c>
      <c r="B231" s="108">
        <f>hwydelay!C21</f>
        <v>0</v>
      </c>
      <c r="C231" s="108">
        <f>hwydelay!D21</f>
        <v>3</v>
      </c>
      <c r="D231" s="69">
        <f>hwydelay!E21</f>
        <v>0.7</v>
      </c>
      <c r="E231" s="69">
        <f>hwydelay!F21</f>
        <v>2.0499999999999998</v>
      </c>
    </row>
    <row r="232" spans="1:5" x14ac:dyDescent="0.2">
      <c r="A232" s="108">
        <f>hwydelay!A22</f>
        <v>4</v>
      </c>
      <c r="B232" s="108">
        <f>hwydelay!C22</f>
        <v>3</v>
      </c>
      <c r="C232" s="108">
        <f>hwydelay!D22</f>
        <v>3</v>
      </c>
      <c r="D232" s="69">
        <f>hwydelay!E22</f>
        <v>0.65</v>
      </c>
      <c r="E232" s="69">
        <f>hwydelay!F22</f>
        <v>5.5</v>
      </c>
    </row>
    <row r="233" spans="1:5" x14ac:dyDescent="0.2">
      <c r="A233" s="108">
        <f>hwydelay!A23</f>
        <v>4</v>
      </c>
      <c r="B233" s="108">
        <f>hwydelay!C23</f>
        <v>4</v>
      </c>
      <c r="C233" s="108">
        <f>hwydelay!D23</f>
        <v>3</v>
      </c>
      <c r="D233" s="69">
        <f>hwydelay!E23</f>
        <v>0.65</v>
      </c>
      <c r="E233" s="69">
        <f>hwydelay!F23</f>
        <v>5.5</v>
      </c>
    </row>
    <row r="234" spans="1:5" x14ac:dyDescent="0.2">
      <c r="A234" s="108">
        <f>hwydelay!A24</f>
        <v>4</v>
      </c>
      <c r="B234" s="108">
        <f>hwydelay!C24</f>
        <v>5</v>
      </c>
      <c r="C234" s="108">
        <f>hwydelay!D24</f>
        <v>3</v>
      </c>
      <c r="D234" s="69">
        <f>hwydelay!E24</f>
        <v>0.72</v>
      </c>
      <c r="E234" s="69">
        <f>hwydelay!F24</f>
        <v>7.21</v>
      </c>
    </row>
    <row r="235" spans="1:5" x14ac:dyDescent="0.2">
      <c r="A235" s="108">
        <f>hwydelay!A25</f>
        <v>5</v>
      </c>
      <c r="B235" s="108">
        <f>hwydelay!C25</f>
        <v>0</v>
      </c>
      <c r="C235" s="108">
        <f>hwydelay!D25</f>
        <v>0</v>
      </c>
      <c r="D235" s="69">
        <f>hwydelay!E25</f>
        <v>0.75</v>
      </c>
      <c r="E235" s="69">
        <f>hwydelay!F25</f>
        <v>3</v>
      </c>
    </row>
    <row r="236" spans="1:5" x14ac:dyDescent="0.2">
      <c r="A236" s="108">
        <f>hwydelay!A26</f>
        <v>5</v>
      </c>
      <c r="B236" s="108">
        <f>hwydelay!C26</f>
        <v>3</v>
      </c>
      <c r="C236" s="108">
        <f>hwydelay!D26</f>
        <v>0</v>
      </c>
      <c r="D236" s="69">
        <f>hwydelay!E26</f>
        <v>0.65</v>
      </c>
      <c r="E236" s="69">
        <f>hwydelay!F26</f>
        <v>4</v>
      </c>
    </row>
    <row r="237" spans="1:5" x14ac:dyDescent="0.2">
      <c r="A237" s="108">
        <f>hwydelay!A27</f>
        <v>5</v>
      </c>
      <c r="B237" s="108">
        <f>hwydelay!C27</f>
        <v>4</v>
      </c>
      <c r="C237" s="108">
        <f>hwydelay!D27</f>
        <v>0</v>
      </c>
      <c r="D237" s="69">
        <f>hwydelay!E27</f>
        <v>0.65</v>
      </c>
      <c r="E237" s="69">
        <f>hwydelay!F27</f>
        <v>4</v>
      </c>
    </row>
    <row r="238" spans="1:5" x14ac:dyDescent="0.2">
      <c r="A238" s="108">
        <f>hwydelay!A28</f>
        <v>5</v>
      </c>
      <c r="B238" s="108">
        <f>hwydelay!C28</f>
        <v>5</v>
      </c>
      <c r="C238" s="108">
        <f>hwydelay!D28</f>
        <v>0</v>
      </c>
      <c r="D238" s="69">
        <f>hwydelay!E28</f>
        <v>0.73</v>
      </c>
      <c r="E238" s="69">
        <f>hwydelay!F28</f>
        <v>4.8899999999999997</v>
      </c>
    </row>
    <row r="239" spans="1:5" x14ac:dyDescent="0.2">
      <c r="A239" s="108">
        <f>hwydelay!A29</f>
        <v>5</v>
      </c>
      <c r="B239" s="108">
        <f>hwydelay!C29</f>
        <v>0</v>
      </c>
      <c r="C239" s="108">
        <f>hwydelay!D29</f>
        <v>3</v>
      </c>
      <c r="D239" s="69">
        <f>hwydelay!E29</f>
        <v>0.75</v>
      </c>
      <c r="E239" s="69">
        <f>hwydelay!F29</f>
        <v>2.1</v>
      </c>
    </row>
    <row r="240" spans="1:5" x14ac:dyDescent="0.2">
      <c r="A240" s="108">
        <f>hwydelay!A30</f>
        <v>5</v>
      </c>
      <c r="B240" s="108">
        <f>hwydelay!C30</f>
        <v>3</v>
      </c>
      <c r="C240" s="108">
        <f>hwydelay!D30</f>
        <v>3</v>
      </c>
      <c r="D240" s="69">
        <f>hwydelay!E30</f>
        <v>0.65</v>
      </c>
      <c r="E240" s="69">
        <f>hwydelay!F30</f>
        <v>4</v>
      </c>
    </row>
    <row r="241" spans="1:5" x14ac:dyDescent="0.2">
      <c r="A241" s="108">
        <f>hwydelay!A31</f>
        <v>5</v>
      </c>
      <c r="B241" s="108">
        <f>hwydelay!C31</f>
        <v>4</v>
      </c>
      <c r="C241" s="108">
        <f>hwydelay!D31</f>
        <v>3</v>
      </c>
      <c r="D241" s="69">
        <f>hwydelay!E31</f>
        <v>0.65</v>
      </c>
      <c r="E241" s="69">
        <f>hwydelay!F31</f>
        <v>4</v>
      </c>
    </row>
    <row r="242" spans="1:5" x14ac:dyDescent="0.2">
      <c r="A242" s="108">
        <f>hwydelay!A32</f>
        <v>5</v>
      </c>
      <c r="B242" s="108">
        <f>hwydelay!C32</f>
        <v>5</v>
      </c>
      <c r="C242" s="108">
        <f>hwydelay!D32</f>
        <v>3</v>
      </c>
      <c r="D242" s="69">
        <f>hwydelay!E32</f>
        <v>0.77</v>
      </c>
      <c r="E242" s="69">
        <f>hwydelay!F32</f>
        <v>4.8499999999999996</v>
      </c>
    </row>
    <row r="243" spans="1:5" x14ac:dyDescent="0.2">
      <c r="A243" s="108">
        <f>hwydelay!A33</f>
        <v>6</v>
      </c>
      <c r="B243" s="108">
        <f>hwydelay!C33</f>
        <v>0</v>
      </c>
      <c r="C243" s="108">
        <f>hwydelay!D33</f>
        <v>0</v>
      </c>
      <c r="D243" s="69">
        <f>hwydelay!E33</f>
        <v>0.76</v>
      </c>
      <c r="E243" s="69">
        <f>hwydelay!F33</f>
        <v>3.8</v>
      </c>
    </row>
    <row r="244" spans="1:5" x14ac:dyDescent="0.2">
      <c r="A244" s="108">
        <f>hwydelay!A34</f>
        <v>6</v>
      </c>
      <c r="B244" s="108">
        <f>hwydelay!C34</f>
        <v>4</v>
      </c>
      <c r="C244" s="108">
        <f>hwydelay!D34</f>
        <v>0</v>
      </c>
      <c r="D244" s="69">
        <f>hwydelay!E34</f>
        <v>0.76</v>
      </c>
      <c r="E244" s="69">
        <f>hwydelay!F34</f>
        <v>3.8</v>
      </c>
    </row>
    <row r="245" spans="1:5" x14ac:dyDescent="0.2">
      <c r="A245" s="108">
        <f>hwydelay!A35</f>
        <v>6</v>
      </c>
      <c r="B245" s="108">
        <f>hwydelay!C35</f>
        <v>5</v>
      </c>
      <c r="C245" s="108">
        <f>hwydelay!D35</f>
        <v>0</v>
      </c>
      <c r="D245" s="69">
        <f>hwydelay!E35</f>
        <v>0.73</v>
      </c>
      <c r="E245" s="69">
        <f>hwydelay!F35</f>
        <v>3.91</v>
      </c>
    </row>
    <row r="246" spans="1:5" x14ac:dyDescent="0.2">
      <c r="A246" s="108">
        <f>hwydelay!A36</f>
        <v>6</v>
      </c>
      <c r="B246" s="108">
        <f>hwydelay!C36</f>
        <v>0</v>
      </c>
      <c r="C246" s="108">
        <f>hwydelay!D36</f>
        <v>3</v>
      </c>
      <c r="D246" s="69">
        <f>hwydelay!E36</f>
        <v>0.8</v>
      </c>
      <c r="E246" s="69">
        <f>hwydelay!F36</f>
        <v>4</v>
      </c>
    </row>
    <row r="247" spans="1:5" x14ac:dyDescent="0.2">
      <c r="A247" s="108">
        <f>hwydelay!A37</f>
        <v>6</v>
      </c>
      <c r="B247" s="108">
        <f>hwydelay!C37</f>
        <v>4</v>
      </c>
      <c r="C247" s="108">
        <f>hwydelay!D37</f>
        <v>3</v>
      </c>
      <c r="D247" s="69">
        <f>hwydelay!E37</f>
        <v>0.8</v>
      </c>
      <c r="E247" s="69">
        <f>hwydelay!F37</f>
        <v>4</v>
      </c>
    </row>
    <row r="248" spans="1:5" x14ac:dyDescent="0.2">
      <c r="A248" s="108">
        <f>hwydelay!A38</f>
        <v>6</v>
      </c>
      <c r="B248" s="108">
        <f>hwydelay!C38</f>
        <v>5</v>
      </c>
      <c r="C248" s="108">
        <f>hwydelay!D38</f>
        <v>3</v>
      </c>
      <c r="D248" s="69">
        <f>hwydelay!E38</f>
        <v>0.82</v>
      </c>
      <c r="E248" s="69">
        <f>hwydelay!F38</f>
        <v>4.12</v>
      </c>
    </row>
    <row r="249" spans="1:5" x14ac:dyDescent="0.2">
      <c r="A249" s="108">
        <f>hwydelay!A39</f>
        <v>7</v>
      </c>
      <c r="B249" s="108">
        <f>hwydelay!C39</f>
        <v>0</v>
      </c>
      <c r="C249" s="108">
        <f>hwydelay!D39</f>
        <v>0</v>
      </c>
      <c r="D249" s="69">
        <f>hwydelay!E39</f>
        <v>0.95</v>
      </c>
      <c r="E249" s="69">
        <f>hwydelay!F39</f>
        <v>3.8</v>
      </c>
    </row>
    <row r="250" spans="1:5" x14ac:dyDescent="0.2">
      <c r="A250" s="108">
        <f>hwydelay!A40</f>
        <v>7</v>
      </c>
      <c r="B250" s="108">
        <f>hwydelay!C40</f>
        <v>4</v>
      </c>
      <c r="C250" s="108">
        <f>hwydelay!D40</f>
        <v>0</v>
      </c>
      <c r="D250" s="69">
        <f>hwydelay!E40</f>
        <v>0.95</v>
      </c>
      <c r="E250" s="69">
        <f>hwydelay!F40</f>
        <v>3.8</v>
      </c>
    </row>
    <row r="251" spans="1:5" x14ac:dyDescent="0.2">
      <c r="A251" s="108">
        <f>hwydelay!A41</f>
        <v>7</v>
      </c>
      <c r="B251" s="108">
        <f>hwydelay!C41</f>
        <v>5</v>
      </c>
      <c r="C251" s="108">
        <f>hwydelay!D41</f>
        <v>0</v>
      </c>
      <c r="D251" s="69">
        <f>hwydelay!E41</f>
        <v>0.98</v>
      </c>
      <c r="E251" s="69">
        <f>hwydelay!F41</f>
        <v>3.91</v>
      </c>
    </row>
    <row r="252" spans="1:5" x14ac:dyDescent="0.2">
      <c r="A252" s="108">
        <f>hwydelay!A42</f>
        <v>8</v>
      </c>
      <c r="B252" s="108">
        <f>hwydelay!C42</f>
        <v>0</v>
      </c>
      <c r="C252" s="108">
        <f>hwydelay!D42</f>
        <v>0</v>
      </c>
      <c r="D252" s="69">
        <f>hwydelay!E42</f>
        <v>0.79</v>
      </c>
      <c r="E252" s="69">
        <f>hwydelay!F42</f>
        <v>6.65</v>
      </c>
    </row>
    <row r="253" spans="1:5" x14ac:dyDescent="0.2">
      <c r="A253" s="108">
        <f>hwydelay!A43</f>
        <v>8</v>
      </c>
      <c r="B253" s="108">
        <f>hwydelay!C43</f>
        <v>4</v>
      </c>
      <c r="C253" s="108">
        <f>hwydelay!D43</f>
        <v>0</v>
      </c>
      <c r="D253" s="69">
        <f>hwydelay!E43</f>
        <v>0.79</v>
      </c>
      <c r="E253" s="69">
        <f>hwydelay!F43</f>
        <v>6.65</v>
      </c>
    </row>
    <row r="254" spans="1:5" x14ac:dyDescent="0.2">
      <c r="A254" s="108">
        <f>hwydelay!A44</f>
        <v>8</v>
      </c>
      <c r="B254" s="108">
        <f>hwydelay!C44</f>
        <v>5</v>
      </c>
      <c r="C254" s="108">
        <f>hwydelay!D44</f>
        <v>0</v>
      </c>
      <c r="D254" s="69">
        <f>hwydelay!E44</f>
        <v>0.81</v>
      </c>
      <c r="E254" s="69">
        <f>hwydelay!F44</f>
        <v>6.85</v>
      </c>
    </row>
    <row r="255" spans="1:5" x14ac:dyDescent="0.2">
      <c r="A255" s="108">
        <f>hwydelay!A45</f>
        <v>9</v>
      </c>
      <c r="B255" s="108">
        <f>hwydelay!C45</f>
        <v>0</v>
      </c>
      <c r="C255" s="108">
        <f>hwydelay!D45</f>
        <v>0</v>
      </c>
      <c r="D255" s="69">
        <f>hwydelay!E45</f>
        <v>0.79</v>
      </c>
      <c r="E255" s="69">
        <f>hwydelay!F45</f>
        <v>9.5</v>
      </c>
    </row>
    <row r="256" spans="1:5" x14ac:dyDescent="0.2">
      <c r="A256" s="108">
        <f>hwydelay!A46</f>
        <v>9</v>
      </c>
      <c r="B256" s="108">
        <f>hwydelay!C46</f>
        <v>4</v>
      </c>
      <c r="C256" s="108">
        <f>hwydelay!D46</f>
        <v>0</v>
      </c>
      <c r="D256" s="69">
        <f>hwydelay!E46</f>
        <v>0.79</v>
      </c>
      <c r="E256" s="69">
        <f>hwydelay!F46</f>
        <v>9.5</v>
      </c>
    </row>
    <row r="257" spans="1:5" x14ac:dyDescent="0.2">
      <c r="A257" s="108">
        <f>hwydelay!A47</f>
        <v>9</v>
      </c>
      <c r="B257" s="108">
        <f>hwydelay!C47</f>
        <v>5</v>
      </c>
      <c r="C257" s="108">
        <f>hwydelay!D47</f>
        <v>0</v>
      </c>
      <c r="D257" s="69">
        <f>hwydelay!E47</f>
        <v>0.81</v>
      </c>
      <c r="E257" s="69">
        <f>hwydelay!F47</f>
        <v>9.7899999999999991</v>
      </c>
    </row>
    <row r="258" spans="1:5" x14ac:dyDescent="0.2">
      <c r="A258" s="108">
        <f>hwydelay!A48</f>
        <v>22</v>
      </c>
      <c r="B258" s="108">
        <f>hwydelay!C48</f>
        <v>0</v>
      </c>
      <c r="C258" s="108">
        <f>hwydelay!D48</f>
        <v>0</v>
      </c>
      <c r="D258" s="69">
        <f>hwydelay!E48</f>
        <v>0.83</v>
      </c>
      <c r="E258" s="69">
        <f>hwydelay!F48</f>
        <v>10</v>
      </c>
    </row>
    <row r="259" spans="1:5" x14ac:dyDescent="0.2">
      <c r="A259" s="108">
        <f>hwydelay!A49</f>
        <v>22</v>
      </c>
      <c r="B259" s="108">
        <f>hwydelay!C49</f>
        <v>4</v>
      </c>
      <c r="C259" s="108">
        <f>hwydelay!D49</f>
        <v>0</v>
      </c>
      <c r="D259" s="69">
        <f>hwydelay!E49</f>
        <v>0.85</v>
      </c>
      <c r="E259" s="69">
        <f>hwydelay!F49</f>
        <v>10</v>
      </c>
    </row>
    <row r="260" spans="1:5" x14ac:dyDescent="0.2">
      <c r="A260" s="108">
        <f>hwydelay!A50</f>
        <v>22</v>
      </c>
      <c r="B260" s="108">
        <f>hwydelay!C50</f>
        <v>5</v>
      </c>
      <c r="C260" s="108">
        <f>hwydelay!D50</f>
        <v>0</v>
      </c>
      <c r="D260" s="69">
        <f>hwydelay!E50</f>
        <v>0.88</v>
      </c>
      <c r="E260" s="69">
        <f>hwydelay!F50</f>
        <v>10.3</v>
      </c>
    </row>
    <row r="261" spans="1:5" x14ac:dyDescent="0.2">
      <c r="A261" s="108">
        <f>hwydelay!A51</f>
        <v>23</v>
      </c>
      <c r="B261" s="108">
        <f>hwydelay!C51</f>
        <v>0</v>
      </c>
      <c r="C261" s="108">
        <f>hwydelay!D51</f>
        <v>0</v>
      </c>
      <c r="D261" s="69">
        <f>hwydelay!E51</f>
        <v>0.83</v>
      </c>
      <c r="E261" s="69">
        <f>hwydelay!F51</f>
        <v>10</v>
      </c>
    </row>
    <row r="262" spans="1:5" x14ac:dyDescent="0.2">
      <c r="A262" s="108">
        <f>hwydelay!A52</f>
        <v>23</v>
      </c>
      <c r="B262" s="108">
        <f>hwydelay!C52</f>
        <v>4</v>
      </c>
      <c r="C262" s="108">
        <f>hwydelay!D52</f>
        <v>0</v>
      </c>
      <c r="D262" s="69">
        <f>hwydelay!E52</f>
        <v>0.85</v>
      </c>
      <c r="E262" s="69">
        <f>hwydelay!F52</f>
        <v>10</v>
      </c>
    </row>
    <row r="263" spans="1:5" x14ac:dyDescent="0.2">
      <c r="A263" s="108">
        <f>hwydelay!A53</f>
        <v>23</v>
      </c>
      <c r="B263" s="108">
        <f>hwydelay!C53</f>
        <v>5</v>
      </c>
      <c r="C263" s="108">
        <f>hwydelay!D53</f>
        <v>0</v>
      </c>
      <c r="D263" s="69">
        <f>hwydelay!E53</f>
        <v>0.88</v>
      </c>
      <c r="E263" s="69">
        <f>hwydelay!F53</f>
        <v>10.3</v>
      </c>
    </row>
    <row r="264" spans="1:5" x14ac:dyDescent="0.2">
      <c r="A264" s="108">
        <f>hwydelay!A54</f>
        <v>24</v>
      </c>
      <c r="B264" s="108">
        <f>hwydelay!C54</f>
        <v>0</v>
      </c>
      <c r="C264" s="108">
        <f>hwydelay!D54</f>
        <v>0</v>
      </c>
      <c r="D264" s="69">
        <f>hwydelay!E54</f>
        <v>0.83</v>
      </c>
      <c r="E264" s="69">
        <f>hwydelay!F54</f>
        <v>10</v>
      </c>
    </row>
    <row r="265" spans="1:5" x14ac:dyDescent="0.2">
      <c r="A265" s="108">
        <f>hwydelay!A55</f>
        <v>24</v>
      </c>
      <c r="B265" s="108">
        <f>hwydelay!C55</f>
        <v>4</v>
      </c>
      <c r="C265" s="108">
        <f>hwydelay!D55</f>
        <v>0</v>
      </c>
      <c r="D265" s="69">
        <f>hwydelay!E55</f>
        <v>0.85</v>
      </c>
      <c r="E265" s="69">
        <f>hwydelay!F55</f>
        <v>10</v>
      </c>
    </row>
    <row r="266" spans="1:5" x14ac:dyDescent="0.2">
      <c r="A266" s="108">
        <f>hwydelay!A56</f>
        <v>24</v>
      </c>
      <c r="B266" s="108">
        <f>hwydelay!C56</f>
        <v>5</v>
      </c>
      <c r="C266" s="108">
        <f>hwydelay!D56</f>
        <v>0</v>
      </c>
      <c r="D266" s="69">
        <f>hwydelay!E56</f>
        <v>0.88</v>
      </c>
      <c r="E266" s="69">
        <f>hwydelay!F56</f>
        <v>10.3</v>
      </c>
    </row>
    <row r="267" spans="1:5" x14ac:dyDescent="0.2">
      <c r="A267" s="108">
        <f>hwydelay!A57</f>
        <v>25</v>
      </c>
      <c r="B267" s="108">
        <f>hwydelay!C57</f>
        <v>0</v>
      </c>
      <c r="C267" s="108">
        <f>hwydelay!D57</f>
        <v>0</v>
      </c>
      <c r="D267" s="69">
        <f>hwydelay!E57</f>
        <v>0.83</v>
      </c>
      <c r="E267" s="69">
        <f>hwydelay!F57</f>
        <v>10</v>
      </c>
    </row>
    <row r="268" spans="1:5" x14ac:dyDescent="0.2">
      <c r="A268" s="108">
        <f>hwydelay!A58</f>
        <v>25</v>
      </c>
      <c r="B268" s="108">
        <f>hwydelay!C58</f>
        <v>4</v>
      </c>
      <c r="C268" s="108">
        <f>hwydelay!D58</f>
        <v>0</v>
      </c>
      <c r="D268" s="69">
        <f>hwydelay!E58</f>
        <v>0.85</v>
      </c>
      <c r="E268" s="69">
        <f>hwydelay!F58</f>
        <v>10</v>
      </c>
    </row>
    <row r="269" spans="1:5" x14ac:dyDescent="0.2">
      <c r="A269" s="108">
        <f>hwydelay!A59</f>
        <v>25</v>
      </c>
      <c r="B269" s="108">
        <f>hwydelay!C59</f>
        <v>5</v>
      </c>
      <c r="C269" s="108">
        <f>hwydelay!D59</f>
        <v>0</v>
      </c>
      <c r="D269" s="69">
        <f>hwydelay!E59</f>
        <v>0.88</v>
      </c>
      <c r="E269" s="69">
        <f>hwydelay!F59</f>
        <v>10.3</v>
      </c>
    </row>
    <row r="270" spans="1:5" x14ac:dyDescent="0.2">
      <c r="A270" s="108">
        <f>hwydelay!A60</f>
        <v>30</v>
      </c>
      <c r="B270" s="108">
        <f>hwydelay!C60</f>
        <v>0</v>
      </c>
      <c r="C270" s="108">
        <f>hwydelay!D60</f>
        <v>0</v>
      </c>
      <c r="D270" s="69">
        <f>hwydelay!E60</f>
        <v>0</v>
      </c>
      <c r="E270" s="69">
        <f>hwydelay!F60</f>
        <v>0</v>
      </c>
    </row>
    <row r="271" spans="1:5" x14ac:dyDescent="0.2">
      <c r="A271" s="108">
        <f>hwydelay!A61</f>
        <v>40</v>
      </c>
      <c r="B271" s="108">
        <f>hwydelay!C61</f>
        <v>0</v>
      </c>
      <c r="C271" s="108">
        <f>hwydelay!D61</f>
        <v>0</v>
      </c>
      <c r="D271" s="69">
        <f>hwydelay!E61</f>
        <v>0</v>
      </c>
      <c r="E271" s="69">
        <f>hwydelay!F61</f>
        <v>0</v>
      </c>
    </row>
    <row r="272" spans="1:5" x14ac:dyDescent="0.2">
      <c r="A272" s="108">
        <f>hwydelay!A62</f>
        <v>82</v>
      </c>
      <c r="B272" s="108">
        <f>hwydelay!C62</f>
        <v>0</v>
      </c>
      <c r="C272" s="108">
        <f>hwydelay!D62</f>
        <v>0</v>
      </c>
      <c r="D272" s="69">
        <f>hwydelay!E62</f>
        <v>0.79</v>
      </c>
      <c r="E272" s="69">
        <f>hwydelay!F62</f>
        <v>9.5</v>
      </c>
    </row>
    <row r="273" spans="1:5" x14ac:dyDescent="0.2">
      <c r="A273" s="108">
        <f>hwydelay!A63</f>
        <v>83</v>
      </c>
      <c r="B273" s="108">
        <f>hwydelay!C63</f>
        <v>0</v>
      </c>
      <c r="C273" s="108">
        <f>hwydelay!D63</f>
        <v>0</v>
      </c>
      <c r="D273" s="69">
        <f>hwydelay!E63</f>
        <v>0.79</v>
      </c>
      <c r="E273" s="69">
        <f>hwydelay!F63</f>
        <v>9.5</v>
      </c>
    </row>
    <row r="274" spans="1:5" x14ac:dyDescent="0.2">
      <c r="A274" s="108">
        <f>hwydelay!A64</f>
        <v>84</v>
      </c>
      <c r="B274" s="108">
        <f>hwydelay!C64</f>
        <v>0</v>
      </c>
      <c r="C274" s="108">
        <f>hwydelay!D64</f>
        <v>0</v>
      </c>
      <c r="D274" s="69">
        <f>hwydelay!E64</f>
        <v>0</v>
      </c>
      <c r="E274" s="69">
        <f>hwydelay!F64</f>
        <v>0</v>
      </c>
    </row>
    <row r="275" spans="1:5" x14ac:dyDescent="0.2">
      <c r="A275" s="108">
        <f>hwydelay!A65</f>
        <v>85</v>
      </c>
      <c r="B275" s="108">
        <f>hwydelay!C65</f>
        <v>0</v>
      </c>
      <c r="C275" s="108">
        <f>hwydelay!D65</f>
        <v>0</v>
      </c>
      <c r="D275" s="69">
        <f>hwydelay!E65</f>
        <v>0</v>
      </c>
      <c r="E275" s="69">
        <f>hwydelay!F65</f>
        <v>0</v>
      </c>
    </row>
    <row r="276" spans="1:5" x14ac:dyDescent="0.2">
      <c r="A276" s="108">
        <f>hwydelay!A66</f>
        <v>90</v>
      </c>
      <c r="B276" s="108">
        <f>hwydelay!C66</f>
        <v>0</v>
      </c>
      <c r="C276" s="108">
        <f>hwydelay!D66</f>
        <v>0</v>
      </c>
      <c r="D276" s="69">
        <f>hwydelay!E66</f>
        <v>0.15</v>
      </c>
      <c r="E276" s="69">
        <f>hwydelay!F66</f>
        <v>4</v>
      </c>
    </row>
    <row r="277" spans="1:5" x14ac:dyDescent="0.2">
      <c r="A277" s="108">
        <f>hwydelay!A67</f>
        <v>92</v>
      </c>
      <c r="B277" s="108">
        <f>hwydelay!C67</f>
        <v>0</v>
      </c>
      <c r="C277" s="108">
        <f>hwydelay!D67</f>
        <v>0</v>
      </c>
      <c r="D277" s="69">
        <f>hwydelay!E67</f>
        <v>0</v>
      </c>
      <c r="E277" s="69">
        <f>hwydelay!F67</f>
        <v>0</v>
      </c>
    </row>
    <row r="278" spans="1:5" x14ac:dyDescent="0.2">
      <c r="A278" s="8">
        <v>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99"/>
  <sheetViews>
    <sheetView workbookViewId="0">
      <selection activeCell="C14" sqref="C14:G17"/>
    </sheetView>
  </sheetViews>
  <sheetFormatPr defaultRowHeight="12.75" x14ac:dyDescent="0.2"/>
  <cols>
    <col min="1" max="1" width="4.7109375" customWidth="1"/>
    <col min="2" max="2" width="10.140625" customWidth="1"/>
    <col min="8" max="8" width="25.7109375" customWidth="1"/>
    <col min="9" max="9" width="13" customWidth="1"/>
    <col min="11" max="19" width="8.7109375" customWidth="1"/>
  </cols>
  <sheetData>
    <row r="2" spans="1:21" x14ac:dyDescent="0.2">
      <c r="A2" s="63" t="s">
        <v>106</v>
      </c>
      <c r="D2" t="s">
        <v>105</v>
      </c>
      <c r="H2" s="64" t="s">
        <v>111</v>
      </c>
      <c r="I2" s="64"/>
    </row>
    <row r="3" spans="1:21" x14ac:dyDescent="0.2">
      <c r="B3" s="36" t="s">
        <v>102</v>
      </c>
      <c r="C3" s="50">
        <v>1</v>
      </c>
      <c r="D3" s="50">
        <v>2</v>
      </c>
      <c r="E3" s="50">
        <v>3</v>
      </c>
      <c r="F3" s="50">
        <v>4</v>
      </c>
      <c r="G3" s="51">
        <v>5</v>
      </c>
      <c r="H3" s="79"/>
      <c r="I3" s="41"/>
    </row>
    <row r="4" spans="1:21" x14ac:dyDescent="0.2">
      <c r="A4" s="26" t="s">
        <v>67</v>
      </c>
      <c r="B4" s="93"/>
      <c r="C4" s="52" t="s">
        <v>98</v>
      </c>
      <c r="D4" s="52" t="s">
        <v>205</v>
      </c>
      <c r="E4" s="52" t="s">
        <v>99</v>
      </c>
      <c r="F4" s="52" t="s">
        <v>100</v>
      </c>
      <c r="G4" s="53" t="s">
        <v>101</v>
      </c>
      <c r="H4" s="80" t="s">
        <v>131</v>
      </c>
      <c r="I4" s="220"/>
      <c r="J4" s="107" t="s">
        <v>389</v>
      </c>
      <c r="P4" t="s">
        <v>390</v>
      </c>
    </row>
    <row r="5" spans="1:21" x14ac:dyDescent="0.2">
      <c r="A5" s="46">
        <v>1</v>
      </c>
      <c r="B5" s="55" t="s">
        <v>45</v>
      </c>
      <c r="C5" s="179">
        <f>J5*P5</f>
        <v>2500</v>
      </c>
      <c r="D5" s="180">
        <f t="shared" ref="D5:G5" si="0">K5*Q5</f>
        <v>2711.9999999999995</v>
      </c>
      <c r="E5" s="180">
        <f t="shared" si="0"/>
        <v>2711.9999999999995</v>
      </c>
      <c r="F5" s="180">
        <f t="shared" si="0"/>
        <v>2711.9999999999995</v>
      </c>
      <c r="G5" s="181">
        <f t="shared" si="0"/>
        <v>2711.9999999999995</v>
      </c>
      <c r="H5" s="81"/>
      <c r="I5" s="41"/>
      <c r="J5" s="179">
        <v>2000</v>
      </c>
      <c r="K5" s="180">
        <v>2400</v>
      </c>
      <c r="L5" s="180">
        <v>2400</v>
      </c>
      <c r="M5" s="180">
        <v>2400</v>
      </c>
      <c r="N5" s="181">
        <v>2400</v>
      </c>
      <c r="P5">
        <v>1.25</v>
      </c>
      <c r="Q5">
        <v>1.1299999999999999</v>
      </c>
      <c r="R5">
        <v>1.1299999999999999</v>
      </c>
      <c r="S5">
        <v>1.1299999999999999</v>
      </c>
      <c r="T5">
        <v>1.1299999999999999</v>
      </c>
    </row>
    <row r="6" spans="1:21" x14ac:dyDescent="0.2">
      <c r="A6" s="46">
        <v>2</v>
      </c>
      <c r="B6" s="55" t="s">
        <v>187</v>
      </c>
      <c r="C6" s="190">
        <v>1600</v>
      </c>
      <c r="D6" s="191">
        <v>1900</v>
      </c>
      <c r="E6" s="191">
        <v>2000</v>
      </c>
      <c r="F6" s="191">
        <v>2000</v>
      </c>
      <c r="G6" s="192">
        <v>2100</v>
      </c>
      <c r="H6" s="81"/>
      <c r="I6" s="41"/>
    </row>
    <row r="7" spans="1:21" x14ac:dyDescent="0.2">
      <c r="A7" s="46">
        <v>3</v>
      </c>
      <c r="B7" s="55" t="s">
        <v>95</v>
      </c>
      <c r="C7" s="190">
        <v>1450</v>
      </c>
      <c r="D7" s="191">
        <v>1850</v>
      </c>
      <c r="E7" s="191">
        <v>1850</v>
      </c>
      <c r="F7" s="191">
        <v>1850</v>
      </c>
      <c r="G7" s="192">
        <v>1850</v>
      </c>
      <c r="H7" s="81"/>
      <c r="I7" s="41"/>
    </row>
    <row r="8" spans="1:21" x14ac:dyDescent="0.2">
      <c r="A8" s="46">
        <v>4</v>
      </c>
      <c r="B8" s="55" t="s">
        <v>188</v>
      </c>
      <c r="C8" s="182">
        <v>1250</v>
      </c>
      <c r="D8" s="183">
        <v>1250</v>
      </c>
      <c r="E8" s="183">
        <v>1250</v>
      </c>
      <c r="F8" s="183">
        <v>1300</v>
      </c>
      <c r="G8" s="176">
        <v>1350</v>
      </c>
      <c r="H8" s="81"/>
      <c r="I8" s="41"/>
    </row>
    <row r="9" spans="1:21" x14ac:dyDescent="0.2">
      <c r="A9" s="46">
        <v>5</v>
      </c>
      <c r="B9" s="55" t="s">
        <v>189</v>
      </c>
      <c r="C9" s="182">
        <v>1200</v>
      </c>
      <c r="D9" s="183">
        <v>1200</v>
      </c>
      <c r="E9" s="183">
        <v>1200</v>
      </c>
      <c r="F9" s="183">
        <v>1250</v>
      </c>
      <c r="G9" s="176">
        <v>1300</v>
      </c>
      <c r="H9" s="81" t="s">
        <v>157</v>
      </c>
      <c r="I9" s="41"/>
    </row>
    <row r="10" spans="1:21" x14ac:dyDescent="0.2">
      <c r="A10" s="46">
        <v>6</v>
      </c>
      <c r="B10" s="55" t="s">
        <v>91</v>
      </c>
      <c r="C10" s="182">
        <v>1000</v>
      </c>
      <c r="D10" s="183">
        <v>1100</v>
      </c>
      <c r="E10" s="183">
        <v>1100</v>
      </c>
      <c r="F10" s="183">
        <v>1100</v>
      </c>
      <c r="G10" s="176">
        <v>1150</v>
      </c>
      <c r="H10" s="81"/>
      <c r="I10" s="41"/>
    </row>
    <row r="11" spans="1:21" x14ac:dyDescent="0.2">
      <c r="A11" s="46">
        <v>7</v>
      </c>
      <c r="B11" s="55" t="s">
        <v>92</v>
      </c>
      <c r="C11" s="182">
        <v>800</v>
      </c>
      <c r="D11" s="183">
        <v>900</v>
      </c>
      <c r="E11" s="183">
        <v>900</v>
      </c>
      <c r="F11" s="183">
        <v>900</v>
      </c>
      <c r="G11" s="176">
        <v>900</v>
      </c>
      <c r="H11" s="81"/>
      <c r="I11" s="41"/>
    </row>
    <row r="12" spans="1:21" x14ac:dyDescent="0.2">
      <c r="A12" s="46">
        <v>8</v>
      </c>
      <c r="B12" s="55" t="s">
        <v>50</v>
      </c>
      <c r="C12" s="182">
        <v>900</v>
      </c>
      <c r="D12" s="183">
        <v>1000</v>
      </c>
      <c r="E12" s="183">
        <v>1000</v>
      </c>
      <c r="F12" s="183">
        <v>900</v>
      </c>
      <c r="G12" s="176">
        <v>800</v>
      </c>
      <c r="H12" s="81"/>
      <c r="I12" s="41"/>
    </row>
    <row r="13" spans="1:21" x14ac:dyDescent="0.2">
      <c r="A13" s="46">
        <v>9</v>
      </c>
      <c r="B13" s="55" t="s">
        <v>225</v>
      </c>
      <c r="C13" s="182">
        <v>1200</v>
      </c>
      <c r="D13" s="183">
        <v>1200</v>
      </c>
      <c r="E13" s="183">
        <v>1200</v>
      </c>
      <c r="F13" s="183">
        <v>1000</v>
      </c>
      <c r="G13" s="176">
        <v>1000</v>
      </c>
      <c r="H13" s="81"/>
      <c r="I13" s="41"/>
    </row>
    <row r="14" spans="1:21" x14ac:dyDescent="0.2">
      <c r="A14" s="46">
        <v>22</v>
      </c>
      <c r="B14" s="55" t="s">
        <v>351</v>
      </c>
      <c r="C14" s="182">
        <f t="shared" ref="C14:C17" si="1">J14*P14</f>
        <v>2660</v>
      </c>
      <c r="D14" s="183">
        <f t="shared" ref="D14:D17" si="2">K14*Q14</f>
        <v>2500</v>
      </c>
      <c r="E14" s="183">
        <f t="shared" ref="E14:E17" si="3">L14*R14</f>
        <v>2500</v>
      </c>
      <c r="F14" s="183">
        <f t="shared" ref="F14:F17" si="4">M14*S14</f>
        <v>2500</v>
      </c>
      <c r="G14" s="176">
        <f t="shared" ref="G14:G17" si="5">N14*T14</f>
        <v>2500</v>
      </c>
      <c r="H14" s="81"/>
      <c r="I14" s="41"/>
      <c r="J14" s="182">
        <v>1900</v>
      </c>
      <c r="K14" s="183">
        <v>2000</v>
      </c>
      <c r="L14" s="183">
        <v>2000</v>
      </c>
      <c r="M14" s="183">
        <v>2000</v>
      </c>
      <c r="N14" s="176">
        <v>2000</v>
      </c>
      <c r="P14">
        <v>1.4</v>
      </c>
      <c r="Q14">
        <v>1.25</v>
      </c>
      <c r="R14">
        <v>1.25</v>
      </c>
      <c r="S14">
        <v>1.25</v>
      </c>
      <c r="T14">
        <v>1.25</v>
      </c>
      <c r="U14">
        <v>1.25</v>
      </c>
    </row>
    <row r="15" spans="1:21" x14ac:dyDescent="0.2">
      <c r="A15" s="46">
        <v>23</v>
      </c>
      <c r="B15" s="55" t="s">
        <v>352</v>
      </c>
      <c r="C15" s="182">
        <f t="shared" si="1"/>
        <v>2660</v>
      </c>
      <c r="D15" s="183">
        <f t="shared" si="2"/>
        <v>2500</v>
      </c>
      <c r="E15" s="183">
        <f t="shared" si="3"/>
        <v>2500</v>
      </c>
      <c r="F15" s="183">
        <f t="shared" si="4"/>
        <v>2500</v>
      </c>
      <c r="G15" s="176">
        <f t="shared" si="5"/>
        <v>2500</v>
      </c>
      <c r="H15" s="81"/>
      <c r="I15" s="41"/>
      <c r="J15" s="182">
        <v>1900</v>
      </c>
      <c r="K15" s="183">
        <v>2000</v>
      </c>
      <c r="L15" s="183">
        <v>2000</v>
      </c>
      <c r="M15" s="183">
        <v>2000</v>
      </c>
      <c r="N15" s="176">
        <v>2000</v>
      </c>
      <c r="P15">
        <v>1.4</v>
      </c>
      <c r="Q15">
        <v>1.25</v>
      </c>
      <c r="R15">
        <v>1.25</v>
      </c>
      <c r="S15">
        <v>1.25</v>
      </c>
      <c r="T15">
        <v>1.25</v>
      </c>
      <c r="U15">
        <v>1.25</v>
      </c>
    </row>
    <row r="16" spans="1:21" x14ac:dyDescent="0.2">
      <c r="A16" s="46">
        <v>24</v>
      </c>
      <c r="B16" s="176" t="s">
        <v>370</v>
      </c>
      <c r="C16" s="182">
        <f t="shared" si="1"/>
        <v>2660</v>
      </c>
      <c r="D16" s="183">
        <f t="shared" si="2"/>
        <v>2500</v>
      </c>
      <c r="E16" s="183">
        <f t="shared" si="3"/>
        <v>2500</v>
      </c>
      <c r="F16" s="183">
        <f t="shared" si="4"/>
        <v>2500</v>
      </c>
      <c r="G16" s="176">
        <f t="shared" si="5"/>
        <v>2500</v>
      </c>
      <c r="H16" s="81"/>
      <c r="I16" s="41"/>
      <c r="J16" s="182">
        <v>1900</v>
      </c>
      <c r="K16" s="183">
        <v>2000</v>
      </c>
      <c r="L16" s="183">
        <v>2000</v>
      </c>
      <c r="M16" s="183">
        <v>2000</v>
      </c>
      <c r="N16" s="176">
        <v>2000</v>
      </c>
      <c r="P16">
        <v>1.4</v>
      </c>
      <c r="Q16">
        <v>1.25</v>
      </c>
      <c r="R16">
        <v>1.25</v>
      </c>
      <c r="S16">
        <v>1.25</v>
      </c>
      <c r="T16">
        <v>1.25</v>
      </c>
      <c r="U16">
        <v>1.25</v>
      </c>
    </row>
    <row r="17" spans="1:21" x14ac:dyDescent="0.2">
      <c r="A17" s="46">
        <v>25</v>
      </c>
      <c r="B17" s="176" t="s">
        <v>371</v>
      </c>
      <c r="C17" s="182">
        <f t="shared" si="1"/>
        <v>2660</v>
      </c>
      <c r="D17" s="183">
        <f t="shared" si="2"/>
        <v>2500</v>
      </c>
      <c r="E17" s="183">
        <f t="shared" si="3"/>
        <v>2500</v>
      </c>
      <c r="F17" s="183">
        <f t="shared" si="4"/>
        <v>2500</v>
      </c>
      <c r="G17" s="176">
        <f t="shared" si="5"/>
        <v>2500</v>
      </c>
      <c r="H17" s="81"/>
      <c r="I17" s="41"/>
      <c r="J17" s="182">
        <v>1900</v>
      </c>
      <c r="K17" s="183">
        <v>2000</v>
      </c>
      <c r="L17" s="183">
        <v>2000</v>
      </c>
      <c r="M17" s="183">
        <v>2000</v>
      </c>
      <c r="N17" s="176">
        <v>2000</v>
      </c>
      <c r="P17">
        <v>1.4</v>
      </c>
      <c r="Q17">
        <v>1.25</v>
      </c>
      <c r="R17">
        <v>1.25</v>
      </c>
      <c r="S17">
        <v>1.25</v>
      </c>
      <c r="T17">
        <v>1.25</v>
      </c>
      <c r="U17">
        <v>1.25</v>
      </c>
    </row>
    <row r="18" spans="1:21" x14ac:dyDescent="0.2">
      <c r="A18" s="46">
        <v>30</v>
      </c>
      <c r="B18" s="55" t="s">
        <v>191</v>
      </c>
      <c r="C18" s="182">
        <v>1</v>
      </c>
      <c r="D18" s="183">
        <v>1</v>
      </c>
      <c r="E18" s="183">
        <v>1</v>
      </c>
      <c r="F18" s="183">
        <v>1</v>
      </c>
      <c r="G18" s="176">
        <v>1</v>
      </c>
      <c r="H18" s="81"/>
      <c r="I18" s="41"/>
    </row>
    <row r="19" spans="1:21" x14ac:dyDescent="0.2">
      <c r="A19" s="46">
        <v>40</v>
      </c>
      <c r="B19" s="55" t="s">
        <v>192</v>
      </c>
      <c r="C19" s="182">
        <v>1</v>
      </c>
      <c r="D19" s="183">
        <v>1</v>
      </c>
      <c r="E19" s="183">
        <v>1</v>
      </c>
      <c r="F19" s="183">
        <v>1</v>
      </c>
      <c r="G19" s="176">
        <v>1</v>
      </c>
      <c r="H19" s="81"/>
      <c r="I19" s="41"/>
    </row>
    <row r="20" spans="1:21" x14ac:dyDescent="0.2">
      <c r="A20" s="46">
        <v>82</v>
      </c>
      <c r="B20" s="55" t="s">
        <v>337</v>
      </c>
      <c r="C20" s="182">
        <v>999</v>
      </c>
      <c r="D20" s="183">
        <v>999</v>
      </c>
      <c r="E20" s="183">
        <v>999</v>
      </c>
      <c r="F20" s="183">
        <v>999</v>
      </c>
      <c r="G20" s="176">
        <v>999</v>
      </c>
      <c r="H20" s="81"/>
      <c r="I20" s="41"/>
    </row>
    <row r="21" spans="1:21" x14ac:dyDescent="0.2">
      <c r="A21" s="46">
        <v>83</v>
      </c>
      <c r="B21" s="55" t="s">
        <v>338</v>
      </c>
      <c r="C21" s="182">
        <v>999</v>
      </c>
      <c r="D21" s="183">
        <v>999</v>
      </c>
      <c r="E21" s="183">
        <v>999</v>
      </c>
      <c r="F21" s="183">
        <v>999</v>
      </c>
      <c r="G21" s="176">
        <v>999</v>
      </c>
      <c r="H21" s="81"/>
      <c r="I21" s="41"/>
    </row>
    <row r="22" spans="1:21" x14ac:dyDescent="0.2">
      <c r="A22" s="46">
        <v>84</v>
      </c>
      <c r="B22" s="92" t="s">
        <v>94</v>
      </c>
      <c r="C22" s="182">
        <v>1500</v>
      </c>
      <c r="D22" s="183">
        <v>1200</v>
      </c>
      <c r="E22" s="183">
        <v>1200</v>
      </c>
      <c r="F22" s="183">
        <v>1000</v>
      </c>
      <c r="G22" s="176">
        <v>1000</v>
      </c>
      <c r="H22" s="81"/>
      <c r="I22" s="41"/>
    </row>
    <row r="23" spans="1:21" x14ac:dyDescent="0.2">
      <c r="A23" s="46">
        <v>85</v>
      </c>
      <c r="B23" s="92" t="s">
        <v>361</v>
      </c>
      <c r="C23" s="182">
        <v>1</v>
      </c>
      <c r="D23" s="198">
        <v>1</v>
      </c>
      <c r="E23" s="198">
        <v>1</v>
      </c>
      <c r="F23" s="198">
        <v>1</v>
      </c>
      <c r="G23" s="176">
        <v>1</v>
      </c>
      <c r="H23" s="81"/>
      <c r="I23" s="41"/>
    </row>
    <row r="24" spans="1:21" x14ac:dyDescent="0.2">
      <c r="A24" s="46">
        <v>90</v>
      </c>
      <c r="B24" s="55" t="s">
        <v>195</v>
      </c>
      <c r="C24" s="182">
        <v>1800</v>
      </c>
      <c r="D24" s="183">
        <v>1500</v>
      </c>
      <c r="E24" s="183">
        <v>1500</v>
      </c>
      <c r="F24" s="183">
        <v>1500</v>
      </c>
      <c r="G24" s="176">
        <v>1500</v>
      </c>
      <c r="H24" s="81"/>
      <c r="I24" s="41"/>
    </row>
    <row r="25" spans="1:21" x14ac:dyDescent="0.2">
      <c r="A25" s="47">
        <v>92</v>
      </c>
      <c r="B25" s="56" t="s">
        <v>196</v>
      </c>
      <c r="C25" s="184">
        <v>1500</v>
      </c>
      <c r="D25" s="185">
        <v>1200</v>
      </c>
      <c r="E25" s="185">
        <v>1200</v>
      </c>
      <c r="F25" s="185">
        <v>1000</v>
      </c>
      <c r="G25" s="186">
        <v>1000</v>
      </c>
      <c r="H25" s="82"/>
      <c r="I25" s="41"/>
    </row>
    <row r="27" spans="1:21" x14ac:dyDescent="0.2">
      <c r="A27" s="63" t="s">
        <v>209</v>
      </c>
      <c r="D27" t="s">
        <v>211</v>
      </c>
      <c r="H27" s="64" t="s">
        <v>210</v>
      </c>
      <c r="I27" s="64"/>
    </row>
    <row r="28" spans="1:21" x14ac:dyDescent="0.2">
      <c r="B28" s="36" t="s">
        <v>102</v>
      </c>
      <c r="C28" s="50">
        <v>1</v>
      </c>
      <c r="D28" s="50">
        <v>2</v>
      </c>
      <c r="E28" s="50">
        <v>3</v>
      </c>
      <c r="F28" s="50">
        <v>4</v>
      </c>
      <c r="G28" s="51">
        <v>5</v>
      </c>
      <c r="H28" s="79"/>
      <c r="I28" s="36" t="s">
        <v>102</v>
      </c>
      <c r="J28" s="50">
        <v>1</v>
      </c>
      <c r="K28" s="50">
        <v>2</v>
      </c>
      <c r="L28" s="50">
        <v>3</v>
      </c>
      <c r="M28" s="50">
        <v>4</v>
      </c>
      <c r="N28" s="51">
        <v>5</v>
      </c>
    </row>
    <row r="29" spans="1:21" x14ac:dyDescent="0.2">
      <c r="A29" s="26" t="s">
        <v>67</v>
      </c>
      <c r="B29" s="93"/>
      <c r="C29" s="52" t="s">
        <v>98</v>
      </c>
      <c r="D29" s="52" t="s">
        <v>205</v>
      </c>
      <c r="E29" s="52" t="s">
        <v>99</v>
      </c>
      <c r="F29" s="52" t="s">
        <v>100</v>
      </c>
      <c r="G29" s="53" t="s">
        <v>101</v>
      </c>
      <c r="H29" s="80" t="s">
        <v>131</v>
      </c>
      <c r="I29" s="93"/>
      <c r="J29" s="52" t="s">
        <v>98</v>
      </c>
      <c r="K29" s="52" t="s">
        <v>205</v>
      </c>
      <c r="L29" s="52" t="s">
        <v>99</v>
      </c>
      <c r="M29" s="52" t="s">
        <v>100</v>
      </c>
      <c r="N29" s="53" t="s">
        <v>101</v>
      </c>
      <c r="O29" s="41"/>
      <c r="P29" s="41"/>
      <c r="Q29" s="41"/>
      <c r="R29" s="41"/>
    </row>
    <row r="30" spans="1:21" x14ac:dyDescent="0.2">
      <c r="A30" s="46">
        <v>1</v>
      </c>
      <c r="B30" s="55" t="s">
        <v>45</v>
      </c>
      <c r="C30" s="218">
        <v>0.95202438688215829</v>
      </c>
      <c r="D30" s="200">
        <v>0.96</v>
      </c>
      <c r="E30" s="200">
        <v>0.97</v>
      </c>
      <c r="F30" s="200">
        <v>0.974587782850595</v>
      </c>
      <c r="G30" s="201">
        <v>0.97499999999999998</v>
      </c>
      <c r="H30" s="81"/>
      <c r="I30" s="55" t="s">
        <v>45</v>
      </c>
      <c r="J30" s="193">
        <v>0.95</v>
      </c>
      <c r="K30" s="194">
        <v>1.02</v>
      </c>
      <c r="L30" s="200">
        <v>1</v>
      </c>
      <c r="M30" s="200">
        <v>1</v>
      </c>
      <c r="N30" s="201">
        <v>1</v>
      </c>
      <c r="O30" s="175"/>
    </row>
    <row r="31" spans="1:21" x14ac:dyDescent="0.2">
      <c r="A31" s="46">
        <v>2</v>
      </c>
      <c r="B31" s="55" t="s">
        <v>187</v>
      </c>
      <c r="C31" s="219">
        <v>1.0559023124551166</v>
      </c>
      <c r="D31" s="202">
        <v>0.98549578538489824</v>
      </c>
      <c r="E31" s="202">
        <v>1.0377022594490601</v>
      </c>
      <c r="F31" s="202">
        <v>1.05</v>
      </c>
      <c r="G31" s="203">
        <v>1.1152418122720251</v>
      </c>
      <c r="H31" s="222" t="s">
        <v>380</v>
      </c>
      <c r="I31" s="55" t="s">
        <v>187</v>
      </c>
      <c r="J31" s="195">
        <v>0.95</v>
      </c>
      <c r="K31" s="202">
        <v>1</v>
      </c>
      <c r="L31" s="202">
        <v>1</v>
      </c>
      <c r="M31" s="202">
        <v>1</v>
      </c>
      <c r="N31" s="203">
        <v>1</v>
      </c>
      <c r="O31" s="175"/>
    </row>
    <row r="32" spans="1:21" x14ac:dyDescent="0.2">
      <c r="A32" s="46">
        <v>3</v>
      </c>
      <c r="B32" s="55" t="s">
        <v>95</v>
      </c>
      <c r="C32" s="219">
        <v>1</v>
      </c>
      <c r="D32" s="202">
        <v>1</v>
      </c>
      <c r="E32" s="202">
        <v>1.05</v>
      </c>
      <c r="F32" s="202">
        <v>1.109624397640905</v>
      </c>
      <c r="G32" s="203">
        <v>1.1499999999999999</v>
      </c>
      <c r="H32" s="81" t="s">
        <v>379</v>
      </c>
      <c r="I32" s="55" t="s">
        <v>95</v>
      </c>
      <c r="J32" s="195">
        <v>0.95</v>
      </c>
      <c r="K32" s="202">
        <v>1.1000000000000001</v>
      </c>
      <c r="L32" s="202">
        <v>1.1299999999999999</v>
      </c>
      <c r="M32" s="202">
        <v>1.1299999999999999</v>
      </c>
      <c r="N32" s="203">
        <v>1.1000000000000001</v>
      </c>
      <c r="O32" s="177"/>
    </row>
    <row r="33" spans="1:18" x14ac:dyDescent="0.2">
      <c r="A33" s="46">
        <v>4</v>
      </c>
      <c r="B33" s="55" t="s">
        <v>188</v>
      </c>
      <c r="C33" s="219">
        <v>0.77985092234113262</v>
      </c>
      <c r="D33" s="202">
        <v>0.94539590096615378</v>
      </c>
      <c r="E33" s="202">
        <v>0.96</v>
      </c>
      <c r="F33" s="202">
        <v>1.07</v>
      </c>
      <c r="G33" s="203">
        <v>1.07</v>
      </c>
      <c r="H33" s="81"/>
      <c r="I33" s="55" t="s">
        <v>188</v>
      </c>
      <c r="J33" s="195">
        <v>0.95</v>
      </c>
      <c r="K33" s="147">
        <v>1.1000000000000001</v>
      </c>
      <c r="L33" s="147">
        <v>1.1299999999999999</v>
      </c>
      <c r="M33" s="147">
        <v>1.1299999999999999</v>
      </c>
      <c r="N33" s="196">
        <v>1.1000000000000001</v>
      </c>
      <c r="O33" s="147"/>
    </row>
    <row r="34" spans="1:18" x14ac:dyDescent="0.2">
      <c r="A34" s="46">
        <v>5</v>
      </c>
      <c r="B34" s="55" t="s">
        <v>189</v>
      </c>
      <c r="C34" s="219">
        <v>0.55999956064251399</v>
      </c>
      <c r="D34" s="221">
        <v>1</v>
      </c>
      <c r="E34" s="202">
        <v>0.96</v>
      </c>
      <c r="F34" s="202">
        <v>0.98005291026042352</v>
      </c>
      <c r="G34" s="203">
        <v>0.98</v>
      </c>
      <c r="H34" s="81"/>
      <c r="I34" s="55" t="s">
        <v>189</v>
      </c>
      <c r="J34" s="151">
        <v>0.95</v>
      </c>
      <c r="K34" s="67">
        <v>1.05</v>
      </c>
      <c r="L34" s="67">
        <v>1.05</v>
      </c>
      <c r="M34" s="67">
        <v>1.05</v>
      </c>
      <c r="N34" s="152">
        <v>0.99750000000000005</v>
      </c>
      <c r="O34" s="147"/>
    </row>
    <row r="35" spans="1:18" x14ac:dyDescent="0.2">
      <c r="A35" s="46">
        <v>6</v>
      </c>
      <c r="B35" s="55" t="s">
        <v>91</v>
      </c>
      <c r="C35" s="219">
        <v>1</v>
      </c>
      <c r="D35" s="202">
        <v>0.86437198194791376</v>
      </c>
      <c r="E35" s="202">
        <v>1</v>
      </c>
      <c r="F35" s="202">
        <v>1</v>
      </c>
      <c r="G35" s="203">
        <v>1.05</v>
      </c>
      <c r="H35" s="81"/>
      <c r="I35" s="55" t="s">
        <v>91</v>
      </c>
      <c r="J35" s="151">
        <v>0.85499999999999998</v>
      </c>
      <c r="K35" s="67">
        <v>0.9</v>
      </c>
      <c r="L35" s="67">
        <v>0.9</v>
      </c>
      <c r="M35" s="67">
        <v>0.9</v>
      </c>
      <c r="N35" s="152">
        <v>0.9</v>
      </c>
      <c r="O35" s="178"/>
    </row>
    <row r="36" spans="1:18" x14ac:dyDescent="0.2">
      <c r="A36" s="46">
        <v>7</v>
      </c>
      <c r="B36" s="55" t="s">
        <v>92</v>
      </c>
      <c r="C36" s="151">
        <v>0.76</v>
      </c>
      <c r="D36" s="67">
        <v>0.76</v>
      </c>
      <c r="E36" s="67">
        <v>0.76</v>
      </c>
      <c r="F36" s="67">
        <v>0.76</v>
      </c>
      <c r="G36" s="152">
        <v>0.76</v>
      </c>
      <c r="H36" s="81"/>
      <c r="I36" s="41"/>
      <c r="L36" s="147"/>
      <c r="M36" s="147"/>
      <c r="N36" s="147"/>
      <c r="O36" s="147"/>
      <c r="P36" s="147"/>
      <c r="Q36" s="41"/>
      <c r="R36" s="41"/>
    </row>
    <row r="37" spans="1:18" x14ac:dyDescent="0.2">
      <c r="A37" s="46">
        <v>8</v>
      </c>
      <c r="B37" s="55" t="s">
        <v>50</v>
      </c>
      <c r="C37" s="151">
        <v>1</v>
      </c>
      <c r="D37" s="67">
        <v>1</v>
      </c>
      <c r="E37" s="67">
        <v>1</v>
      </c>
      <c r="F37" s="67">
        <v>1</v>
      </c>
      <c r="G37" s="152">
        <v>1</v>
      </c>
      <c r="H37" s="81"/>
      <c r="I37" s="41"/>
      <c r="L37" s="147"/>
      <c r="M37" s="147"/>
      <c r="N37" s="147"/>
      <c r="O37" s="147"/>
      <c r="P37" s="147"/>
      <c r="Q37" s="41"/>
      <c r="R37" s="41"/>
    </row>
    <row r="38" spans="1:18" x14ac:dyDescent="0.2">
      <c r="A38" s="46">
        <v>9</v>
      </c>
      <c r="B38" s="55" t="s">
        <v>225</v>
      </c>
      <c r="C38" s="151">
        <v>1</v>
      </c>
      <c r="D38" s="67">
        <v>1</v>
      </c>
      <c r="E38" s="67">
        <v>1</v>
      </c>
      <c r="F38" s="67">
        <v>1</v>
      </c>
      <c r="G38" s="152">
        <v>1</v>
      </c>
      <c r="H38" s="81"/>
      <c r="I38" s="41"/>
      <c r="L38" s="110"/>
      <c r="M38" s="177"/>
      <c r="N38" s="177"/>
      <c r="O38" s="177"/>
      <c r="P38" s="177"/>
      <c r="Q38" s="41"/>
      <c r="R38" s="41"/>
    </row>
    <row r="39" spans="1:18" x14ac:dyDescent="0.2">
      <c r="A39" s="46">
        <v>22</v>
      </c>
      <c r="B39" s="55" t="s">
        <v>351</v>
      </c>
      <c r="C39" s="151">
        <v>1</v>
      </c>
      <c r="D39" s="67">
        <v>1</v>
      </c>
      <c r="E39" s="67">
        <v>1</v>
      </c>
      <c r="F39" s="67">
        <v>1</v>
      </c>
      <c r="G39" s="152">
        <v>1</v>
      </c>
      <c r="H39" s="81"/>
      <c r="I39" s="41"/>
      <c r="L39" s="67"/>
      <c r="M39" s="67"/>
      <c r="N39" s="67"/>
      <c r="O39" s="67"/>
      <c r="P39" s="67"/>
      <c r="Q39" s="41"/>
      <c r="R39" s="41"/>
    </row>
    <row r="40" spans="1:18" x14ac:dyDescent="0.2">
      <c r="A40" s="46">
        <v>23</v>
      </c>
      <c r="B40" s="55" t="s">
        <v>352</v>
      </c>
      <c r="C40" s="151">
        <v>1</v>
      </c>
      <c r="D40" s="67">
        <v>1</v>
      </c>
      <c r="E40" s="67">
        <v>1</v>
      </c>
      <c r="F40" s="67">
        <v>1</v>
      </c>
      <c r="G40" s="152">
        <v>1</v>
      </c>
      <c r="H40" s="81"/>
      <c r="I40" s="41"/>
      <c r="L40" s="67"/>
      <c r="M40" s="67"/>
      <c r="N40" s="67"/>
      <c r="O40" s="67"/>
      <c r="P40" s="67"/>
      <c r="Q40" s="41"/>
      <c r="R40" s="41"/>
    </row>
    <row r="41" spans="1:18" x14ac:dyDescent="0.2">
      <c r="A41" s="46">
        <v>24</v>
      </c>
      <c r="B41" s="176" t="s">
        <v>370</v>
      </c>
      <c r="C41" s="151">
        <v>1</v>
      </c>
      <c r="D41" s="67">
        <v>1</v>
      </c>
      <c r="E41" s="67">
        <v>1</v>
      </c>
      <c r="F41" s="67">
        <v>1</v>
      </c>
      <c r="G41" s="152">
        <v>1</v>
      </c>
      <c r="H41" s="81"/>
      <c r="I41" s="41"/>
      <c r="L41" s="67"/>
      <c r="M41" s="67"/>
      <c r="N41" s="67"/>
      <c r="O41" s="67"/>
      <c r="P41" s="67"/>
      <c r="Q41" s="41"/>
      <c r="R41" s="41"/>
    </row>
    <row r="42" spans="1:18" x14ac:dyDescent="0.2">
      <c r="A42" s="46">
        <v>25</v>
      </c>
      <c r="B42" s="176" t="s">
        <v>371</v>
      </c>
      <c r="C42" s="151">
        <v>1</v>
      </c>
      <c r="D42" s="67">
        <v>1</v>
      </c>
      <c r="E42" s="67">
        <v>1</v>
      </c>
      <c r="F42" s="67">
        <v>1</v>
      </c>
      <c r="G42" s="152">
        <v>1</v>
      </c>
      <c r="H42" s="81"/>
      <c r="I42" s="41"/>
      <c r="L42" s="67"/>
      <c r="M42" s="67"/>
      <c r="N42" s="67"/>
      <c r="O42" s="67"/>
      <c r="P42" s="67"/>
      <c r="Q42" s="41"/>
      <c r="R42" s="41"/>
    </row>
    <row r="43" spans="1:18" x14ac:dyDescent="0.2">
      <c r="A43" s="46">
        <v>30</v>
      </c>
      <c r="B43" s="55" t="s">
        <v>191</v>
      </c>
      <c r="C43" s="151">
        <v>1</v>
      </c>
      <c r="D43" s="67">
        <v>1</v>
      </c>
      <c r="E43" s="67">
        <v>1</v>
      </c>
      <c r="F43" s="67">
        <v>1</v>
      </c>
      <c r="G43" s="152">
        <v>1</v>
      </c>
      <c r="H43" s="81"/>
      <c r="I43" s="41"/>
      <c r="L43" s="110"/>
      <c r="M43" s="110"/>
      <c r="N43" s="110"/>
      <c r="O43" s="110"/>
      <c r="P43" s="110"/>
      <c r="Q43" s="41"/>
      <c r="R43" s="41"/>
    </row>
    <row r="44" spans="1:18" x14ac:dyDescent="0.2">
      <c r="A44" s="46">
        <v>40</v>
      </c>
      <c r="B44" s="55" t="s">
        <v>192</v>
      </c>
      <c r="C44" s="151">
        <v>1</v>
      </c>
      <c r="D44" s="67">
        <v>1</v>
      </c>
      <c r="E44" s="67">
        <v>1</v>
      </c>
      <c r="F44" s="67">
        <v>1</v>
      </c>
      <c r="G44" s="152">
        <v>1</v>
      </c>
      <c r="H44" s="81"/>
      <c r="I44" s="41"/>
      <c r="L44" s="110"/>
      <c r="M44" s="110"/>
      <c r="N44" s="110"/>
      <c r="O44" s="110"/>
      <c r="P44" s="110"/>
      <c r="Q44" s="41"/>
      <c r="R44" s="41"/>
    </row>
    <row r="45" spans="1:18" x14ac:dyDescent="0.2">
      <c r="A45" s="46">
        <v>82</v>
      </c>
      <c r="B45" s="55" t="s">
        <v>337</v>
      </c>
      <c r="C45" s="151">
        <v>1</v>
      </c>
      <c r="D45" s="67">
        <v>1</v>
      </c>
      <c r="E45" s="67">
        <v>1</v>
      </c>
      <c r="F45" s="67">
        <v>1</v>
      </c>
      <c r="G45" s="152">
        <v>1</v>
      </c>
      <c r="H45" s="81"/>
      <c r="I45" s="41"/>
      <c r="L45" s="110"/>
      <c r="M45" s="110"/>
      <c r="N45" s="110"/>
      <c r="O45" s="110"/>
      <c r="P45" s="110"/>
      <c r="Q45" s="41"/>
      <c r="R45" s="41"/>
    </row>
    <row r="46" spans="1:18" x14ac:dyDescent="0.2">
      <c r="A46" s="46">
        <v>83</v>
      </c>
      <c r="B46" s="55" t="s">
        <v>338</v>
      </c>
      <c r="C46" s="151">
        <v>1</v>
      </c>
      <c r="D46" s="67">
        <v>1</v>
      </c>
      <c r="E46" s="67">
        <v>1</v>
      </c>
      <c r="F46" s="67">
        <v>1</v>
      </c>
      <c r="G46" s="152">
        <v>1</v>
      </c>
      <c r="H46" s="81"/>
      <c r="I46" s="41"/>
      <c r="L46" s="110"/>
      <c r="M46" s="110"/>
      <c r="N46" s="110"/>
      <c r="O46" s="110"/>
      <c r="P46" s="110"/>
      <c r="Q46" s="41"/>
      <c r="R46" s="41"/>
    </row>
    <row r="47" spans="1:18" x14ac:dyDescent="0.2">
      <c r="A47" s="46">
        <v>84</v>
      </c>
      <c r="B47" s="92" t="s">
        <v>94</v>
      </c>
      <c r="C47" s="151">
        <v>1</v>
      </c>
      <c r="D47" s="67">
        <v>1</v>
      </c>
      <c r="E47" s="67">
        <v>1</v>
      </c>
      <c r="F47" s="67">
        <v>1</v>
      </c>
      <c r="G47" s="152">
        <v>1</v>
      </c>
      <c r="H47" s="81"/>
      <c r="I47" s="41"/>
      <c r="L47" s="110"/>
      <c r="M47" s="110"/>
      <c r="N47" s="110"/>
      <c r="O47" s="110"/>
      <c r="P47" s="110"/>
      <c r="Q47" s="41"/>
      <c r="R47" s="41"/>
    </row>
    <row r="48" spans="1:18" x14ac:dyDescent="0.2">
      <c r="A48" s="46">
        <v>85</v>
      </c>
      <c r="B48" s="92" t="s">
        <v>361</v>
      </c>
      <c r="C48" s="151">
        <v>1</v>
      </c>
      <c r="D48" s="67">
        <v>1</v>
      </c>
      <c r="E48" s="67">
        <v>1</v>
      </c>
      <c r="F48" s="67">
        <v>1</v>
      </c>
      <c r="G48" s="152">
        <v>1</v>
      </c>
      <c r="H48" s="81"/>
      <c r="I48" s="41"/>
      <c r="L48" s="110"/>
      <c r="M48" s="110"/>
      <c r="N48" s="110"/>
      <c r="O48" s="110"/>
      <c r="P48" s="110"/>
      <c r="Q48" s="41"/>
      <c r="R48" s="41"/>
    </row>
    <row r="49" spans="1:18" x14ac:dyDescent="0.2">
      <c r="A49" s="46">
        <v>90</v>
      </c>
      <c r="B49" s="55" t="s">
        <v>195</v>
      </c>
      <c r="C49" s="151">
        <v>1</v>
      </c>
      <c r="D49" s="67">
        <v>1</v>
      </c>
      <c r="E49" s="67">
        <v>1</v>
      </c>
      <c r="F49" s="67">
        <v>1</v>
      </c>
      <c r="G49" s="152">
        <v>1</v>
      </c>
      <c r="H49" s="81"/>
      <c r="I49" s="41"/>
      <c r="L49" s="110"/>
      <c r="M49" s="110"/>
      <c r="N49" s="110"/>
      <c r="O49" s="110"/>
      <c r="P49" s="110"/>
      <c r="Q49" s="41"/>
      <c r="R49" s="41"/>
    </row>
    <row r="50" spans="1:18" x14ac:dyDescent="0.2">
      <c r="A50" s="47">
        <v>92</v>
      </c>
      <c r="B50" s="56" t="s">
        <v>196</v>
      </c>
      <c r="C50" s="187">
        <v>1</v>
      </c>
      <c r="D50" s="188">
        <v>1</v>
      </c>
      <c r="E50" s="188">
        <v>1</v>
      </c>
      <c r="F50" s="188">
        <v>1</v>
      </c>
      <c r="G50" s="189">
        <v>1</v>
      </c>
      <c r="H50" s="82"/>
      <c r="I50" s="41"/>
      <c r="L50" s="110"/>
      <c r="M50" s="110"/>
      <c r="N50" s="110"/>
      <c r="O50" s="110"/>
      <c r="P50" s="110"/>
      <c r="Q50" s="41"/>
      <c r="R50" s="41"/>
    </row>
    <row r="51" spans="1:18" x14ac:dyDescent="0.2">
      <c r="L51" s="41"/>
      <c r="M51" s="41"/>
      <c r="N51" s="41"/>
      <c r="O51" s="41"/>
      <c r="P51" s="41"/>
      <c r="Q51" s="41"/>
      <c r="R51" s="41"/>
    </row>
    <row r="52" spans="1:18" x14ac:dyDescent="0.2">
      <c r="A52" s="63" t="s">
        <v>103</v>
      </c>
      <c r="D52" t="s">
        <v>104</v>
      </c>
      <c r="H52" s="64" t="s">
        <v>110</v>
      </c>
      <c r="I52" s="64"/>
      <c r="L52" s="41"/>
      <c r="M52" s="41"/>
      <c r="N52" s="41"/>
      <c r="O52" s="41"/>
      <c r="P52" s="41"/>
      <c r="Q52" s="41"/>
      <c r="R52" s="41"/>
    </row>
    <row r="53" spans="1:18" x14ac:dyDescent="0.2">
      <c r="B53" s="36" t="s">
        <v>102</v>
      </c>
      <c r="C53" s="50">
        <v>1</v>
      </c>
      <c r="D53" s="50">
        <v>2</v>
      </c>
      <c r="E53" s="50">
        <v>3</v>
      </c>
      <c r="F53" s="50">
        <v>4</v>
      </c>
      <c r="G53" s="51">
        <v>5</v>
      </c>
      <c r="H53" s="79"/>
      <c r="I53" s="41"/>
      <c r="L53" s="41"/>
      <c r="M53" s="41"/>
      <c r="N53" s="41"/>
      <c r="O53" s="41"/>
      <c r="P53" s="41"/>
      <c r="Q53" s="41"/>
      <c r="R53" s="41"/>
    </row>
    <row r="54" spans="1:18" x14ac:dyDescent="0.2">
      <c r="A54" s="26" t="s">
        <v>67</v>
      </c>
      <c r="B54" s="93"/>
      <c r="C54" s="52" t="s">
        <v>98</v>
      </c>
      <c r="D54" s="52" t="s">
        <v>205</v>
      </c>
      <c r="E54" s="52" t="s">
        <v>99</v>
      </c>
      <c r="F54" s="52" t="s">
        <v>100</v>
      </c>
      <c r="G54" s="53" t="s">
        <v>101</v>
      </c>
      <c r="H54" s="80" t="s">
        <v>131</v>
      </c>
      <c r="I54" s="220"/>
      <c r="L54" s="41"/>
      <c r="M54" s="41"/>
      <c r="N54" s="41"/>
      <c r="O54" s="41"/>
      <c r="P54" s="41"/>
      <c r="Q54" s="41"/>
      <c r="R54" s="41"/>
    </row>
    <row r="55" spans="1:18" x14ac:dyDescent="0.2">
      <c r="A55" s="46">
        <v>1</v>
      </c>
      <c r="B55" s="55" t="s">
        <v>45</v>
      </c>
      <c r="C55" s="54">
        <v>99</v>
      </c>
      <c r="D55" s="50">
        <v>99</v>
      </c>
      <c r="E55" s="50">
        <v>99</v>
      </c>
      <c r="F55" s="50">
        <v>99</v>
      </c>
      <c r="G55" s="51">
        <v>99</v>
      </c>
      <c r="H55" s="81" t="s">
        <v>156</v>
      </c>
      <c r="I55" s="41"/>
      <c r="L55" s="41"/>
      <c r="M55" s="41"/>
      <c r="N55" s="41"/>
      <c r="O55" s="41"/>
      <c r="P55" s="41"/>
      <c r="Q55" s="41"/>
      <c r="R55" s="41"/>
    </row>
    <row r="56" spans="1:18" x14ac:dyDescent="0.2">
      <c r="A56" s="46">
        <v>2</v>
      </c>
      <c r="B56" s="55" t="s">
        <v>187</v>
      </c>
      <c r="C56" s="42">
        <v>38</v>
      </c>
      <c r="D56" s="41">
        <v>35</v>
      </c>
      <c r="E56" s="41">
        <v>35</v>
      </c>
      <c r="F56" s="41">
        <v>30</v>
      </c>
      <c r="G56" s="55">
        <v>23</v>
      </c>
      <c r="H56" s="81" t="s">
        <v>167</v>
      </c>
      <c r="I56" s="41"/>
      <c r="L56" s="41"/>
      <c r="M56" s="41"/>
      <c r="N56" s="41"/>
      <c r="O56" s="41"/>
      <c r="P56" s="41"/>
      <c r="Q56" s="41"/>
      <c r="R56" s="41"/>
    </row>
    <row r="57" spans="1:18" x14ac:dyDescent="0.2">
      <c r="A57" s="46">
        <v>3</v>
      </c>
      <c r="B57" s="55" t="s">
        <v>95</v>
      </c>
      <c r="C57" s="42">
        <v>38</v>
      </c>
      <c r="D57" s="41">
        <v>35</v>
      </c>
      <c r="E57" s="41">
        <v>35</v>
      </c>
      <c r="F57" s="41">
        <v>30</v>
      </c>
      <c r="G57" s="55">
        <v>23</v>
      </c>
      <c r="H57" s="81" t="s">
        <v>168</v>
      </c>
      <c r="I57" s="41"/>
      <c r="L57" s="41"/>
      <c r="M57" s="41"/>
      <c r="N57" s="41"/>
      <c r="O57" s="41"/>
      <c r="P57" s="41"/>
      <c r="Q57" s="41"/>
      <c r="R57" s="41"/>
    </row>
    <row r="58" spans="1:18" x14ac:dyDescent="0.2">
      <c r="A58" s="46">
        <v>4</v>
      </c>
      <c r="B58" s="55" t="s">
        <v>188</v>
      </c>
      <c r="C58" s="42">
        <v>38</v>
      </c>
      <c r="D58" s="41">
        <v>35</v>
      </c>
      <c r="E58" s="41">
        <v>35</v>
      </c>
      <c r="F58" s="41">
        <v>30</v>
      </c>
      <c r="G58" s="55">
        <v>23</v>
      </c>
      <c r="H58" s="81" t="s">
        <v>169</v>
      </c>
      <c r="I58" s="41"/>
      <c r="L58" s="41"/>
      <c r="M58" s="41"/>
      <c r="N58" s="41"/>
      <c r="O58" s="41"/>
      <c r="P58" s="41"/>
      <c r="Q58" s="41"/>
      <c r="R58" s="41"/>
    </row>
    <row r="59" spans="1:18" x14ac:dyDescent="0.2">
      <c r="A59" s="46">
        <v>5</v>
      </c>
      <c r="B59" s="55" t="s">
        <v>189</v>
      </c>
      <c r="C59" s="42">
        <v>38</v>
      </c>
      <c r="D59" s="41">
        <v>35</v>
      </c>
      <c r="E59" s="41">
        <v>35</v>
      </c>
      <c r="F59" s="41">
        <v>30</v>
      </c>
      <c r="G59" s="55">
        <v>23</v>
      </c>
      <c r="H59" s="81" t="s">
        <v>170</v>
      </c>
      <c r="I59" s="41"/>
      <c r="L59" s="41"/>
      <c r="M59" s="41"/>
      <c r="N59" s="41"/>
      <c r="O59" s="41"/>
      <c r="P59" s="41"/>
      <c r="Q59" s="41"/>
      <c r="R59" s="41"/>
    </row>
    <row r="60" spans="1:18" x14ac:dyDescent="0.2">
      <c r="A60" s="46">
        <v>6</v>
      </c>
      <c r="B60" s="55" t="s">
        <v>91</v>
      </c>
      <c r="C60" s="42">
        <v>38</v>
      </c>
      <c r="D60" s="41">
        <v>35</v>
      </c>
      <c r="E60" s="41">
        <v>35</v>
      </c>
      <c r="F60" s="41">
        <v>30</v>
      </c>
      <c r="G60" s="55">
        <v>23</v>
      </c>
      <c r="H60" s="81"/>
      <c r="I60" s="41"/>
      <c r="L60" s="41"/>
      <c r="M60" s="41"/>
      <c r="N60" s="41"/>
      <c r="O60" s="41"/>
      <c r="P60" s="41"/>
      <c r="Q60" s="41"/>
      <c r="R60" s="41"/>
    </row>
    <row r="61" spans="1:18" x14ac:dyDescent="0.2">
      <c r="A61" s="46">
        <v>7</v>
      </c>
      <c r="B61" s="55" t="s">
        <v>92</v>
      </c>
      <c r="C61" s="42">
        <v>38</v>
      </c>
      <c r="D61" s="41">
        <v>35</v>
      </c>
      <c r="E61" s="41">
        <v>35</v>
      </c>
      <c r="F61" s="41">
        <v>30</v>
      </c>
      <c r="G61" s="55">
        <v>23</v>
      </c>
      <c r="H61" s="81"/>
      <c r="I61" s="41"/>
      <c r="L61" s="41"/>
      <c r="M61" s="41"/>
      <c r="N61" s="41"/>
      <c r="O61" s="41"/>
      <c r="P61" s="41"/>
      <c r="Q61" s="41"/>
      <c r="R61" s="41"/>
    </row>
    <row r="62" spans="1:18" x14ac:dyDescent="0.2">
      <c r="A62" s="46">
        <v>8</v>
      </c>
      <c r="B62" s="55" t="s">
        <v>50</v>
      </c>
      <c r="C62" s="42">
        <v>38</v>
      </c>
      <c r="D62" s="41">
        <v>35</v>
      </c>
      <c r="E62" s="41">
        <v>35</v>
      </c>
      <c r="F62" s="41">
        <v>99</v>
      </c>
      <c r="G62" s="55">
        <v>99</v>
      </c>
      <c r="H62" s="81"/>
      <c r="I62" s="41"/>
      <c r="L62" s="41"/>
      <c r="M62" s="41"/>
      <c r="N62" s="41"/>
      <c r="O62" s="41"/>
      <c r="P62" s="41"/>
      <c r="Q62" s="41"/>
      <c r="R62" s="41"/>
    </row>
    <row r="63" spans="1:18" x14ac:dyDescent="0.2">
      <c r="A63" s="46">
        <v>9</v>
      </c>
      <c r="B63" s="55" t="s">
        <v>93</v>
      </c>
      <c r="C63" s="42">
        <v>99</v>
      </c>
      <c r="D63" s="41">
        <v>99</v>
      </c>
      <c r="E63" s="41">
        <v>99</v>
      </c>
      <c r="F63" s="41">
        <v>99</v>
      </c>
      <c r="G63" s="55">
        <v>99</v>
      </c>
      <c r="H63" s="81"/>
      <c r="I63" s="41"/>
      <c r="L63" s="41"/>
      <c r="M63" s="41"/>
      <c r="N63" s="41"/>
      <c r="O63" s="41"/>
      <c r="P63" s="41"/>
      <c r="Q63" s="41"/>
      <c r="R63" s="41"/>
    </row>
    <row r="64" spans="1:18" x14ac:dyDescent="0.2">
      <c r="A64" s="46">
        <v>22</v>
      </c>
      <c r="B64" s="55" t="s">
        <v>351</v>
      </c>
      <c r="C64" s="210">
        <v>23</v>
      </c>
      <c r="D64" s="211">
        <v>23</v>
      </c>
      <c r="E64" s="211">
        <v>23</v>
      </c>
      <c r="F64" s="211">
        <v>23</v>
      </c>
      <c r="G64" s="212">
        <v>23</v>
      </c>
      <c r="H64" s="81" t="s">
        <v>335</v>
      </c>
      <c r="I64" s="41"/>
    </row>
    <row r="65" spans="1:9" x14ac:dyDescent="0.2">
      <c r="A65" s="46">
        <v>23</v>
      </c>
      <c r="B65" s="55" t="s">
        <v>352</v>
      </c>
      <c r="C65" s="210">
        <v>23</v>
      </c>
      <c r="D65" s="211">
        <v>23</v>
      </c>
      <c r="E65" s="211">
        <v>23</v>
      </c>
      <c r="F65" s="211">
        <v>23</v>
      </c>
      <c r="G65" s="212">
        <v>23</v>
      </c>
      <c r="H65" s="81" t="s">
        <v>336</v>
      </c>
      <c r="I65" s="41"/>
    </row>
    <row r="66" spans="1:9" x14ac:dyDescent="0.2">
      <c r="A66" s="46">
        <v>24</v>
      </c>
      <c r="B66" s="176" t="s">
        <v>370</v>
      </c>
      <c r="C66" s="210">
        <v>23</v>
      </c>
      <c r="D66" s="211">
        <v>23</v>
      </c>
      <c r="E66" s="211">
        <v>23</v>
      </c>
      <c r="F66" s="211">
        <v>23</v>
      </c>
      <c r="G66" s="212">
        <v>23</v>
      </c>
      <c r="H66" s="81"/>
      <c r="I66" s="41"/>
    </row>
    <row r="67" spans="1:9" x14ac:dyDescent="0.2">
      <c r="A67" s="46">
        <v>25</v>
      </c>
      <c r="B67" s="176" t="s">
        <v>371</v>
      </c>
      <c r="C67" s="210">
        <v>23</v>
      </c>
      <c r="D67" s="211">
        <v>23</v>
      </c>
      <c r="E67" s="211">
        <v>23</v>
      </c>
      <c r="F67" s="211">
        <v>23</v>
      </c>
      <c r="G67" s="212">
        <v>23</v>
      </c>
      <c r="H67" s="81"/>
      <c r="I67" s="41"/>
    </row>
    <row r="68" spans="1:9" x14ac:dyDescent="0.2">
      <c r="A68" s="46">
        <v>40</v>
      </c>
      <c r="B68" s="55" t="s">
        <v>192</v>
      </c>
      <c r="C68" s="42">
        <v>23</v>
      </c>
      <c r="D68" s="41">
        <v>23</v>
      </c>
      <c r="E68" s="41">
        <v>23</v>
      </c>
      <c r="F68" s="41">
        <v>23</v>
      </c>
      <c r="G68" s="55">
        <v>23</v>
      </c>
      <c r="H68" s="81"/>
      <c r="I68" s="41"/>
    </row>
    <row r="69" spans="1:9" x14ac:dyDescent="0.2">
      <c r="A69" s="46">
        <v>82</v>
      </c>
      <c r="B69" s="55" t="s">
        <v>337</v>
      </c>
      <c r="C69" s="42">
        <v>23</v>
      </c>
      <c r="D69" s="41">
        <v>23</v>
      </c>
      <c r="E69" s="41">
        <v>23</v>
      </c>
      <c r="F69" s="41">
        <v>23</v>
      </c>
      <c r="G69" s="55">
        <v>23</v>
      </c>
      <c r="H69" s="81"/>
      <c r="I69" s="41"/>
    </row>
    <row r="70" spans="1:9" x14ac:dyDescent="0.2">
      <c r="A70" s="46">
        <v>83</v>
      </c>
      <c r="B70" s="55" t="s">
        <v>338</v>
      </c>
      <c r="C70" s="42">
        <v>23</v>
      </c>
      <c r="D70" s="41">
        <v>23</v>
      </c>
      <c r="E70" s="41">
        <v>23</v>
      </c>
      <c r="F70" s="41">
        <v>23</v>
      </c>
      <c r="G70" s="55">
        <v>23</v>
      </c>
      <c r="H70" s="81"/>
      <c r="I70" s="41"/>
    </row>
    <row r="71" spans="1:9" x14ac:dyDescent="0.2">
      <c r="A71" s="46">
        <v>84</v>
      </c>
      <c r="B71" s="92" t="s">
        <v>94</v>
      </c>
      <c r="C71" s="42">
        <v>23</v>
      </c>
      <c r="D71" s="41">
        <v>23</v>
      </c>
      <c r="E71" s="41">
        <v>23</v>
      </c>
      <c r="F71" s="41">
        <v>23</v>
      </c>
      <c r="G71" s="55">
        <v>23</v>
      </c>
      <c r="H71" s="81"/>
      <c r="I71" s="41"/>
    </row>
    <row r="72" spans="1:9" x14ac:dyDescent="0.2">
      <c r="A72" s="46">
        <v>85</v>
      </c>
      <c r="B72" s="92" t="s">
        <v>361</v>
      </c>
      <c r="C72" s="42">
        <v>23</v>
      </c>
      <c r="D72" s="41">
        <v>23</v>
      </c>
      <c r="E72" s="41">
        <v>23</v>
      </c>
      <c r="F72" s="41">
        <v>23</v>
      </c>
      <c r="G72" s="55">
        <v>23</v>
      </c>
      <c r="H72" s="81"/>
      <c r="I72" s="41"/>
    </row>
    <row r="73" spans="1:9" x14ac:dyDescent="0.2">
      <c r="A73" s="46">
        <v>90</v>
      </c>
      <c r="B73" s="55" t="s">
        <v>195</v>
      </c>
      <c r="C73" s="42">
        <v>35</v>
      </c>
      <c r="D73" s="41">
        <v>35</v>
      </c>
      <c r="E73" s="41">
        <v>35</v>
      </c>
      <c r="F73" s="41">
        <v>30</v>
      </c>
      <c r="G73" s="55">
        <v>23</v>
      </c>
      <c r="H73" s="81"/>
      <c r="I73" s="41"/>
    </row>
    <row r="74" spans="1:9" x14ac:dyDescent="0.2">
      <c r="A74" s="47">
        <v>92</v>
      </c>
      <c r="B74" s="56" t="s">
        <v>196</v>
      </c>
      <c r="C74" s="43">
        <v>23</v>
      </c>
      <c r="D74" s="35">
        <v>23</v>
      </c>
      <c r="E74" s="35">
        <v>23</v>
      </c>
      <c r="F74" s="35">
        <v>23</v>
      </c>
      <c r="G74" s="56">
        <v>23</v>
      </c>
      <c r="H74" s="82"/>
      <c r="I74" s="41"/>
    </row>
    <row r="76" spans="1:9" x14ac:dyDescent="0.2">
      <c r="A76" s="63" t="s">
        <v>158</v>
      </c>
      <c r="C76" t="s">
        <v>161</v>
      </c>
      <c r="H76" s="64" t="s">
        <v>159</v>
      </c>
      <c r="I76" s="64"/>
    </row>
    <row r="77" spans="1:9" x14ac:dyDescent="0.2">
      <c r="B77" s="36" t="s">
        <v>102</v>
      </c>
      <c r="C77" s="50">
        <v>1</v>
      </c>
      <c r="D77" s="50">
        <v>2</v>
      </c>
      <c r="E77" s="50">
        <v>3</v>
      </c>
      <c r="F77" s="50">
        <v>4</v>
      </c>
      <c r="G77" s="51">
        <v>5</v>
      </c>
      <c r="H77" s="79"/>
      <c r="I77" s="41"/>
    </row>
    <row r="78" spans="1:9" x14ac:dyDescent="0.2">
      <c r="A78" s="26" t="s">
        <v>67</v>
      </c>
      <c r="B78" s="93"/>
      <c r="C78" s="52" t="s">
        <v>98</v>
      </c>
      <c r="D78" s="52" t="s">
        <v>205</v>
      </c>
      <c r="E78" s="52" t="s">
        <v>99</v>
      </c>
      <c r="F78" s="52" t="s">
        <v>100</v>
      </c>
      <c r="G78" s="53" t="s">
        <v>101</v>
      </c>
      <c r="H78" s="80" t="s">
        <v>131</v>
      </c>
      <c r="I78" s="220"/>
    </row>
    <row r="79" spans="1:9" x14ac:dyDescent="0.2">
      <c r="A79" s="46">
        <v>1</v>
      </c>
      <c r="B79" s="55" t="s">
        <v>45</v>
      </c>
      <c r="C79" s="40">
        <v>0.92</v>
      </c>
      <c r="D79" s="40">
        <v>0.96</v>
      </c>
      <c r="E79" s="40">
        <v>0.96</v>
      </c>
      <c r="F79" s="40">
        <v>0.98</v>
      </c>
      <c r="G79" s="40">
        <v>0.99</v>
      </c>
      <c r="H79" s="81" t="s">
        <v>171</v>
      </c>
      <c r="I79" s="41"/>
    </row>
    <row r="80" spans="1:9" x14ac:dyDescent="0.2">
      <c r="A80" s="46">
        <v>2</v>
      </c>
      <c r="B80" s="55" t="s">
        <v>187</v>
      </c>
      <c r="C80" s="40">
        <v>0.436</v>
      </c>
      <c r="D80" s="40">
        <v>0.49199999999999999</v>
      </c>
      <c r="E80" s="40">
        <v>0.49199999999999999</v>
      </c>
      <c r="F80" s="40">
        <v>0.56299999999999994</v>
      </c>
      <c r="G80" s="40">
        <v>0.68200000000000005</v>
      </c>
      <c r="H80" s="81" t="s">
        <v>162</v>
      </c>
      <c r="I80" s="41"/>
    </row>
    <row r="81" spans="1:9" x14ac:dyDescent="0.2">
      <c r="A81" s="46">
        <v>3</v>
      </c>
      <c r="B81" s="55" t="s">
        <v>95</v>
      </c>
      <c r="C81" s="40">
        <v>0.313</v>
      </c>
      <c r="D81" s="40">
        <v>0.34699999999999998</v>
      </c>
      <c r="E81" s="40">
        <v>0.34699999999999998</v>
      </c>
      <c r="F81" s="40">
        <v>0.42099999999999999</v>
      </c>
      <c r="G81" s="40">
        <v>0.51</v>
      </c>
      <c r="H81" s="81" t="s">
        <v>172</v>
      </c>
      <c r="I81" s="41"/>
    </row>
    <row r="82" spans="1:9" x14ac:dyDescent="0.2">
      <c r="A82" s="46">
        <v>4</v>
      </c>
      <c r="B82" s="55" t="s">
        <v>188</v>
      </c>
      <c r="C82" s="40">
        <v>0.252</v>
      </c>
      <c r="D82" s="40">
        <v>0.29599999999999999</v>
      </c>
      <c r="E82" s="40">
        <v>0.29599999999999999</v>
      </c>
      <c r="F82" s="40">
        <v>0.36</v>
      </c>
      <c r="G82" s="40">
        <v>0.46800000000000003</v>
      </c>
      <c r="H82" s="81" t="s">
        <v>173</v>
      </c>
      <c r="I82" s="41"/>
    </row>
    <row r="83" spans="1:9" x14ac:dyDescent="0.2">
      <c r="A83" s="46">
        <v>5</v>
      </c>
      <c r="B83" s="55" t="s">
        <v>189</v>
      </c>
      <c r="C83" s="40">
        <v>0.252</v>
      </c>
      <c r="D83" s="40">
        <v>0.29599999999999999</v>
      </c>
      <c r="E83" s="40">
        <v>0.29599999999999999</v>
      </c>
      <c r="F83" s="40">
        <v>0.36</v>
      </c>
      <c r="G83" s="40">
        <v>0.46800000000000003</v>
      </c>
      <c r="H83" s="81" t="s">
        <v>174</v>
      </c>
      <c r="I83" s="41"/>
    </row>
    <row r="84" spans="1:9" x14ac:dyDescent="0.2">
      <c r="A84" s="46">
        <v>6</v>
      </c>
      <c r="B84" s="55" t="s">
        <v>91</v>
      </c>
      <c r="C84" s="40">
        <v>0.51</v>
      </c>
      <c r="D84" s="40">
        <v>0.57799999999999996</v>
      </c>
      <c r="E84" s="40">
        <v>0.57799999999999996</v>
      </c>
      <c r="F84" s="40">
        <v>0.65</v>
      </c>
      <c r="G84" s="40">
        <v>0.76500000000000001</v>
      </c>
      <c r="H84" s="81" t="s">
        <v>163</v>
      </c>
      <c r="I84" s="41"/>
    </row>
    <row r="85" spans="1:9" x14ac:dyDescent="0.2">
      <c r="A85" s="46">
        <v>7</v>
      </c>
      <c r="B85" s="55" t="s">
        <v>92</v>
      </c>
      <c r="C85" s="40">
        <v>0.32600000000000001</v>
      </c>
      <c r="D85" s="40">
        <v>0.36799999999999999</v>
      </c>
      <c r="E85" s="40">
        <v>0.36799999999999999</v>
      </c>
      <c r="F85" s="40">
        <v>0.44400000000000001</v>
      </c>
      <c r="G85" s="40">
        <v>0.55300000000000005</v>
      </c>
      <c r="H85" s="81" t="s">
        <v>164</v>
      </c>
      <c r="I85" s="41"/>
    </row>
    <row r="86" spans="1:9" x14ac:dyDescent="0.2">
      <c r="A86" s="46">
        <v>8</v>
      </c>
      <c r="B86" s="55" t="s">
        <v>50</v>
      </c>
      <c r="C86" s="40">
        <v>0.99</v>
      </c>
      <c r="D86" s="40">
        <v>0.99</v>
      </c>
      <c r="E86" s="40">
        <v>0.99</v>
      </c>
      <c r="F86" s="40">
        <v>0.99</v>
      </c>
      <c r="G86" s="40">
        <v>0.99</v>
      </c>
      <c r="H86" s="81" t="s">
        <v>165</v>
      </c>
      <c r="I86" s="41"/>
    </row>
    <row r="87" spans="1:9" x14ac:dyDescent="0.2">
      <c r="A87" s="46">
        <v>9</v>
      </c>
      <c r="B87" s="55" t="s">
        <v>225</v>
      </c>
      <c r="C87" s="40">
        <v>0.99</v>
      </c>
      <c r="D87" s="40">
        <v>0.99</v>
      </c>
      <c r="E87" s="40">
        <v>0.99</v>
      </c>
      <c r="F87" s="40">
        <v>0.99</v>
      </c>
      <c r="G87" s="40">
        <v>0.99</v>
      </c>
      <c r="H87" s="81" t="s">
        <v>166</v>
      </c>
      <c r="I87" s="41"/>
    </row>
    <row r="88" spans="1:9" x14ac:dyDescent="0.2">
      <c r="A88" s="46">
        <v>22</v>
      </c>
      <c r="B88" s="55" t="s">
        <v>351</v>
      </c>
      <c r="C88" s="40">
        <v>0.92</v>
      </c>
      <c r="D88" s="40">
        <v>0.96</v>
      </c>
      <c r="E88" s="40">
        <v>0.96</v>
      </c>
      <c r="F88" s="40">
        <v>0.98</v>
      </c>
      <c r="G88" s="40">
        <v>0.99</v>
      </c>
      <c r="H88" s="81"/>
      <c r="I88" s="41"/>
    </row>
    <row r="89" spans="1:9" x14ac:dyDescent="0.2">
      <c r="A89" s="46">
        <v>23</v>
      </c>
      <c r="B89" s="55" t="s">
        <v>352</v>
      </c>
      <c r="C89" s="40">
        <v>0.92</v>
      </c>
      <c r="D89" s="40">
        <v>0.96</v>
      </c>
      <c r="E89" s="40">
        <v>0.96</v>
      </c>
      <c r="F89" s="40">
        <v>0.98</v>
      </c>
      <c r="G89" s="40">
        <v>0.99</v>
      </c>
      <c r="H89" s="81"/>
      <c r="I89" s="41"/>
    </row>
    <row r="90" spans="1:9" x14ac:dyDescent="0.2">
      <c r="A90" s="46">
        <v>24</v>
      </c>
      <c r="B90" s="176" t="s">
        <v>370</v>
      </c>
      <c r="C90" s="40">
        <v>0.92</v>
      </c>
      <c r="D90" s="40">
        <v>0.96</v>
      </c>
      <c r="E90" s="40">
        <v>0.96</v>
      </c>
      <c r="F90" s="40">
        <v>0.98</v>
      </c>
      <c r="G90" s="40">
        <v>0.99</v>
      </c>
      <c r="H90" s="81"/>
      <c r="I90" s="41"/>
    </row>
    <row r="91" spans="1:9" x14ac:dyDescent="0.2">
      <c r="A91" s="46">
        <v>25</v>
      </c>
      <c r="B91" s="176" t="s">
        <v>371</v>
      </c>
      <c r="C91" s="40">
        <v>0.92</v>
      </c>
      <c r="D91" s="40">
        <v>0.96</v>
      </c>
      <c r="E91" s="40">
        <v>0.96</v>
      </c>
      <c r="F91" s="40">
        <v>0.98</v>
      </c>
      <c r="G91" s="40">
        <v>0.99</v>
      </c>
      <c r="H91" s="81"/>
      <c r="I91" s="41"/>
    </row>
    <row r="92" spans="1:9" x14ac:dyDescent="0.2">
      <c r="A92" s="46">
        <v>30</v>
      </c>
      <c r="B92" s="55" t="s">
        <v>191</v>
      </c>
      <c r="C92" s="40">
        <v>1</v>
      </c>
      <c r="D92" s="40">
        <v>1</v>
      </c>
      <c r="E92" s="40">
        <v>1</v>
      </c>
      <c r="F92" s="40">
        <v>1</v>
      </c>
      <c r="G92" s="40">
        <v>1</v>
      </c>
      <c r="H92" s="81"/>
      <c r="I92" s="41"/>
    </row>
    <row r="93" spans="1:9" x14ac:dyDescent="0.2">
      <c r="A93" s="46">
        <v>40</v>
      </c>
      <c r="B93" s="55" t="s">
        <v>192</v>
      </c>
      <c r="C93" s="40">
        <v>1</v>
      </c>
      <c r="D93" s="40">
        <v>1</v>
      </c>
      <c r="E93" s="40">
        <v>1</v>
      </c>
      <c r="F93" s="40">
        <v>1</v>
      </c>
      <c r="G93" s="40">
        <v>1</v>
      </c>
      <c r="H93" s="81"/>
      <c r="I93" s="41"/>
    </row>
    <row r="94" spans="1:9" x14ac:dyDescent="0.2">
      <c r="A94" s="46">
        <v>82</v>
      </c>
      <c r="B94" s="55" t="s">
        <v>337</v>
      </c>
      <c r="C94" s="40">
        <v>0.99</v>
      </c>
      <c r="D94" s="40">
        <v>0.99</v>
      </c>
      <c r="E94" s="40">
        <v>0.99</v>
      </c>
      <c r="F94" s="40">
        <v>0.99</v>
      </c>
      <c r="G94" s="40">
        <v>0.99</v>
      </c>
      <c r="H94" s="81"/>
      <c r="I94" s="41"/>
    </row>
    <row r="95" spans="1:9" x14ac:dyDescent="0.2">
      <c r="A95" s="46">
        <v>83</v>
      </c>
      <c r="B95" s="55" t="s">
        <v>338</v>
      </c>
      <c r="C95" s="40">
        <v>0.99</v>
      </c>
      <c r="D95" s="40">
        <v>0.99</v>
      </c>
      <c r="E95" s="40">
        <v>0.99</v>
      </c>
      <c r="F95" s="40">
        <v>0.99</v>
      </c>
      <c r="G95" s="40">
        <v>0.99</v>
      </c>
      <c r="H95" s="81"/>
      <c r="I95" s="41"/>
    </row>
    <row r="96" spans="1:9" x14ac:dyDescent="0.2">
      <c r="A96" s="46">
        <v>84</v>
      </c>
      <c r="B96" s="92" t="s">
        <v>94</v>
      </c>
      <c r="C96" s="40">
        <v>1</v>
      </c>
      <c r="D96" s="40">
        <v>1</v>
      </c>
      <c r="E96" s="40">
        <v>1</v>
      </c>
      <c r="F96" s="40">
        <v>1</v>
      </c>
      <c r="G96" s="40">
        <v>1</v>
      </c>
      <c r="H96" s="81"/>
      <c r="I96" s="41"/>
    </row>
    <row r="97" spans="1:9" x14ac:dyDescent="0.2">
      <c r="A97" s="46">
        <v>85</v>
      </c>
      <c r="B97" s="92" t="s">
        <v>361</v>
      </c>
      <c r="C97" s="40">
        <v>1</v>
      </c>
      <c r="D97" s="40">
        <v>1</v>
      </c>
      <c r="E97" s="40">
        <v>1</v>
      </c>
      <c r="F97" s="40">
        <v>1</v>
      </c>
      <c r="G97" s="40">
        <v>1</v>
      </c>
      <c r="H97" s="81"/>
      <c r="I97" s="41"/>
    </row>
    <row r="98" spans="1:9" x14ac:dyDescent="0.2">
      <c r="A98" s="46">
        <v>90</v>
      </c>
      <c r="B98" s="55" t="s">
        <v>195</v>
      </c>
      <c r="C98" s="40">
        <v>1</v>
      </c>
      <c r="D98" s="40">
        <v>1</v>
      </c>
      <c r="E98" s="40">
        <v>1</v>
      </c>
      <c r="F98" s="40">
        <v>1</v>
      </c>
      <c r="G98" s="40">
        <v>1</v>
      </c>
      <c r="H98" s="81"/>
      <c r="I98" s="41"/>
    </row>
    <row r="99" spans="1:9" x14ac:dyDescent="0.2">
      <c r="A99" s="47">
        <v>92</v>
      </c>
      <c r="B99" s="56" t="s">
        <v>196</v>
      </c>
      <c r="C99" s="103">
        <v>1</v>
      </c>
      <c r="D99" s="103">
        <v>1</v>
      </c>
      <c r="E99" s="103">
        <v>1</v>
      </c>
      <c r="F99" s="103">
        <v>1</v>
      </c>
      <c r="G99" s="104">
        <v>1</v>
      </c>
      <c r="H99" s="82"/>
      <c r="I99" s="41"/>
    </row>
    <row r="101" spans="1:9" x14ac:dyDescent="0.2">
      <c r="A101" s="63" t="s">
        <v>160</v>
      </c>
      <c r="C101" t="s">
        <v>182</v>
      </c>
      <c r="H101" s="64" t="s">
        <v>112</v>
      </c>
      <c r="I101" s="64"/>
    </row>
    <row r="102" spans="1:9" x14ac:dyDescent="0.2">
      <c r="B102" s="36" t="s">
        <v>102</v>
      </c>
      <c r="C102" s="50">
        <v>1</v>
      </c>
      <c r="D102" s="50">
        <v>2</v>
      </c>
      <c r="E102" s="50">
        <v>3</v>
      </c>
      <c r="F102" s="50">
        <v>4</v>
      </c>
      <c r="G102" s="51">
        <v>5</v>
      </c>
      <c r="H102" s="79"/>
      <c r="I102" s="41"/>
    </row>
    <row r="103" spans="1:9" x14ac:dyDescent="0.2">
      <c r="A103" s="26" t="s">
        <v>67</v>
      </c>
      <c r="B103" s="93"/>
      <c r="C103" s="52" t="s">
        <v>98</v>
      </c>
      <c r="D103" s="52" t="s">
        <v>205</v>
      </c>
      <c r="E103" s="52" t="s">
        <v>99</v>
      </c>
      <c r="F103" s="52" t="s">
        <v>100</v>
      </c>
      <c r="G103" s="53" t="s">
        <v>101</v>
      </c>
      <c r="H103" s="80" t="s">
        <v>131</v>
      </c>
      <c r="I103" s="220"/>
    </row>
    <row r="104" spans="1:9" x14ac:dyDescent="0.2">
      <c r="A104" s="46">
        <v>1</v>
      </c>
      <c r="B104" s="55" t="s">
        <v>45</v>
      </c>
      <c r="C104" s="94">
        <v>45</v>
      </c>
      <c r="D104" s="95">
        <v>50</v>
      </c>
      <c r="E104" s="95">
        <v>50</v>
      </c>
      <c r="F104" s="95">
        <v>55</v>
      </c>
      <c r="G104" s="96">
        <v>60</v>
      </c>
      <c r="H104" s="81" t="s">
        <v>176</v>
      </c>
      <c r="I104" s="41"/>
    </row>
    <row r="105" spans="1:9" x14ac:dyDescent="0.2">
      <c r="A105" s="46">
        <v>2</v>
      </c>
      <c r="B105" s="55" t="s">
        <v>187</v>
      </c>
      <c r="C105" s="97">
        <v>40</v>
      </c>
      <c r="D105" s="98">
        <v>40</v>
      </c>
      <c r="E105" s="98">
        <v>40</v>
      </c>
      <c r="F105" s="98">
        <v>50</v>
      </c>
      <c r="G105" s="99">
        <v>50</v>
      </c>
      <c r="H105" s="81" t="s">
        <v>177</v>
      </c>
      <c r="I105" s="41"/>
    </row>
    <row r="106" spans="1:9" x14ac:dyDescent="0.2">
      <c r="A106" s="46">
        <v>3</v>
      </c>
      <c r="B106" s="55" t="s">
        <v>95</v>
      </c>
      <c r="C106" s="97">
        <v>18</v>
      </c>
      <c r="D106" s="98">
        <v>22</v>
      </c>
      <c r="E106" s="98">
        <v>28</v>
      </c>
      <c r="F106" s="98">
        <v>38</v>
      </c>
      <c r="G106" s="99">
        <v>40</v>
      </c>
      <c r="H106" s="81" t="s">
        <v>178</v>
      </c>
      <c r="I106" s="41"/>
    </row>
    <row r="107" spans="1:9" x14ac:dyDescent="0.2">
      <c r="A107" s="46">
        <v>4</v>
      </c>
      <c r="B107" s="55" t="s">
        <v>188</v>
      </c>
      <c r="C107" s="97">
        <v>12</v>
      </c>
      <c r="D107" s="98">
        <v>16</v>
      </c>
      <c r="E107" s="98">
        <v>18</v>
      </c>
      <c r="F107" s="98">
        <v>20</v>
      </c>
      <c r="G107" s="99">
        <v>22</v>
      </c>
      <c r="H107" s="81" t="s">
        <v>186</v>
      </c>
      <c r="I107" s="41"/>
    </row>
    <row r="108" spans="1:9" x14ac:dyDescent="0.2">
      <c r="A108" s="46">
        <v>5</v>
      </c>
      <c r="B108" s="55" t="s">
        <v>189</v>
      </c>
      <c r="C108" s="97">
        <v>8</v>
      </c>
      <c r="D108" s="98">
        <v>15</v>
      </c>
      <c r="E108" s="98">
        <v>17</v>
      </c>
      <c r="F108" s="98">
        <v>19</v>
      </c>
      <c r="G108" s="99">
        <v>21</v>
      </c>
      <c r="H108" s="81" t="s">
        <v>179</v>
      </c>
      <c r="I108" s="41"/>
    </row>
    <row r="109" spans="1:9" x14ac:dyDescent="0.2">
      <c r="A109" s="46">
        <v>6</v>
      </c>
      <c r="B109" s="55" t="s">
        <v>91</v>
      </c>
      <c r="C109" s="97">
        <v>8</v>
      </c>
      <c r="D109" s="98">
        <v>11</v>
      </c>
      <c r="E109" s="98">
        <v>11</v>
      </c>
      <c r="F109" s="98">
        <v>11</v>
      </c>
      <c r="G109" s="99">
        <v>11</v>
      </c>
      <c r="H109" s="81"/>
      <c r="I109" s="41"/>
    </row>
    <row r="110" spans="1:9" x14ac:dyDescent="0.2">
      <c r="A110" s="46">
        <v>7</v>
      </c>
      <c r="B110" s="55" t="s">
        <v>92</v>
      </c>
      <c r="C110" s="97">
        <v>8</v>
      </c>
      <c r="D110" s="98">
        <v>11</v>
      </c>
      <c r="E110" s="98">
        <v>11</v>
      </c>
      <c r="F110" s="98">
        <v>11</v>
      </c>
      <c r="G110" s="99">
        <v>11</v>
      </c>
      <c r="H110" s="81"/>
      <c r="I110" s="41"/>
    </row>
    <row r="111" spans="1:9" x14ac:dyDescent="0.2">
      <c r="A111" s="46">
        <v>8</v>
      </c>
      <c r="B111" s="55" t="s">
        <v>50</v>
      </c>
      <c r="C111" s="97">
        <v>40</v>
      </c>
      <c r="D111" s="98">
        <v>40</v>
      </c>
      <c r="E111" s="98">
        <v>40</v>
      </c>
      <c r="F111" s="98">
        <v>50</v>
      </c>
      <c r="G111" s="99">
        <v>50</v>
      </c>
      <c r="H111" s="81"/>
      <c r="I111" s="41"/>
    </row>
    <row r="112" spans="1:9" x14ac:dyDescent="0.2">
      <c r="A112" s="46">
        <v>9</v>
      </c>
      <c r="B112" s="55" t="s">
        <v>225</v>
      </c>
      <c r="C112" s="97">
        <v>40</v>
      </c>
      <c r="D112" s="98">
        <v>40</v>
      </c>
      <c r="E112" s="98">
        <v>40</v>
      </c>
      <c r="F112" s="98">
        <v>50</v>
      </c>
      <c r="G112" s="99">
        <v>50</v>
      </c>
      <c r="H112" s="81"/>
      <c r="I112" s="41"/>
    </row>
    <row r="113" spans="1:10" x14ac:dyDescent="0.2">
      <c r="A113" s="46">
        <v>22</v>
      </c>
      <c r="B113" s="55" t="s">
        <v>351</v>
      </c>
      <c r="C113" s="97">
        <v>45</v>
      </c>
      <c r="D113" s="98">
        <v>45</v>
      </c>
      <c r="E113" s="98">
        <v>45</v>
      </c>
      <c r="F113" s="98">
        <v>55</v>
      </c>
      <c r="G113" s="99">
        <v>50</v>
      </c>
      <c r="H113" s="81"/>
      <c r="I113" s="41"/>
    </row>
    <row r="114" spans="1:10" x14ac:dyDescent="0.2">
      <c r="A114" s="46">
        <v>23</v>
      </c>
      <c r="B114" s="55" t="s">
        <v>352</v>
      </c>
      <c r="C114" s="97">
        <v>45</v>
      </c>
      <c r="D114" s="98">
        <v>45</v>
      </c>
      <c r="E114" s="98">
        <v>45</v>
      </c>
      <c r="F114" s="98">
        <v>55</v>
      </c>
      <c r="G114" s="99">
        <v>50</v>
      </c>
      <c r="H114" s="81"/>
      <c r="I114" s="41"/>
    </row>
    <row r="115" spans="1:10" x14ac:dyDescent="0.2">
      <c r="A115" s="46">
        <v>24</v>
      </c>
      <c r="B115" s="176" t="s">
        <v>370</v>
      </c>
      <c r="C115" s="97">
        <v>45</v>
      </c>
      <c r="D115" s="98">
        <v>45</v>
      </c>
      <c r="E115" s="98">
        <v>45</v>
      </c>
      <c r="F115" s="98">
        <v>55</v>
      </c>
      <c r="G115" s="99">
        <v>50</v>
      </c>
      <c r="H115" s="81"/>
      <c r="I115" s="41"/>
    </row>
    <row r="116" spans="1:10" x14ac:dyDescent="0.2">
      <c r="A116" s="46">
        <v>25</v>
      </c>
      <c r="B116" s="176" t="s">
        <v>371</v>
      </c>
      <c r="C116" s="97">
        <v>45</v>
      </c>
      <c r="D116" s="98">
        <v>45</v>
      </c>
      <c r="E116" s="98">
        <v>45</v>
      </c>
      <c r="F116" s="98">
        <v>55</v>
      </c>
      <c r="G116" s="99">
        <v>50</v>
      </c>
      <c r="H116" s="81"/>
      <c r="I116" s="41"/>
    </row>
    <row r="117" spans="1:10" x14ac:dyDescent="0.2">
      <c r="A117" s="46">
        <v>30</v>
      </c>
      <c r="B117" s="55" t="s">
        <v>191</v>
      </c>
      <c r="C117" s="97">
        <v>20</v>
      </c>
      <c r="D117" s="98">
        <v>30</v>
      </c>
      <c r="E117" s="98">
        <v>30</v>
      </c>
      <c r="F117" s="98">
        <v>45</v>
      </c>
      <c r="G117" s="99">
        <v>50</v>
      </c>
      <c r="H117" s="81" t="s">
        <v>212</v>
      </c>
      <c r="I117" s="41"/>
    </row>
    <row r="118" spans="1:10" x14ac:dyDescent="0.2">
      <c r="A118" s="46">
        <v>40</v>
      </c>
      <c r="B118" s="55" t="s">
        <v>192</v>
      </c>
      <c r="C118" s="97">
        <v>20</v>
      </c>
      <c r="D118" s="98">
        <v>30</v>
      </c>
      <c r="E118" s="98">
        <v>30</v>
      </c>
      <c r="F118" s="98">
        <v>45</v>
      </c>
      <c r="G118" s="99">
        <v>50</v>
      </c>
      <c r="H118" s="81" t="s">
        <v>213</v>
      </c>
      <c r="I118" s="41"/>
    </row>
    <row r="119" spans="1:10" x14ac:dyDescent="0.2">
      <c r="A119" s="46">
        <v>82</v>
      </c>
      <c r="B119" s="55" t="s">
        <v>337</v>
      </c>
      <c r="C119" s="97">
        <v>40</v>
      </c>
      <c r="D119" s="98">
        <v>40</v>
      </c>
      <c r="E119" s="98">
        <v>40</v>
      </c>
      <c r="F119" s="98">
        <v>50</v>
      </c>
      <c r="G119" s="99">
        <v>50</v>
      </c>
      <c r="H119" s="81"/>
      <c r="I119" s="41"/>
    </row>
    <row r="120" spans="1:10" x14ac:dyDescent="0.2">
      <c r="A120" s="46">
        <v>83</v>
      </c>
      <c r="B120" s="55" t="s">
        <v>338</v>
      </c>
      <c r="C120" s="97">
        <v>40</v>
      </c>
      <c r="D120" s="98">
        <v>40</v>
      </c>
      <c r="E120" s="98">
        <v>40</v>
      </c>
      <c r="F120" s="98">
        <v>50</v>
      </c>
      <c r="G120" s="99">
        <v>50</v>
      </c>
      <c r="H120" s="81"/>
      <c r="I120" s="41"/>
    </row>
    <row r="121" spans="1:10" x14ac:dyDescent="0.2">
      <c r="A121" s="46">
        <v>84</v>
      </c>
      <c r="B121" s="92" t="s">
        <v>94</v>
      </c>
      <c r="C121" s="97">
        <v>10</v>
      </c>
      <c r="D121" s="98">
        <v>10</v>
      </c>
      <c r="E121" s="98">
        <v>10</v>
      </c>
      <c r="F121" s="98">
        <v>10</v>
      </c>
      <c r="G121" s="99">
        <v>10</v>
      </c>
      <c r="H121" s="81"/>
      <c r="I121" s="41"/>
    </row>
    <row r="122" spans="1:10" x14ac:dyDescent="0.2">
      <c r="A122" s="46">
        <v>85</v>
      </c>
      <c r="B122" s="92" t="s">
        <v>361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81"/>
      <c r="I122" s="41"/>
    </row>
    <row r="123" spans="1:10" x14ac:dyDescent="0.2">
      <c r="A123" s="46">
        <v>90</v>
      </c>
      <c r="B123" s="55" t="s">
        <v>195</v>
      </c>
      <c r="C123" s="97">
        <v>0</v>
      </c>
      <c r="D123" s="98">
        <v>0</v>
      </c>
      <c r="E123" s="98">
        <v>0</v>
      </c>
      <c r="F123" s="98">
        <v>0</v>
      </c>
      <c r="G123" s="99">
        <v>0</v>
      </c>
      <c r="H123" s="81"/>
      <c r="I123" s="41"/>
    </row>
    <row r="124" spans="1:10" x14ac:dyDescent="0.2">
      <c r="A124" s="47">
        <v>92</v>
      </c>
      <c r="B124" s="56" t="s">
        <v>196</v>
      </c>
      <c r="C124" s="100">
        <v>0</v>
      </c>
      <c r="D124" s="101">
        <v>0</v>
      </c>
      <c r="E124" s="101">
        <v>0</v>
      </c>
      <c r="F124" s="101">
        <v>0</v>
      </c>
      <c r="G124" s="102">
        <v>0</v>
      </c>
      <c r="H124" s="82"/>
      <c r="I124" s="41"/>
    </row>
    <row r="126" spans="1:10" x14ac:dyDescent="0.2">
      <c r="A126" s="63" t="s">
        <v>175</v>
      </c>
      <c r="C126" t="s">
        <v>183</v>
      </c>
      <c r="H126" s="64" t="s">
        <v>112</v>
      </c>
      <c r="I126" s="64"/>
    </row>
    <row r="127" spans="1:10" x14ac:dyDescent="0.2">
      <c r="B127" s="36" t="s">
        <v>102</v>
      </c>
      <c r="C127" s="50">
        <v>1</v>
      </c>
      <c r="D127" s="50">
        <v>2</v>
      </c>
      <c r="E127" s="50">
        <v>3</v>
      </c>
      <c r="F127" s="50">
        <v>4</v>
      </c>
      <c r="G127" s="51">
        <v>5</v>
      </c>
      <c r="H127" s="79"/>
      <c r="I127" s="41"/>
    </row>
    <row r="128" spans="1:10" x14ac:dyDescent="0.2">
      <c r="A128" s="26" t="s">
        <v>67</v>
      </c>
      <c r="B128" s="93"/>
      <c r="C128" s="52" t="s">
        <v>98</v>
      </c>
      <c r="D128" s="52" t="s">
        <v>205</v>
      </c>
      <c r="E128" s="52" t="s">
        <v>99</v>
      </c>
      <c r="F128" s="52" t="s">
        <v>100</v>
      </c>
      <c r="G128" s="53" t="s">
        <v>101</v>
      </c>
      <c r="H128" s="80" t="s">
        <v>131</v>
      </c>
      <c r="I128" s="220"/>
      <c r="J128" s="83"/>
    </row>
    <row r="129" spans="1:13" x14ac:dyDescent="0.2">
      <c r="A129" s="46">
        <v>1</v>
      </c>
      <c r="B129" s="55" t="s">
        <v>45</v>
      </c>
      <c r="C129" s="48">
        <v>50</v>
      </c>
      <c r="D129" s="48">
        <v>50</v>
      </c>
      <c r="E129" s="48">
        <v>50</v>
      </c>
      <c r="F129" s="48">
        <v>55</v>
      </c>
      <c r="G129" s="48">
        <v>60</v>
      </c>
      <c r="H129" s="81" t="s">
        <v>176</v>
      </c>
      <c r="I129" s="41"/>
      <c r="J129" s="83"/>
    </row>
    <row r="130" spans="1:13" x14ac:dyDescent="0.2">
      <c r="A130" s="46">
        <v>2</v>
      </c>
      <c r="B130" s="55" t="s">
        <v>187</v>
      </c>
      <c r="C130" s="48">
        <v>45</v>
      </c>
      <c r="D130" s="48">
        <v>45</v>
      </c>
      <c r="E130" s="48">
        <v>45</v>
      </c>
      <c r="F130" s="48">
        <v>50</v>
      </c>
      <c r="G130" s="48">
        <v>50</v>
      </c>
      <c r="H130" s="81" t="s">
        <v>177</v>
      </c>
      <c r="I130" s="41"/>
      <c r="J130" s="83"/>
      <c r="K130" s="83"/>
      <c r="L130" s="39"/>
      <c r="M130" s="39"/>
    </row>
    <row r="131" spans="1:13" x14ac:dyDescent="0.2">
      <c r="A131" s="46">
        <v>3</v>
      </c>
      <c r="B131" s="55" t="s">
        <v>95</v>
      </c>
      <c r="C131" s="48">
        <v>20</v>
      </c>
      <c r="D131" s="48">
        <v>24</v>
      </c>
      <c r="E131" s="48">
        <v>32</v>
      </c>
      <c r="F131" s="48">
        <v>42</v>
      </c>
      <c r="G131" s="48">
        <v>48</v>
      </c>
      <c r="H131" s="81" t="s">
        <v>178</v>
      </c>
      <c r="I131" s="41"/>
      <c r="J131" s="83"/>
      <c r="K131" s="83"/>
      <c r="L131" s="39"/>
      <c r="M131" s="39"/>
    </row>
    <row r="132" spans="1:13" x14ac:dyDescent="0.2">
      <c r="A132" s="46">
        <v>4</v>
      </c>
      <c r="B132" s="55" t="s">
        <v>188</v>
      </c>
      <c r="C132" s="48">
        <v>12</v>
      </c>
      <c r="D132" s="48">
        <v>18</v>
      </c>
      <c r="E132" s="48">
        <v>20</v>
      </c>
      <c r="F132" s="48">
        <v>22</v>
      </c>
      <c r="G132" s="48">
        <v>24</v>
      </c>
      <c r="H132" s="81" t="s">
        <v>186</v>
      </c>
      <c r="I132" s="41"/>
      <c r="J132" s="83"/>
      <c r="K132" s="83"/>
      <c r="L132" s="39"/>
      <c r="M132" s="39"/>
    </row>
    <row r="133" spans="1:13" x14ac:dyDescent="0.2">
      <c r="A133" s="46">
        <v>5</v>
      </c>
      <c r="B133" s="55" t="s">
        <v>189</v>
      </c>
      <c r="C133" s="48">
        <v>8</v>
      </c>
      <c r="D133" s="48">
        <v>17</v>
      </c>
      <c r="E133" s="48">
        <v>19</v>
      </c>
      <c r="F133" s="48">
        <v>21</v>
      </c>
      <c r="G133" s="48">
        <v>23</v>
      </c>
      <c r="H133" s="81" t="s">
        <v>179</v>
      </c>
      <c r="I133" s="41"/>
      <c r="J133" s="83"/>
      <c r="K133" s="83"/>
      <c r="L133" s="39"/>
      <c r="M133" s="39"/>
    </row>
    <row r="134" spans="1:13" x14ac:dyDescent="0.2">
      <c r="A134" s="46">
        <v>6</v>
      </c>
      <c r="B134" s="55" t="s">
        <v>91</v>
      </c>
      <c r="C134" s="48">
        <v>8</v>
      </c>
      <c r="D134" s="48">
        <v>16</v>
      </c>
      <c r="E134" s="48">
        <v>18</v>
      </c>
      <c r="F134" s="48">
        <v>20</v>
      </c>
      <c r="G134" s="48">
        <v>22</v>
      </c>
      <c r="H134" s="81"/>
      <c r="I134" s="41"/>
      <c r="J134" s="83"/>
      <c r="K134" s="83"/>
      <c r="L134" s="39"/>
      <c r="M134" s="39"/>
    </row>
    <row r="135" spans="1:13" x14ac:dyDescent="0.2">
      <c r="A135" s="46">
        <v>7</v>
      </c>
      <c r="B135" s="55" t="s">
        <v>92</v>
      </c>
      <c r="C135" s="48">
        <v>8</v>
      </c>
      <c r="D135" s="48">
        <v>11</v>
      </c>
      <c r="E135" s="48">
        <v>11</v>
      </c>
      <c r="F135" s="48">
        <v>11</v>
      </c>
      <c r="G135" s="48">
        <v>11</v>
      </c>
      <c r="H135" s="81"/>
      <c r="I135" s="41"/>
      <c r="J135" s="83"/>
      <c r="K135" s="83"/>
      <c r="L135" s="39"/>
      <c r="M135" s="39"/>
    </row>
    <row r="136" spans="1:13" x14ac:dyDescent="0.2">
      <c r="A136" s="46">
        <v>8</v>
      </c>
      <c r="B136" s="55" t="s">
        <v>50</v>
      </c>
      <c r="C136" s="48">
        <v>35</v>
      </c>
      <c r="D136" s="48">
        <v>35</v>
      </c>
      <c r="E136" s="48">
        <v>35</v>
      </c>
      <c r="F136" s="48">
        <v>35</v>
      </c>
      <c r="G136" s="48">
        <v>35</v>
      </c>
      <c r="H136" s="81"/>
      <c r="I136" s="41"/>
      <c r="J136" s="83"/>
      <c r="K136" s="83"/>
      <c r="L136" s="39"/>
      <c r="M136" s="39"/>
    </row>
    <row r="137" spans="1:13" x14ac:dyDescent="0.2">
      <c r="A137" s="46">
        <v>9</v>
      </c>
      <c r="B137" s="55" t="s">
        <v>225</v>
      </c>
      <c r="C137" s="48">
        <v>40</v>
      </c>
      <c r="D137" s="48">
        <v>45</v>
      </c>
      <c r="E137" s="48">
        <v>45</v>
      </c>
      <c r="F137" s="48">
        <v>50</v>
      </c>
      <c r="G137" s="48">
        <v>50</v>
      </c>
      <c r="H137" s="81"/>
      <c r="I137" s="41"/>
      <c r="J137" s="83"/>
      <c r="K137" s="83"/>
      <c r="L137" s="39"/>
      <c r="M137" s="39"/>
    </row>
    <row r="138" spans="1:13" x14ac:dyDescent="0.2">
      <c r="A138" s="46">
        <v>22</v>
      </c>
      <c r="B138" s="55" t="s">
        <v>351</v>
      </c>
      <c r="C138" s="48">
        <v>50</v>
      </c>
      <c r="D138" s="48">
        <v>50</v>
      </c>
      <c r="E138" s="48">
        <v>50</v>
      </c>
      <c r="F138" s="48">
        <v>55</v>
      </c>
      <c r="G138" s="48">
        <v>60</v>
      </c>
      <c r="H138" s="81"/>
      <c r="I138" s="41"/>
      <c r="J138" s="83"/>
      <c r="K138" s="83"/>
      <c r="L138" s="39"/>
      <c r="M138" s="39"/>
    </row>
    <row r="139" spans="1:13" x14ac:dyDescent="0.2">
      <c r="A139" s="46">
        <v>23</v>
      </c>
      <c r="B139" s="55" t="s">
        <v>352</v>
      </c>
      <c r="C139" s="48">
        <v>50</v>
      </c>
      <c r="D139" s="48">
        <v>50</v>
      </c>
      <c r="E139" s="48">
        <v>50</v>
      </c>
      <c r="F139" s="48">
        <v>55</v>
      </c>
      <c r="G139" s="48">
        <v>60</v>
      </c>
      <c r="H139" s="81"/>
      <c r="I139" s="41"/>
      <c r="J139" s="83"/>
      <c r="K139" s="83"/>
      <c r="L139" s="39"/>
      <c r="M139" s="39"/>
    </row>
    <row r="140" spans="1:13" x14ac:dyDescent="0.2">
      <c r="A140" s="46">
        <v>24</v>
      </c>
      <c r="B140" s="176" t="s">
        <v>370</v>
      </c>
      <c r="C140" s="48">
        <v>50</v>
      </c>
      <c r="D140" s="48">
        <v>50</v>
      </c>
      <c r="E140" s="48">
        <v>50</v>
      </c>
      <c r="F140" s="48">
        <v>55</v>
      </c>
      <c r="G140" s="48">
        <v>60</v>
      </c>
      <c r="H140" s="81"/>
      <c r="I140" s="41"/>
      <c r="J140" s="83"/>
      <c r="K140" s="83"/>
      <c r="L140" s="39"/>
      <c r="M140" s="39"/>
    </row>
    <row r="141" spans="1:13" x14ac:dyDescent="0.2">
      <c r="A141" s="46">
        <v>25</v>
      </c>
      <c r="B141" s="176" t="s">
        <v>371</v>
      </c>
      <c r="C141" s="48">
        <v>50</v>
      </c>
      <c r="D141" s="48">
        <v>50</v>
      </c>
      <c r="E141" s="48">
        <v>50</v>
      </c>
      <c r="F141" s="48">
        <v>55</v>
      </c>
      <c r="G141" s="48">
        <v>60</v>
      </c>
      <c r="H141" s="81"/>
      <c r="I141" s="41"/>
      <c r="J141" s="83"/>
      <c r="K141" s="83"/>
      <c r="L141" s="39"/>
      <c r="M141" s="39"/>
    </row>
    <row r="142" spans="1:13" x14ac:dyDescent="0.2">
      <c r="A142" s="46">
        <v>30</v>
      </c>
      <c r="B142" s="55" t="s">
        <v>191</v>
      </c>
      <c r="C142" s="48">
        <v>20</v>
      </c>
      <c r="D142" s="48">
        <v>35</v>
      </c>
      <c r="E142" s="48">
        <v>35</v>
      </c>
      <c r="F142" s="48">
        <v>45</v>
      </c>
      <c r="G142" s="48">
        <v>50</v>
      </c>
      <c r="H142" s="81" t="s">
        <v>212</v>
      </c>
      <c r="I142" s="41"/>
      <c r="J142" s="83"/>
      <c r="K142" s="83"/>
      <c r="L142" s="39"/>
      <c r="M142" s="39"/>
    </row>
    <row r="143" spans="1:13" x14ac:dyDescent="0.2">
      <c r="A143" s="46">
        <v>40</v>
      </c>
      <c r="B143" s="55" t="s">
        <v>192</v>
      </c>
      <c r="C143" s="48">
        <v>20</v>
      </c>
      <c r="D143" s="48">
        <v>35</v>
      </c>
      <c r="E143" s="48">
        <v>35</v>
      </c>
      <c r="F143" s="48">
        <v>45</v>
      </c>
      <c r="G143" s="48">
        <v>50</v>
      </c>
      <c r="H143" s="81" t="s">
        <v>213</v>
      </c>
      <c r="I143" s="41"/>
      <c r="J143" s="83"/>
      <c r="K143" s="83"/>
      <c r="L143" s="39"/>
      <c r="M143" s="39"/>
    </row>
    <row r="144" spans="1:13" x14ac:dyDescent="0.2">
      <c r="A144" s="46">
        <v>82</v>
      </c>
      <c r="B144" s="55" t="s">
        <v>337</v>
      </c>
      <c r="C144" s="48">
        <v>40</v>
      </c>
      <c r="D144" s="48">
        <v>45</v>
      </c>
      <c r="E144" s="48">
        <v>45</v>
      </c>
      <c r="F144" s="48">
        <v>50</v>
      </c>
      <c r="G144" s="48">
        <v>50</v>
      </c>
      <c r="H144" s="81"/>
      <c r="I144" s="41"/>
      <c r="J144" s="83"/>
      <c r="K144" s="83"/>
      <c r="L144" s="39"/>
      <c r="M144" s="39"/>
    </row>
    <row r="145" spans="1:15" x14ac:dyDescent="0.2">
      <c r="A145" s="46">
        <v>83</v>
      </c>
      <c r="B145" s="55" t="s">
        <v>338</v>
      </c>
      <c r="C145" s="48">
        <v>40</v>
      </c>
      <c r="D145" s="48">
        <v>45</v>
      </c>
      <c r="E145" s="48">
        <v>45</v>
      </c>
      <c r="F145" s="48">
        <v>50</v>
      </c>
      <c r="G145" s="48">
        <v>50</v>
      </c>
      <c r="H145" s="81"/>
      <c r="I145" s="41"/>
      <c r="J145" s="83"/>
      <c r="K145" s="83"/>
      <c r="L145" s="39"/>
      <c r="M145" s="39"/>
    </row>
    <row r="146" spans="1:15" x14ac:dyDescent="0.2">
      <c r="A146" s="46">
        <v>84</v>
      </c>
      <c r="B146" s="92" t="s">
        <v>94</v>
      </c>
      <c r="C146" s="48">
        <v>10</v>
      </c>
      <c r="D146" s="48">
        <v>10</v>
      </c>
      <c r="E146" s="48">
        <v>10</v>
      </c>
      <c r="F146" s="48">
        <v>10</v>
      </c>
      <c r="G146" s="48">
        <v>10</v>
      </c>
      <c r="H146" s="81"/>
      <c r="I146" s="41"/>
      <c r="J146" s="83"/>
      <c r="K146" s="83"/>
      <c r="L146" s="39"/>
      <c r="M146" s="39"/>
    </row>
    <row r="147" spans="1:15" x14ac:dyDescent="0.2">
      <c r="A147" s="46">
        <v>85</v>
      </c>
      <c r="B147" s="92" t="s">
        <v>361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81"/>
      <c r="I147" s="41"/>
      <c r="J147" s="83"/>
      <c r="K147" s="83"/>
      <c r="L147" s="39"/>
      <c r="M147" s="39"/>
    </row>
    <row r="148" spans="1:15" x14ac:dyDescent="0.2">
      <c r="A148" s="46">
        <v>90</v>
      </c>
      <c r="B148" s="55" t="s">
        <v>195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81"/>
      <c r="I148" s="41"/>
      <c r="J148" s="83"/>
      <c r="K148" s="83"/>
      <c r="L148" s="39"/>
      <c r="M148" s="39"/>
    </row>
    <row r="149" spans="1:15" x14ac:dyDescent="0.2">
      <c r="A149" s="47">
        <v>92</v>
      </c>
      <c r="B149" s="56" t="s">
        <v>196</v>
      </c>
      <c r="C149" s="100">
        <v>0</v>
      </c>
      <c r="D149" s="101">
        <v>0</v>
      </c>
      <c r="E149" s="101">
        <v>0</v>
      </c>
      <c r="F149" s="101">
        <v>0</v>
      </c>
      <c r="G149" s="102">
        <v>0</v>
      </c>
      <c r="H149" s="82"/>
      <c r="I149" s="41"/>
      <c r="J149" s="83"/>
      <c r="K149" s="83"/>
      <c r="L149" s="39"/>
      <c r="M149" s="39"/>
    </row>
    <row r="150" spans="1:15" x14ac:dyDescent="0.2">
      <c r="J150" s="83"/>
      <c r="K150" s="83"/>
      <c r="L150" s="39"/>
      <c r="M150" s="39"/>
    </row>
    <row r="151" spans="1:15" x14ac:dyDescent="0.2">
      <c r="A151" s="63" t="s">
        <v>180</v>
      </c>
      <c r="C151" t="s">
        <v>181</v>
      </c>
      <c r="G151" s="64"/>
      <c r="H151" s="64" t="s">
        <v>112</v>
      </c>
      <c r="I151" s="64"/>
    </row>
    <row r="152" spans="1:15" x14ac:dyDescent="0.2">
      <c r="B152" s="36" t="s">
        <v>102</v>
      </c>
      <c r="C152" s="50">
        <v>1</v>
      </c>
      <c r="D152" s="50">
        <v>2</v>
      </c>
      <c r="E152" s="50">
        <v>3</v>
      </c>
      <c r="F152" s="50">
        <v>4</v>
      </c>
      <c r="G152" s="51">
        <v>5</v>
      </c>
      <c r="H152" s="79"/>
      <c r="I152" s="41"/>
    </row>
    <row r="153" spans="1:15" x14ac:dyDescent="0.2">
      <c r="A153" s="26" t="s">
        <v>67</v>
      </c>
      <c r="B153" s="93"/>
      <c r="C153" s="52" t="s">
        <v>98</v>
      </c>
      <c r="D153" s="52" t="s">
        <v>205</v>
      </c>
      <c r="E153" s="52" t="s">
        <v>99</v>
      </c>
      <c r="F153" s="52" t="s">
        <v>100</v>
      </c>
      <c r="G153" s="53" t="s">
        <v>101</v>
      </c>
      <c r="H153" s="80" t="s">
        <v>131</v>
      </c>
      <c r="I153" s="220"/>
    </row>
    <row r="154" spans="1:15" x14ac:dyDescent="0.2">
      <c r="A154" s="46">
        <v>1</v>
      </c>
      <c r="B154" s="55" t="s">
        <v>45</v>
      </c>
      <c r="C154" s="48">
        <v>45</v>
      </c>
      <c r="D154" s="48">
        <v>45</v>
      </c>
      <c r="E154" s="48">
        <v>45</v>
      </c>
      <c r="F154" s="48">
        <v>55</v>
      </c>
      <c r="G154" s="48">
        <v>60</v>
      </c>
      <c r="H154" s="81" t="s">
        <v>176</v>
      </c>
      <c r="I154" s="41"/>
      <c r="K154" s="48">
        <v>40</v>
      </c>
      <c r="L154" s="48">
        <v>40</v>
      </c>
      <c r="M154" s="48">
        <v>40</v>
      </c>
      <c r="N154" s="48">
        <v>50</v>
      </c>
      <c r="O154" s="48">
        <v>50</v>
      </c>
    </row>
    <row r="155" spans="1:15" x14ac:dyDescent="0.2">
      <c r="A155" s="46">
        <v>2</v>
      </c>
      <c r="B155" s="55" t="s">
        <v>187</v>
      </c>
      <c r="C155" s="48">
        <v>40</v>
      </c>
      <c r="D155" s="48">
        <v>40</v>
      </c>
      <c r="E155" s="48">
        <v>40</v>
      </c>
      <c r="F155" s="48">
        <v>50</v>
      </c>
      <c r="G155" s="48">
        <v>50</v>
      </c>
      <c r="H155" s="81" t="s">
        <v>177</v>
      </c>
      <c r="I155" s="41"/>
      <c r="K155" s="48">
        <v>40</v>
      </c>
      <c r="L155" s="48">
        <v>40</v>
      </c>
      <c r="M155" s="48">
        <v>40</v>
      </c>
      <c r="N155" s="48">
        <v>50</v>
      </c>
      <c r="O155" s="48">
        <v>50</v>
      </c>
    </row>
    <row r="156" spans="1:15" x14ac:dyDescent="0.2">
      <c r="A156" s="46">
        <v>3</v>
      </c>
      <c r="B156" s="55" t="s">
        <v>95</v>
      </c>
      <c r="C156" s="48">
        <v>18</v>
      </c>
      <c r="D156" s="48">
        <v>22</v>
      </c>
      <c r="E156" s="48">
        <v>28</v>
      </c>
      <c r="F156" s="48">
        <v>38</v>
      </c>
      <c r="G156" s="48">
        <v>40</v>
      </c>
      <c r="H156" s="81" t="s">
        <v>178</v>
      </c>
      <c r="I156" s="41"/>
      <c r="K156" s="48">
        <v>10</v>
      </c>
      <c r="L156" s="48">
        <v>14</v>
      </c>
      <c r="M156" s="48">
        <v>14</v>
      </c>
      <c r="N156" s="48">
        <v>19</v>
      </c>
      <c r="O156" s="48">
        <v>22</v>
      </c>
    </row>
    <row r="157" spans="1:15" x14ac:dyDescent="0.2">
      <c r="A157" s="46">
        <v>4</v>
      </c>
      <c r="B157" s="55" t="s">
        <v>188</v>
      </c>
      <c r="C157" s="48">
        <v>12</v>
      </c>
      <c r="D157" s="48">
        <v>16</v>
      </c>
      <c r="E157" s="48">
        <v>18</v>
      </c>
      <c r="F157" s="48">
        <v>20</v>
      </c>
      <c r="G157" s="48">
        <v>22</v>
      </c>
      <c r="H157" s="81" t="s">
        <v>186</v>
      </c>
      <c r="I157" s="41"/>
      <c r="K157" s="48">
        <v>10</v>
      </c>
      <c r="L157" s="48">
        <v>14</v>
      </c>
      <c r="M157" s="48">
        <v>14</v>
      </c>
      <c r="N157" s="48">
        <v>19</v>
      </c>
      <c r="O157" s="48">
        <v>22</v>
      </c>
    </row>
    <row r="158" spans="1:15" x14ac:dyDescent="0.2">
      <c r="A158" s="46">
        <v>5</v>
      </c>
      <c r="B158" s="55" t="s">
        <v>189</v>
      </c>
      <c r="C158" s="48">
        <v>8</v>
      </c>
      <c r="D158" s="48">
        <v>15</v>
      </c>
      <c r="E158" s="48">
        <v>17</v>
      </c>
      <c r="F158" s="48">
        <v>19</v>
      </c>
      <c r="G158" s="48">
        <v>21</v>
      </c>
      <c r="H158" s="81" t="s">
        <v>179</v>
      </c>
      <c r="I158" s="41"/>
      <c r="K158" s="48">
        <v>8</v>
      </c>
      <c r="L158" s="48">
        <v>13</v>
      </c>
      <c r="M158" s="48">
        <v>13</v>
      </c>
      <c r="N158" s="48">
        <v>16</v>
      </c>
      <c r="O158" s="48">
        <v>20</v>
      </c>
    </row>
    <row r="159" spans="1:15" x14ac:dyDescent="0.2">
      <c r="A159" s="46">
        <v>6</v>
      </c>
      <c r="B159" s="55" t="s">
        <v>91</v>
      </c>
      <c r="C159" s="48">
        <v>8</v>
      </c>
      <c r="D159" s="48">
        <v>11</v>
      </c>
      <c r="E159" s="48">
        <v>11</v>
      </c>
      <c r="F159" s="48">
        <v>11</v>
      </c>
      <c r="G159" s="48">
        <v>11</v>
      </c>
      <c r="H159" s="81"/>
      <c r="I159" s="41"/>
      <c r="K159" s="48">
        <v>8</v>
      </c>
      <c r="L159" s="48">
        <v>11</v>
      </c>
      <c r="M159" s="48">
        <v>11</v>
      </c>
      <c r="N159" s="48">
        <v>11</v>
      </c>
      <c r="O159" s="48">
        <v>11</v>
      </c>
    </row>
    <row r="160" spans="1:15" x14ac:dyDescent="0.2">
      <c r="A160" s="46">
        <v>7</v>
      </c>
      <c r="B160" s="55" t="s">
        <v>92</v>
      </c>
      <c r="C160" s="48">
        <v>8</v>
      </c>
      <c r="D160" s="48">
        <v>11</v>
      </c>
      <c r="E160" s="48">
        <v>11</v>
      </c>
      <c r="F160" s="48">
        <v>11</v>
      </c>
      <c r="G160" s="48">
        <v>11</v>
      </c>
      <c r="H160" s="81"/>
      <c r="I160" s="41"/>
      <c r="K160" s="48">
        <v>8</v>
      </c>
      <c r="L160" s="48">
        <v>11</v>
      </c>
      <c r="M160" s="48">
        <v>11</v>
      </c>
      <c r="N160" s="48">
        <v>11</v>
      </c>
      <c r="O160" s="48">
        <v>11</v>
      </c>
    </row>
    <row r="161" spans="1:15" x14ac:dyDescent="0.2">
      <c r="A161" s="46">
        <v>8</v>
      </c>
      <c r="B161" s="55" t="s">
        <v>50</v>
      </c>
      <c r="C161" s="48">
        <v>35</v>
      </c>
      <c r="D161" s="48">
        <v>35</v>
      </c>
      <c r="E161" s="48">
        <v>35</v>
      </c>
      <c r="F161" s="48">
        <v>35</v>
      </c>
      <c r="G161" s="48">
        <v>35</v>
      </c>
      <c r="H161" s="81"/>
      <c r="I161" s="41"/>
      <c r="K161" s="48">
        <v>40</v>
      </c>
      <c r="L161" s="48">
        <v>40</v>
      </c>
      <c r="M161" s="48">
        <v>40</v>
      </c>
      <c r="N161" s="48">
        <v>50</v>
      </c>
      <c r="O161" s="48">
        <v>50</v>
      </c>
    </row>
    <row r="162" spans="1:15" x14ac:dyDescent="0.2">
      <c r="A162" s="46">
        <v>9</v>
      </c>
      <c r="B162" s="55" t="s">
        <v>225</v>
      </c>
      <c r="C162" s="48">
        <v>40</v>
      </c>
      <c r="D162" s="48">
        <v>40</v>
      </c>
      <c r="E162" s="48">
        <v>40</v>
      </c>
      <c r="F162" s="48">
        <v>50</v>
      </c>
      <c r="G162" s="48">
        <v>50</v>
      </c>
      <c r="H162" s="81"/>
      <c r="I162" s="41"/>
      <c r="K162" s="48">
        <v>40</v>
      </c>
      <c r="L162" s="48">
        <v>40</v>
      </c>
      <c r="M162" s="48">
        <v>40</v>
      </c>
      <c r="N162" s="48">
        <v>50</v>
      </c>
      <c r="O162" s="48">
        <v>50</v>
      </c>
    </row>
    <row r="163" spans="1:15" x14ac:dyDescent="0.2">
      <c r="A163" s="46">
        <v>22</v>
      </c>
      <c r="B163" s="55" t="s">
        <v>351</v>
      </c>
      <c r="C163" s="48">
        <v>45</v>
      </c>
      <c r="D163" s="48">
        <v>45</v>
      </c>
      <c r="E163" s="48">
        <v>45</v>
      </c>
      <c r="F163" s="48">
        <v>55</v>
      </c>
      <c r="G163" s="48">
        <v>60</v>
      </c>
      <c r="H163" s="81"/>
      <c r="I163" s="41"/>
      <c r="K163" s="48">
        <v>40</v>
      </c>
      <c r="L163" s="48">
        <v>40</v>
      </c>
      <c r="M163" s="48">
        <v>40</v>
      </c>
      <c r="N163" s="48">
        <v>50</v>
      </c>
      <c r="O163" s="48">
        <v>50</v>
      </c>
    </row>
    <row r="164" spans="1:15" x14ac:dyDescent="0.2">
      <c r="A164" s="46">
        <v>23</v>
      </c>
      <c r="B164" s="55" t="s">
        <v>352</v>
      </c>
      <c r="C164" s="48">
        <v>45</v>
      </c>
      <c r="D164" s="48">
        <v>45</v>
      </c>
      <c r="E164" s="48">
        <v>45</v>
      </c>
      <c r="F164" s="48">
        <v>55</v>
      </c>
      <c r="G164" s="48">
        <v>60</v>
      </c>
      <c r="H164" s="81"/>
      <c r="I164" s="41"/>
      <c r="K164" s="48">
        <v>40</v>
      </c>
      <c r="L164" s="48">
        <v>40</v>
      </c>
      <c r="M164" s="48">
        <v>40</v>
      </c>
      <c r="N164" s="48">
        <v>50</v>
      </c>
      <c r="O164" s="48">
        <v>50</v>
      </c>
    </row>
    <row r="165" spans="1:15" x14ac:dyDescent="0.2">
      <c r="A165" s="46">
        <v>24</v>
      </c>
      <c r="B165" s="176" t="s">
        <v>370</v>
      </c>
      <c r="C165" s="48">
        <v>45</v>
      </c>
      <c r="D165" s="48">
        <v>45</v>
      </c>
      <c r="E165" s="48">
        <v>45</v>
      </c>
      <c r="F165" s="48">
        <v>55</v>
      </c>
      <c r="G165" s="48">
        <v>60</v>
      </c>
      <c r="H165" s="81"/>
      <c r="I165" s="41"/>
      <c r="K165" s="48"/>
      <c r="L165" s="48"/>
      <c r="M165" s="48"/>
      <c r="N165" s="48"/>
      <c r="O165" s="48"/>
    </row>
    <row r="166" spans="1:15" x14ac:dyDescent="0.2">
      <c r="A166" s="46">
        <v>25</v>
      </c>
      <c r="B166" s="176" t="s">
        <v>371</v>
      </c>
      <c r="C166" s="48">
        <v>45</v>
      </c>
      <c r="D166" s="48">
        <v>45</v>
      </c>
      <c r="E166" s="48">
        <v>45</v>
      </c>
      <c r="F166" s="48">
        <v>55</v>
      </c>
      <c r="G166" s="48">
        <v>60</v>
      </c>
      <c r="H166" s="81"/>
      <c r="I166" s="41"/>
      <c r="K166" s="48"/>
      <c r="L166" s="48"/>
      <c r="M166" s="48"/>
      <c r="N166" s="48"/>
      <c r="O166" s="48"/>
    </row>
    <row r="167" spans="1:15" x14ac:dyDescent="0.2">
      <c r="A167" s="46">
        <v>30</v>
      </c>
      <c r="B167" s="55" t="s">
        <v>191</v>
      </c>
      <c r="C167" s="48">
        <v>20</v>
      </c>
      <c r="D167" s="48">
        <v>35</v>
      </c>
      <c r="E167" s="48">
        <v>35</v>
      </c>
      <c r="F167" s="48">
        <v>45</v>
      </c>
      <c r="G167" s="48">
        <v>50</v>
      </c>
      <c r="H167" s="81" t="s">
        <v>212</v>
      </c>
      <c r="I167" s="41"/>
      <c r="K167" s="48">
        <v>20</v>
      </c>
      <c r="L167" s="48">
        <v>35</v>
      </c>
      <c r="M167" s="48">
        <v>35</v>
      </c>
      <c r="N167" s="48">
        <v>45</v>
      </c>
      <c r="O167" s="48">
        <v>50</v>
      </c>
    </row>
    <row r="168" spans="1:15" x14ac:dyDescent="0.2">
      <c r="A168" s="46">
        <v>40</v>
      </c>
      <c r="B168" s="55" t="s">
        <v>192</v>
      </c>
      <c r="C168" s="48">
        <v>20</v>
      </c>
      <c r="D168" s="48">
        <v>35</v>
      </c>
      <c r="E168" s="48">
        <v>35</v>
      </c>
      <c r="F168" s="48">
        <v>45</v>
      </c>
      <c r="G168" s="48">
        <v>50</v>
      </c>
      <c r="H168" s="81" t="s">
        <v>213</v>
      </c>
      <c r="I168" s="41"/>
      <c r="K168" s="48">
        <v>20</v>
      </c>
      <c r="L168" s="48">
        <v>35</v>
      </c>
      <c r="M168" s="48">
        <v>35</v>
      </c>
      <c r="N168" s="48">
        <v>45</v>
      </c>
      <c r="O168" s="48">
        <v>50</v>
      </c>
    </row>
    <row r="169" spans="1:15" x14ac:dyDescent="0.2">
      <c r="A169" s="46">
        <v>82</v>
      </c>
      <c r="B169" s="55" t="s">
        <v>337</v>
      </c>
      <c r="C169" s="48">
        <v>40</v>
      </c>
      <c r="D169" s="48">
        <v>40</v>
      </c>
      <c r="E169" s="48">
        <v>40</v>
      </c>
      <c r="F169" s="48">
        <v>50</v>
      </c>
      <c r="G169" s="48">
        <v>50</v>
      </c>
      <c r="H169" s="81"/>
      <c r="I169" s="41"/>
      <c r="K169" s="48">
        <v>40</v>
      </c>
      <c r="L169" s="48">
        <v>40</v>
      </c>
      <c r="M169" s="48">
        <v>40</v>
      </c>
      <c r="N169" s="48">
        <v>50</v>
      </c>
      <c r="O169" s="48">
        <v>50</v>
      </c>
    </row>
    <row r="170" spans="1:15" x14ac:dyDescent="0.2">
      <c r="A170" s="46">
        <v>83</v>
      </c>
      <c r="B170" s="55" t="s">
        <v>338</v>
      </c>
      <c r="C170" s="48">
        <v>40</v>
      </c>
      <c r="D170" s="48">
        <v>40</v>
      </c>
      <c r="E170" s="48">
        <v>40</v>
      </c>
      <c r="F170" s="48">
        <v>50</v>
      </c>
      <c r="G170" s="48">
        <v>50</v>
      </c>
      <c r="H170" s="81"/>
      <c r="I170" s="41"/>
      <c r="K170" s="48">
        <v>40</v>
      </c>
      <c r="L170" s="48">
        <v>40</v>
      </c>
      <c r="M170" s="48">
        <v>40</v>
      </c>
      <c r="N170" s="48">
        <v>50</v>
      </c>
      <c r="O170" s="48">
        <v>50</v>
      </c>
    </row>
    <row r="171" spans="1:15" x14ac:dyDescent="0.2">
      <c r="A171" s="46">
        <v>84</v>
      </c>
      <c r="B171" s="92" t="s">
        <v>94</v>
      </c>
      <c r="C171" s="48">
        <v>10</v>
      </c>
      <c r="D171" s="48">
        <v>10</v>
      </c>
      <c r="E171" s="48">
        <v>10</v>
      </c>
      <c r="F171" s="48">
        <v>10</v>
      </c>
      <c r="G171" s="48">
        <v>10</v>
      </c>
      <c r="H171" s="81"/>
      <c r="I171" s="41"/>
      <c r="K171" s="48">
        <v>10</v>
      </c>
      <c r="L171" s="48">
        <v>10</v>
      </c>
      <c r="M171" s="48">
        <v>10</v>
      </c>
      <c r="N171" s="48">
        <v>10</v>
      </c>
      <c r="O171" s="48">
        <v>10</v>
      </c>
    </row>
    <row r="172" spans="1:15" x14ac:dyDescent="0.2">
      <c r="A172" s="46">
        <v>85</v>
      </c>
      <c r="B172" s="92" t="s">
        <v>361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81"/>
      <c r="I172" s="41"/>
      <c r="K172" s="48"/>
      <c r="L172" s="48"/>
      <c r="M172" s="48"/>
      <c r="N172" s="48"/>
      <c r="O172" s="48"/>
    </row>
    <row r="173" spans="1:15" x14ac:dyDescent="0.2">
      <c r="A173" s="46">
        <v>90</v>
      </c>
      <c r="B173" s="55" t="s">
        <v>195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81"/>
      <c r="I173" s="41"/>
    </row>
    <row r="174" spans="1:15" x14ac:dyDescent="0.2">
      <c r="A174" s="47">
        <v>92</v>
      </c>
      <c r="B174" s="56" t="s">
        <v>196</v>
      </c>
      <c r="C174" s="100">
        <v>0</v>
      </c>
      <c r="D174" s="101">
        <v>0</v>
      </c>
      <c r="E174" s="101">
        <v>0</v>
      </c>
      <c r="F174" s="101">
        <v>0</v>
      </c>
      <c r="G174" s="102">
        <v>0</v>
      </c>
      <c r="H174" s="82"/>
      <c r="I174" s="41"/>
    </row>
    <row r="176" spans="1:15" x14ac:dyDescent="0.2">
      <c r="A176" s="63" t="s">
        <v>185</v>
      </c>
      <c r="C176" t="s">
        <v>184</v>
      </c>
      <c r="G176" s="64"/>
      <c r="H176" s="64" t="s">
        <v>112</v>
      </c>
      <c r="I176" s="64"/>
    </row>
    <row r="177" spans="1:9" x14ac:dyDescent="0.2">
      <c r="B177" s="36" t="s">
        <v>102</v>
      </c>
      <c r="C177" s="50">
        <v>1</v>
      </c>
      <c r="D177" s="50">
        <v>2</v>
      </c>
      <c r="E177" s="50">
        <v>3</v>
      </c>
      <c r="F177" s="50">
        <v>4</v>
      </c>
      <c r="G177" s="51">
        <v>5</v>
      </c>
      <c r="H177" s="79"/>
      <c r="I177" s="41"/>
    </row>
    <row r="178" spans="1:9" x14ac:dyDescent="0.2">
      <c r="A178" s="26" t="s">
        <v>67</v>
      </c>
      <c r="B178" s="93"/>
      <c r="C178" s="52" t="s">
        <v>98</v>
      </c>
      <c r="D178" s="52" t="s">
        <v>205</v>
      </c>
      <c r="E178" s="52" t="s">
        <v>99</v>
      </c>
      <c r="F178" s="52" t="s">
        <v>100</v>
      </c>
      <c r="G178" s="53" t="s">
        <v>101</v>
      </c>
      <c r="H178" s="80" t="s">
        <v>131</v>
      </c>
      <c r="I178" s="220"/>
    </row>
    <row r="179" spans="1:9" x14ac:dyDescent="0.2">
      <c r="A179" s="46">
        <v>1</v>
      </c>
      <c r="B179" s="55" t="s">
        <v>45</v>
      </c>
      <c r="C179" s="48">
        <v>50</v>
      </c>
      <c r="D179" s="48">
        <v>50</v>
      </c>
      <c r="E179" s="48">
        <v>50</v>
      </c>
      <c r="F179" s="48">
        <v>55</v>
      </c>
      <c r="G179" s="48">
        <v>60</v>
      </c>
      <c r="H179" s="81" t="s">
        <v>176</v>
      </c>
      <c r="I179" s="41"/>
    </row>
    <row r="180" spans="1:9" x14ac:dyDescent="0.2">
      <c r="A180" s="46">
        <v>2</v>
      </c>
      <c r="B180" s="55" t="s">
        <v>187</v>
      </c>
      <c r="C180" s="48">
        <v>45</v>
      </c>
      <c r="D180" s="48">
        <v>45</v>
      </c>
      <c r="E180" s="48">
        <v>45</v>
      </c>
      <c r="F180" s="48">
        <v>50</v>
      </c>
      <c r="G180" s="48">
        <v>50</v>
      </c>
      <c r="H180" s="81" t="s">
        <v>177</v>
      </c>
      <c r="I180" s="41"/>
    </row>
    <row r="181" spans="1:9" x14ac:dyDescent="0.2">
      <c r="A181" s="46">
        <v>3</v>
      </c>
      <c r="B181" s="55" t="s">
        <v>95</v>
      </c>
      <c r="C181" s="48">
        <v>20</v>
      </c>
      <c r="D181" s="48">
        <v>24</v>
      </c>
      <c r="E181" s="48">
        <v>32</v>
      </c>
      <c r="F181" s="48">
        <v>42</v>
      </c>
      <c r="G181" s="48">
        <v>48</v>
      </c>
      <c r="H181" s="81" t="s">
        <v>178</v>
      </c>
      <c r="I181" s="41"/>
    </row>
    <row r="182" spans="1:9" x14ac:dyDescent="0.2">
      <c r="A182" s="46">
        <v>4</v>
      </c>
      <c r="B182" s="55" t="s">
        <v>188</v>
      </c>
      <c r="C182" s="48">
        <v>12</v>
      </c>
      <c r="D182" s="48">
        <v>18</v>
      </c>
      <c r="E182" s="48">
        <v>20</v>
      </c>
      <c r="F182" s="48">
        <v>22</v>
      </c>
      <c r="G182" s="48">
        <v>24</v>
      </c>
      <c r="H182" s="81" t="s">
        <v>186</v>
      </c>
      <c r="I182" s="41"/>
    </row>
    <row r="183" spans="1:9" x14ac:dyDescent="0.2">
      <c r="A183" s="46">
        <v>5</v>
      </c>
      <c r="B183" s="55" t="s">
        <v>189</v>
      </c>
      <c r="C183" s="48">
        <v>8</v>
      </c>
      <c r="D183" s="48">
        <v>17</v>
      </c>
      <c r="E183" s="48">
        <v>19</v>
      </c>
      <c r="F183" s="48">
        <v>21</v>
      </c>
      <c r="G183" s="48">
        <v>23</v>
      </c>
      <c r="H183" s="81" t="s">
        <v>179</v>
      </c>
      <c r="I183" s="41"/>
    </row>
    <row r="184" spans="1:9" x14ac:dyDescent="0.2">
      <c r="A184" s="46">
        <v>6</v>
      </c>
      <c r="B184" s="55" t="s">
        <v>91</v>
      </c>
      <c r="C184" s="48">
        <v>8</v>
      </c>
      <c r="D184" s="48">
        <v>16</v>
      </c>
      <c r="E184" s="48">
        <v>18</v>
      </c>
      <c r="F184" s="48">
        <v>20</v>
      </c>
      <c r="G184" s="48">
        <v>22</v>
      </c>
      <c r="H184" s="81"/>
      <c r="I184" s="41"/>
    </row>
    <row r="185" spans="1:9" x14ac:dyDescent="0.2">
      <c r="A185" s="46">
        <v>7</v>
      </c>
      <c r="B185" s="55" t="s">
        <v>92</v>
      </c>
      <c r="C185" s="48">
        <v>8</v>
      </c>
      <c r="D185" s="48">
        <v>11</v>
      </c>
      <c r="E185" s="48">
        <v>11</v>
      </c>
      <c r="F185" s="48">
        <v>11</v>
      </c>
      <c r="G185" s="48">
        <v>11</v>
      </c>
      <c r="H185" s="81"/>
      <c r="I185" s="41"/>
    </row>
    <row r="186" spans="1:9" x14ac:dyDescent="0.2">
      <c r="A186" s="46">
        <v>8</v>
      </c>
      <c r="B186" s="55" t="s">
        <v>50</v>
      </c>
      <c r="C186" s="48">
        <v>35</v>
      </c>
      <c r="D186" s="48">
        <v>35</v>
      </c>
      <c r="E186" s="48">
        <v>35</v>
      </c>
      <c r="F186" s="48">
        <v>35</v>
      </c>
      <c r="G186" s="48">
        <v>35</v>
      </c>
      <c r="H186" s="81"/>
      <c r="I186" s="41"/>
    </row>
    <row r="187" spans="1:9" x14ac:dyDescent="0.2">
      <c r="A187" s="46">
        <v>9</v>
      </c>
      <c r="B187" s="55" t="s">
        <v>225</v>
      </c>
      <c r="C187" s="48">
        <v>40</v>
      </c>
      <c r="D187" s="48">
        <v>45</v>
      </c>
      <c r="E187" s="48">
        <v>45</v>
      </c>
      <c r="F187" s="48">
        <v>50</v>
      </c>
      <c r="G187" s="48">
        <v>50</v>
      </c>
      <c r="H187" s="81"/>
      <c r="I187" s="41"/>
    </row>
    <row r="188" spans="1:9" x14ac:dyDescent="0.2">
      <c r="A188" s="46">
        <v>22</v>
      </c>
      <c r="B188" s="55" t="s">
        <v>351</v>
      </c>
      <c r="C188" s="48">
        <v>50</v>
      </c>
      <c r="D188" s="48">
        <v>50</v>
      </c>
      <c r="E188" s="48">
        <v>50</v>
      </c>
      <c r="F188" s="48">
        <v>55</v>
      </c>
      <c r="G188" s="48">
        <v>60</v>
      </c>
      <c r="H188" s="81"/>
      <c r="I188" s="41"/>
    </row>
    <row r="189" spans="1:9" x14ac:dyDescent="0.2">
      <c r="A189" s="46">
        <v>23</v>
      </c>
      <c r="B189" s="55" t="s">
        <v>352</v>
      </c>
      <c r="C189" s="48">
        <v>50</v>
      </c>
      <c r="D189" s="48">
        <v>50</v>
      </c>
      <c r="E189" s="48">
        <v>50</v>
      </c>
      <c r="F189" s="48">
        <v>55</v>
      </c>
      <c r="G189" s="48">
        <v>60</v>
      </c>
      <c r="H189" s="81"/>
      <c r="I189" s="41"/>
    </row>
    <row r="190" spans="1:9" x14ac:dyDescent="0.2">
      <c r="A190" s="46">
        <v>24</v>
      </c>
      <c r="B190" s="176" t="s">
        <v>370</v>
      </c>
      <c r="C190" s="48">
        <v>50</v>
      </c>
      <c r="D190" s="48">
        <v>50</v>
      </c>
      <c r="E190" s="48">
        <v>50</v>
      </c>
      <c r="F190" s="48">
        <v>55</v>
      </c>
      <c r="G190" s="48">
        <v>60</v>
      </c>
      <c r="H190" s="81"/>
      <c r="I190" s="41"/>
    </row>
    <row r="191" spans="1:9" x14ac:dyDescent="0.2">
      <c r="A191" s="46">
        <v>25</v>
      </c>
      <c r="B191" s="176" t="s">
        <v>371</v>
      </c>
      <c r="C191" s="48">
        <v>50</v>
      </c>
      <c r="D191" s="48">
        <v>50</v>
      </c>
      <c r="E191" s="48">
        <v>50</v>
      </c>
      <c r="F191" s="48">
        <v>55</v>
      </c>
      <c r="G191" s="48">
        <v>60</v>
      </c>
      <c r="H191" s="81"/>
      <c r="I191" s="41"/>
    </row>
    <row r="192" spans="1:9" x14ac:dyDescent="0.2">
      <c r="A192" s="46">
        <v>30</v>
      </c>
      <c r="B192" s="55" t="s">
        <v>191</v>
      </c>
      <c r="C192" s="48">
        <v>20</v>
      </c>
      <c r="D192" s="48">
        <v>35</v>
      </c>
      <c r="E192" s="48">
        <v>35</v>
      </c>
      <c r="F192" s="48">
        <v>45</v>
      </c>
      <c r="G192" s="48">
        <v>50</v>
      </c>
      <c r="H192" s="81" t="s">
        <v>212</v>
      </c>
      <c r="I192" s="41"/>
    </row>
    <row r="193" spans="1:9" x14ac:dyDescent="0.2">
      <c r="A193" s="46">
        <v>40</v>
      </c>
      <c r="B193" s="55" t="s">
        <v>192</v>
      </c>
      <c r="C193" s="48">
        <v>20</v>
      </c>
      <c r="D193" s="48">
        <v>35</v>
      </c>
      <c r="E193" s="48">
        <v>35</v>
      </c>
      <c r="F193" s="48">
        <v>45</v>
      </c>
      <c r="G193" s="48">
        <v>50</v>
      </c>
      <c r="H193" s="81" t="s">
        <v>213</v>
      </c>
      <c r="I193" s="41"/>
    </row>
    <row r="194" spans="1:9" x14ac:dyDescent="0.2">
      <c r="A194" s="46">
        <v>82</v>
      </c>
      <c r="B194" s="55" t="s">
        <v>337</v>
      </c>
      <c r="C194" s="48">
        <v>40</v>
      </c>
      <c r="D194" s="48">
        <v>45</v>
      </c>
      <c r="E194" s="48">
        <v>45</v>
      </c>
      <c r="F194" s="48">
        <v>50</v>
      </c>
      <c r="G194" s="48">
        <v>50</v>
      </c>
      <c r="H194" s="81"/>
      <c r="I194" s="41"/>
    </row>
    <row r="195" spans="1:9" x14ac:dyDescent="0.2">
      <c r="A195" s="46">
        <v>83</v>
      </c>
      <c r="B195" s="55" t="s">
        <v>338</v>
      </c>
      <c r="C195" s="48">
        <v>40</v>
      </c>
      <c r="D195" s="48">
        <v>45</v>
      </c>
      <c r="E195" s="48">
        <v>45</v>
      </c>
      <c r="F195" s="48">
        <v>50</v>
      </c>
      <c r="G195" s="48">
        <v>50</v>
      </c>
      <c r="H195" s="81"/>
      <c r="I195" s="41"/>
    </row>
    <row r="196" spans="1:9" x14ac:dyDescent="0.2">
      <c r="A196" s="46">
        <v>84</v>
      </c>
      <c r="B196" s="92" t="s">
        <v>94</v>
      </c>
      <c r="C196" s="48">
        <v>10</v>
      </c>
      <c r="D196" s="48">
        <v>10</v>
      </c>
      <c r="E196" s="48">
        <v>10</v>
      </c>
      <c r="F196" s="48">
        <v>10</v>
      </c>
      <c r="G196" s="48">
        <v>10</v>
      </c>
      <c r="H196" s="81"/>
      <c r="I196" s="41"/>
    </row>
    <row r="197" spans="1:9" x14ac:dyDescent="0.2">
      <c r="A197" s="46">
        <v>85</v>
      </c>
      <c r="B197" s="92" t="s">
        <v>361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81"/>
      <c r="I197" s="41"/>
    </row>
    <row r="198" spans="1:9" x14ac:dyDescent="0.2">
      <c r="A198" s="46">
        <v>90</v>
      </c>
      <c r="B198" s="55" t="s">
        <v>195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81"/>
      <c r="I198" s="41"/>
    </row>
    <row r="199" spans="1:9" x14ac:dyDescent="0.2">
      <c r="A199" s="47">
        <v>92</v>
      </c>
      <c r="B199" s="56" t="s">
        <v>196</v>
      </c>
      <c r="C199" s="100">
        <v>0</v>
      </c>
      <c r="D199" s="101">
        <v>0</v>
      </c>
      <c r="E199" s="101">
        <v>0</v>
      </c>
      <c r="F199" s="101">
        <v>0</v>
      </c>
      <c r="G199" s="102">
        <v>0</v>
      </c>
      <c r="H199" s="82"/>
      <c r="I199" s="41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pane xSplit="3" ySplit="3" topLeftCell="L10" activePane="bottomRight" state="frozen"/>
      <selection pane="topRight" activeCell="E1" sqref="E1"/>
      <selection pane="bottomLeft" activeCell="A7" sqref="A7"/>
      <selection pane="bottomRight" activeCell="C15" sqref="C15:C16"/>
    </sheetView>
  </sheetViews>
  <sheetFormatPr defaultRowHeight="12.75" x14ac:dyDescent="0.2"/>
  <cols>
    <col min="1" max="1" width="4.7109375" customWidth="1"/>
    <col min="5" max="22" width="9.140625" style="39"/>
  </cols>
  <sheetData>
    <row r="1" spans="1:24" x14ac:dyDescent="0.2">
      <c r="B1" t="s">
        <v>107</v>
      </c>
      <c r="C1" t="s">
        <v>108</v>
      </c>
      <c r="X1" s="64" t="s">
        <v>109</v>
      </c>
    </row>
    <row r="2" spans="1:24" x14ac:dyDescent="0.2">
      <c r="B2" s="45" t="s">
        <v>96</v>
      </c>
      <c r="C2" s="44" t="s">
        <v>97</v>
      </c>
      <c r="D2" s="37" t="s">
        <v>68</v>
      </c>
      <c r="E2" s="38" t="s">
        <v>69</v>
      </c>
      <c r="F2" s="38" t="s">
        <v>70</v>
      </c>
      <c r="G2" s="38" t="s">
        <v>71</v>
      </c>
      <c r="H2" s="38" t="s">
        <v>72</v>
      </c>
      <c r="I2" s="38" t="s">
        <v>73</v>
      </c>
      <c r="J2" s="38" t="s">
        <v>74</v>
      </c>
      <c r="K2" s="38" t="s">
        <v>75</v>
      </c>
      <c r="L2" s="38" t="s">
        <v>76</v>
      </c>
      <c r="M2" s="38" t="s">
        <v>127</v>
      </c>
      <c r="N2" s="38" t="s">
        <v>128</v>
      </c>
      <c r="O2" s="38" t="s">
        <v>129</v>
      </c>
      <c r="P2" s="38" t="s">
        <v>130</v>
      </c>
      <c r="Q2" s="38" t="s">
        <v>200</v>
      </c>
      <c r="R2" s="38" t="s">
        <v>201</v>
      </c>
      <c r="S2" s="38" t="s">
        <v>202</v>
      </c>
      <c r="T2" s="38" t="s">
        <v>203</v>
      </c>
      <c r="U2" s="38" t="s">
        <v>204</v>
      </c>
      <c r="V2" s="38" t="s">
        <v>353</v>
      </c>
      <c r="W2" s="38" t="s">
        <v>362</v>
      </c>
      <c r="X2" s="65" t="s">
        <v>362</v>
      </c>
    </row>
    <row r="3" spans="1:24" x14ac:dyDescent="0.2">
      <c r="A3" s="6" t="s">
        <v>62</v>
      </c>
      <c r="B3" s="26" t="s">
        <v>67</v>
      </c>
      <c r="C3" s="44"/>
      <c r="D3" s="89" t="s">
        <v>45</v>
      </c>
      <c r="E3" s="89" t="s">
        <v>187</v>
      </c>
      <c r="F3" s="89" t="s">
        <v>95</v>
      </c>
      <c r="G3" s="89" t="s">
        <v>188</v>
      </c>
      <c r="H3" s="89" t="s">
        <v>189</v>
      </c>
      <c r="I3" s="89" t="s">
        <v>91</v>
      </c>
      <c r="J3" s="89" t="s">
        <v>92</v>
      </c>
      <c r="K3" s="89" t="s">
        <v>50</v>
      </c>
      <c r="L3" s="89" t="s">
        <v>273</v>
      </c>
      <c r="M3" s="89" t="s">
        <v>350</v>
      </c>
      <c r="N3" s="89" t="s">
        <v>349</v>
      </c>
      <c r="O3" s="89" t="s">
        <v>347</v>
      </c>
      <c r="P3" s="89" t="s">
        <v>348</v>
      </c>
      <c r="Q3" s="89" t="s">
        <v>191</v>
      </c>
      <c r="R3" s="89" t="s">
        <v>192</v>
      </c>
      <c r="S3" s="89" t="s">
        <v>337</v>
      </c>
      <c r="T3" s="89" t="s">
        <v>338</v>
      </c>
      <c r="U3" s="90" t="s">
        <v>94</v>
      </c>
      <c r="V3" s="90" t="s">
        <v>361</v>
      </c>
      <c r="W3" s="89" t="s">
        <v>195</v>
      </c>
      <c r="X3" s="91" t="s">
        <v>196</v>
      </c>
    </row>
    <row r="4" spans="1:24" x14ac:dyDescent="0.2">
      <c r="A4" s="6">
        <v>1</v>
      </c>
      <c r="B4" s="49">
        <v>1</v>
      </c>
      <c r="C4" s="50" t="s">
        <v>45</v>
      </c>
      <c r="D4" s="85">
        <v>0.5</v>
      </c>
      <c r="E4" s="59">
        <v>0.99</v>
      </c>
      <c r="F4" s="59">
        <v>0.99</v>
      </c>
      <c r="G4" s="59">
        <v>0.99</v>
      </c>
      <c r="H4" s="59">
        <v>0.99</v>
      </c>
      <c r="I4" s="57">
        <v>0.99</v>
      </c>
      <c r="J4" s="57">
        <v>0.99</v>
      </c>
      <c r="K4" s="57">
        <v>0.99</v>
      </c>
      <c r="L4" s="57">
        <v>0.99</v>
      </c>
      <c r="M4" s="57">
        <v>0.99</v>
      </c>
      <c r="N4" s="59">
        <v>0.99</v>
      </c>
      <c r="O4" s="59">
        <v>0.99</v>
      </c>
      <c r="P4" s="59">
        <v>0.99</v>
      </c>
      <c r="Q4" s="59">
        <v>0.99</v>
      </c>
      <c r="R4" s="59">
        <v>0.99</v>
      </c>
      <c r="S4" s="59">
        <v>0.99</v>
      </c>
      <c r="T4" s="59">
        <v>0.99</v>
      </c>
      <c r="U4" s="59">
        <v>0.99</v>
      </c>
      <c r="V4" s="59">
        <v>0.99</v>
      </c>
      <c r="W4" s="59">
        <v>0.99</v>
      </c>
      <c r="X4" s="58">
        <v>0.99</v>
      </c>
    </row>
    <row r="5" spans="1:24" x14ac:dyDescent="0.2">
      <c r="A5" s="6">
        <v>2</v>
      </c>
      <c r="B5" s="46">
        <v>2</v>
      </c>
      <c r="C5" s="41" t="s">
        <v>187</v>
      </c>
      <c r="D5" s="59">
        <f>1-E4</f>
        <v>1.0000000000000009E-2</v>
      </c>
      <c r="E5" s="84">
        <v>0.5</v>
      </c>
      <c r="F5" s="59">
        <v>0.55000000000000004</v>
      </c>
      <c r="G5" s="59">
        <v>0.65</v>
      </c>
      <c r="H5" s="59">
        <v>0.8</v>
      </c>
      <c r="I5" s="59">
        <v>0.9</v>
      </c>
      <c r="J5" s="59">
        <v>0.9</v>
      </c>
      <c r="K5" s="59">
        <v>0.65</v>
      </c>
      <c r="L5" s="59">
        <v>0.62</v>
      </c>
      <c r="M5" s="59">
        <v>0.6</v>
      </c>
      <c r="N5" s="59">
        <v>0.6</v>
      </c>
      <c r="O5" s="59">
        <v>0.55000000000000004</v>
      </c>
      <c r="P5" s="59">
        <v>0.55000000000000004</v>
      </c>
      <c r="Q5" s="59">
        <v>0.6</v>
      </c>
      <c r="R5" s="59">
        <v>0.6</v>
      </c>
      <c r="S5" s="59">
        <v>0.6</v>
      </c>
      <c r="T5" s="59">
        <v>0.6</v>
      </c>
      <c r="U5" s="59">
        <v>0.9</v>
      </c>
      <c r="V5" s="59">
        <v>0.8</v>
      </c>
      <c r="W5" s="59">
        <v>0.8</v>
      </c>
      <c r="X5" s="60">
        <v>0.8</v>
      </c>
    </row>
    <row r="6" spans="1:24" x14ac:dyDescent="0.2">
      <c r="A6" s="6">
        <v>3</v>
      </c>
      <c r="B6" s="46">
        <v>3</v>
      </c>
      <c r="C6" s="41" t="s">
        <v>95</v>
      </c>
      <c r="D6" s="59">
        <f>1-F4</f>
        <v>1.0000000000000009E-2</v>
      </c>
      <c r="E6" s="59">
        <f>1-F5</f>
        <v>0.44999999999999996</v>
      </c>
      <c r="F6" s="84">
        <v>0.5</v>
      </c>
      <c r="G6" s="59">
        <v>0.65</v>
      </c>
      <c r="H6" s="59">
        <v>0.8</v>
      </c>
      <c r="I6" s="59">
        <v>0.9</v>
      </c>
      <c r="J6" s="59">
        <v>0.9</v>
      </c>
      <c r="K6" s="59">
        <v>0.65</v>
      </c>
      <c r="L6" s="59">
        <v>0.65</v>
      </c>
      <c r="M6" s="59">
        <v>0.55000000000000004</v>
      </c>
      <c r="N6" s="59">
        <v>0.55000000000000004</v>
      </c>
      <c r="O6" s="59">
        <v>0.5</v>
      </c>
      <c r="P6" s="59">
        <v>0.5</v>
      </c>
      <c r="Q6" s="59">
        <v>0.6</v>
      </c>
      <c r="R6" s="59">
        <v>0.6</v>
      </c>
      <c r="S6" s="59">
        <v>0.6</v>
      </c>
      <c r="T6" s="59">
        <v>0.6</v>
      </c>
      <c r="U6" s="59">
        <v>0.8</v>
      </c>
      <c r="V6" s="59">
        <v>0.8</v>
      </c>
      <c r="W6" s="59">
        <v>0.8</v>
      </c>
      <c r="X6" s="60">
        <v>0.8</v>
      </c>
    </row>
    <row r="7" spans="1:24" x14ac:dyDescent="0.2">
      <c r="A7" s="6">
        <v>4</v>
      </c>
      <c r="B7" s="46">
        <v>4</v>
      </c>
      <c r="C7" s="41" t="s">
        <v>188</v>
      </c>
      <c r="D7" s="59">
        <f>1-G4</f>
        <v>1.0000000000000009E-2</v>
      </c>
      <c r="E7" s="59">
        <f>1-G5</f>
        <v>0.35</v>
      </c>
      <c r="F7" s="59">
        <f>1-G6</f>
        <v>0.35</v>
      </c>
      <c r="G7" s="84">
        <v>0.5</v>
      </c>
      <c r="H7" s="59">
        <v>0.62</v>
      </c>
      <c r="I7" s="59">
        <v>0.68</v>
      </c>
      <c r="J7" s="59">
        <v>0.78</v>
      </c>
      <c r="K7" s="59">
        <v>0.65</v>
      </c>
      <c r="L7" s="59">
        <v>0.65</v>
      </c>
      <c r="M7" s="59">
        <v>0.5</v>
      </c>
      <c r="N7" s="59">
        <v>0.5</v>
      </c>
      <c r="O7" s="59">
        <v>0.35</v>
      </c>
      <c r="P7" s="59">
        <v>0.35</v>
      </c>
      <c r="Q7" s="59">
        <v>0.6</v>
      </c>
      <c r="R7" s="59">
        <v>0.6</v>
      </c>
      <c r="S7" s="59">
        <v>0.6</v>
      </c>
      <c r="T7" s="59">
        <v>0.6</v>
      </c>
      <c r="U7" s="59">
        <v>0.8</v>
      </c>
      <c r="V7" s="59">
        <v>0.8</v>
      </c>
      <c r="W7" s="59">
        <v>0.8</v>
      </c>
      <c r="X7" s="60">
        <v>0.8</v>
      </c>
    </row>
    <row r="8" spans="1:24" x14ac:dyDescent="0.2">
      <c r="A8" s="6">
        <v>5</v>
      </c>
      <c r="B8" s="46">
        <v>5</v>
      </c>
      <c r="C8" s="41" t="s">
        <v>189</v>
      </c>
      <c r="D8" s="59">
        <f>1-H4</f>
        <v>1.0000000000000009E-2</v>
      </c>
      <c r="E8" s="59">
        <f>1-H5</f>
        <v>0.19999999999999996</v>
      </c>
      <c r="F8" s="59">
        <f>1-H6</f>
        <v>0.19999999999999996</v>
      </c>
      <c r="G8" s="59">
        <f>1-H7</f>
        <v>0.38</v>
      </c>
      <c r="H8" s="84">
        <v>0.5</v>
      </c>
      <c r="I8" s="59">
        <v>0.6</v>
      </c>
      <c r="J8" s="59">
        <v>0.7</v>
      </c>
      <c r="K8" s="59">
        <v>0.6</v>
      </c>
      <c r="L8" s="59">
        <v>0.55000000000000004</v>
      </c>
      <c r="M8" s="59">
        <v>0.5</v>
      </c>
      <c r="N8" s="59">
        <v>0.5</v>
      </c>
      <c r="O8" s="59">
        <v>0.2</v>
      </c>
      <c r="P8" s="59">
        <v>0.2</v>
      </c>
      <c r="Q8" s="59">
        <v>0.5</v>
      </c>
      <c r="R8" s="59">
        <v>0.5</v>
      </c>
      <c r="S8" s="59">
        <v>0.5</v>
      </c>
      <c r="T8" s="59">
        <v>0.5</v>
      </c>
      <c r="U8" s="59">
        <v>0.7</v>
      </c>
      <c r="V8" s="59">
        <v>0.75</v>
      </c>
      <c r="W8" s="59">
        <v>0.75</v>
      </c>
      <c r="X8" s="60">
        <v>0.75</v>
      </c>
    </row>
    <row r="9" spans="1:24" x14ac:dyDescent="0.2">
      <c r="A9" s="6">
        <v>6</v>
      </c>
      <c r="B9" s="46">
        <v>6</v>
      </c>
      <c r="C9" s="41" t="s">
        <v>91</v>
      </c>
      <c r="D9" s="59">
        <f>1-I4</f>
        <v>1.0000000000000009E-2</v>
      </c>
      <c r="E9" s="59">
        <f>1-I5</f>
        <v>9.9999999999999978E-2</v>
      </c>
      <c r="F9" s="59">
        <f>1-I6</f>
        <v>9.9999999999999978E-2</v>
      </c>
      <c r="G9" s="59">
        <f>1-I7</f>
        <v>0.31999999999999995</v>
      </c>
      <c r="H9" s="59">
        <f>1-I8</f>
        <v>0.4</v>
      </c>
      <c r="I9" s="84">
        <v>0.5</v>
      </c>
      <c r="J9" s="59">
        <v>0.65</v>
      </c>
      <c r="K9" s="59">
        <v>0.35</v>
      </c>
      <c r="L9" s="59">
        <v>0.35</v>
      </c>
      <c r="M9" s="59">
        <v>0.3</v>
      </c>
      <c r="N9" s="59">
        <v>0.3</v>
      </c>
      <c r="O9" s="59">
        <v>0.1</v>
      </c>
      <c r="P9" s="59">
        <v>0.1</v>
      </c>
      <c r="Q9" s="59">
        <v>0.3</v>
      </c>
      <c r="R9" s="59">
        <v>0.3</v>
      </c>
      <c r="S9" s="59">
        <v>0.3</v>
      </c>
      <c r="T9" s="59">
        <v>0.3</v>
      </c>
      <c r="U9" s="59">
        <v>0.7</v>
      </c>
      <c r="V9" s="59">
        <v>0.6</v>
      </c>
      <c r="W9" s="59">
        <v>0.6</v>
      </c>
      <c r="X9" s="60">
        <v>0.6</v>
      </c>
    </row>
    <row r="10" spans="1:24" x14ac:dyDescent="0.2">
      <c r="A10" s="6">
        <v>7</v>
      </c>
      <c r="B10" s="46">
        <v>7</v>
      </c>
      <c r="C10" s="41" t="s">
        <v>92</v>
      </c>
      <c r="D10" s="59">
        <f>1-J4</f>
        <v>1.0000000000000009E-2</v>
      </c>
      <c r="E10" s="59">
        <f>1-J5</f>
        <v>9.9999999999999978E-2</v>
      </c>
      <c r="F10" s="59">
        <f>1-J6</f>
        <v>9.9999999999999978E-2</v>
      </c>
      <c r="G10" s="59">
        <f>1-J7</f>
        <v>0.21999999999999997</v>
      </c>
      <c r="H10" s="59">
        <f>1-J8</f>
        <v>0.30000000000000004</v>
      </c>
      <c r="I10" s="59">
        <f>1-J9</f>
        <v>0.35</v>
      </c>
      <c r="J10" s="84">
        <v>0.5</v>
      </c>
      <c r="K10" s="59">
        <v>0.25</v>
      </c>
      <c r="L10" s="59">
        <v>0.4</v>
      </c>
      <c r="M10" s="59">
        <v>0.25</v>
      </c>
      <c r="N10" s="59">
        <v>0.25</v>
      </c>
      <c r="O10" s="59">
        <v>0.1</v>
      </c>
      <c r="P10" s="59">
        <v>0.1</v>
      </c>
      <c r="Q10" s="59">
        <v>0.25</v>
      </c>
      <c r="R10" s="59">
        <v>0.25</v>
      </c>
      <c r="S10" s="59">
        <v>0.25</v>
      </c>
      <c r="T10" s="59">
        <v>0.25</v>
      </c>
      <c r="U10" s="59">
        <v>0.6</v>
      </c>
      <c r="V10" s="59">
        <v>0.6</v>
      </c>
      <c r="W10" s="59">
        <v>0.6</v>
      </c>
      <c r="X10" s="60">
        <v>0.6</v>
      </c>
    </row>
    <row r="11" spans="1:24" x14ac:dyDescent="0.2">
      <c r="A11" s="6">
        <v>8</v>
      </c>
      <c r="B11" s="46">
        <v>8</v>
      </c>
      <c r="C11" s="41" t="s">
        <v>50</v>
      </c>
      <c r="D11" s="59">
        <f>1-K4</f>
        <v>1.0000000000000009E-2</v>
      </c>
      <c r="E11" s="59">
        <f>1-K5</f>
        <v>0.35</v>
      </c>
      <c r="F11" s="59">
        <f>1-K6</f>
        <v>0.35</v>
      </c>
      <c r="G11" s="59">
        <f>1-K7</f>
        <v>0.35</v>
      </c>
      <c r="H11" s="59">
        <f>1-K8</f>
        <v>0.4</v>
      </c>
      <c r="I11" s="59">
        <f>1-K9</f>
        <v>0.65</v>
      </c>
      <c r="J11" s="59">
        <f>1-K10</f>
        <v>0.75</v>
      </c>
      <c r="K11" s="84">
        <v>0.5</v>
      </c>
      <c r="L11" s="59">
        <v>0.3</v>
      </c>
      <c r="M11" s="59">
        <v>0.45</v>
      </c>
      <c r="N11" s="59">
        <v>0.45</v>
      </c>
      <c r="O11" s="59">
        <v>0.35</v>
      </c>
      <c r="P11" s="59">
        <v>0.35</v>
      </c>
      <c r="Q11" s="59">
        <v>0.45</v>
      </c>
      <c r="R11" s="59">
        <v>0.45</v>
      </c>
      <c r="S11" s="59">
        <v>0.45</v>
      </c>
      <c r="T11" s="59">
        <v>0.45</v>
      </c>
      <c r="U11" s="59">
        <v>0.7</v>
      </c>
      <c r="V11" s="59">
        <v>0.7</v>
      </c>
      <c r="W11" s="59">
        <v>0.7</v>
      </c>
      <c r="X11" s="60">
        <v>0.7</v>
      </c>
    </row>
    <row r="12" spans="1:24" x14ac:dyDescent="0.2">
      <c r="A12" s="6">
        <v>9</v>
      </c>
      <c r="B12" s="46">
        <v>9</v>
      </c>
      <c r="C12" s="41" t="s">
        <v>273</v>
      </c>
      <c r="D12" s="59">
        <f>1-L4</f>
        <v>1.0000000000000009E-2</v>
      </c>
      <c r="E12" s="59">
        <f>1-L5</f>
        <v>0.38</v>
      </c>
      <c r="F12" s="59">
        <f>1-L6</f>
        <v>0.35</v>
      </c>
      <c r="G12" s="59">
        <f>1-L7</f>
        <v>0.35</v>
      </c>
      <c r="H12" s="59">
        <f>1-L8</f>
        <v>0.44999999999999996</v>
      </c>
      <c r="I12" s="59">
        <f>1-L9</f>
        <v>0.65</v>
      </c>
      <c r="J12" s="59">
        <f>1-L10</f>
        <v>0.6</v>
      </c>
      <c r="K12" s="59">
        <f>1-L11</f>
        <v>0.7</v>
      </c>
      <c r="L12" s="84">
        <v>0.5</v>
      </c>
      <c r="M12" s="59">
        <v>0.5</v>
      </c>
      <c r="N12" s="59">
        <v>0.5</v>
      </c>
      <c r="O12" s="59">
        <v>0.35</v>
      </c>
      <c r="P12" s="59">
        <v>0.35</v>
      </c>
      <c r="Q12" s="59">
        <v>0.55000000000000004</v>
      </c>
      <c r="R12" s="59">
        <v>0.5</v>
      </c>
      <c r="S12" s="59">
        <v>0.5</v>
      </c>
      <c r="T12" s="59">
        <v>0.5</v>
      </c>
      <c r="U12" s="59">
        <v>0.7</v>
      </c>
      <c r="V12" s="59">
        <v>0.6</v>
      </c>
      <c r="W12" s="59">
        <v>0.6</v>
      </c>
      <c r="X12" s="60">
        <v>0.6</v>
      </c>
    </row>
    <row r="13" spans="1:24" x14ac:dyDescent="0.2">
      <c r="A13" s="6">
        <v>10</v>
      </c>
      <c r="B13" s="46">
        <v>22</v>
      </c>
      <c r="C13" s="41" t="s">
        <v>351</v>
      </c>
      <c r="D13" s="59">
        <f>1-M4</f>
        <v>1.0000000000000009E-2</v>
      </c>
      <c r="E13" s="59">
        <f>1-M5</f>
        <v>0.4</v>
      </c>
      <c r="F13" s="59">
        <f>1-M6</f>
        <v>0.44999999999999996</v>
      </c>
      <c r="G13" s="59">
        <f>1-M7</f>
        <v>0.5</v>
      </c>
      <c r="H13" s="59">
        <f>1-M8</f>
        <v>0.5</v>
      </c>
      <c r="I13" s="59">
        <f>1-M9</f>
        <v>0.7</v>
      </c>
      <c r="J13" s="59">
        <f>1-M10</f>
        <v>0.75</v>
      </c>
      <c r="K13" s="59">
        <f>1-M11</f>
        <v>0.55000000000000004</v>
      </c>
      <c r="L13" s="59">
        <f>1-M12</f>
        <v>0.5</v>
      </c>
      <c r="M13" s="84">
        <v>0.5</v>
      </c>
      <c r="N13" s="59">
        <v>0.5</v>
      </c>
      <c r="O13" s="59">
        <v>0.5</v>
      </c>
      <c r="P13" s="59">
        <v>0.5</v>
      </c>
      <c r="Q13" s="59">
        <v>0.5</v>
      </c>
      <c r="R13" s="59">
        <v>0.5</v>
      </c>
      <c r="S13" s="59">
        <v>0.5</v>
      </c>
      <c r="T13" s="59">
        <v>0.5</v>
      </c>
      <c r="U13" s="59">
        <v>0.9</v>
      </c>
      <c r="V13" s="59">
        <v>0.7</v>
      </c>
      <c r="W13" s="59">
        <v>0.7</v>
      </c>
      <c r="X13" s="60">
        <v>0.7</v>
      </c>
    </row>
    <row r="14" spans="1:24" x14ac:dyDescent="0.2">
      <c r="A14" s="6">
        <v>11</v>
      </c>
      <c r="B14" s="46">
        <v>23</v>
      </c>
      <c r="C14" s="41" t="s">
        <v>352</v>
      </c>
      <c r="D14" s="59">
        <f>1-N4</f>
        <v>1.0000000000000009E-2</v>
      </c>
      <c r="E14" s="59">
        <f>1-N5</f>
        <v>0.4</v>
      </c>
      <c r="F14" s="59">
        <f>1-N6</f>
        <v>0.44999999999999996</v>
      </c>
      <c r="G14" s="59">
        <f>1-N7</f>
        <v>0.5</v>
      </c>
      <c r="H14" s="59">
        <f>1-N8</f>
        <v>0.5</v>
      </c>
      <c r="I14" s="59">
        <f>1-N9</f>
        <v>0.7</v>
      </c>
      <c r="J14" s="59">
        <f>1-N10</f>
        <v>0.75</v>
      </c>
      <c r="K14" s="59">
        <f>1-N11</f>
        <v>0.55000000000000004</v>
      </c>
      <c r="L14" s="59">
        <f>1-N12</f>
        <v>0.5</v>
      </c>
      <c r="M14" s="67">
        <f>1-N13</f>
        <v>0.5</v>
      </c>
      <c r="N14" s="84">
        <v>0.5</v>
      </c>
      <c r="O14" s="59">
        <v>0.5</v>
      </c>
      <c r="P14" s="59">
        <v>0.5</v>
      </c>
      <c r="Q14" s="59">
        <v>0.5</v>
      </c>
      <c r="R14" s="59">
        <v>0.5</v>
      </c>
      <c r="S14" s="59">
        <v>0.5</v>
      </c>
      <c r="T14" s="59">
        <v>0.5</v>
      </c>
      <c r="U14" s="59">
        <v>0.9</v>
      </c>
      <c r="V14" s="59">
        <v>0.7</v>
      </c>
      <c r="W14" s="59">
        <v>0.7</v>
      </c>
      <c r="X14" s="60">
        <v>0.7</v>
      </c>
    </row>
    <row r="15" spans="1:24" x14ac:dyDescent="0.2">
      <c r="A15" s="6">
        <v>12</v>
      </c>
      <c r="B15" s="46">
        <v>24</v>
      </c>
      <c r="C15" s="176" t="s">
        <v>370</v>
      </c>
      <c r="D15" s="59">
        <f>1-O4</f>
        <v>1.0000000000000009E-2</v>
      </c>
      <c r="E15" s="59">
        <f>1-O5</f>
        <v>0.44999999999999996</v>
      </c>
      <c r="F15" s="59">
        <f>1-O6</f>
        <v>0.5</v>
      </c>
      <c r="G15" s="59">
        <f>1-O7</f>
        <v>0.65</v>
      </c>
      <c r="H15" s="59">
        <f>1-O8</f>
        <v>0.8</v>
      </c>
      <c r="I15" s="59">
        <f>1-O9</f>
        <v>0.9</v>
      </c>
      <c r="J15" s="59">
        <f>1-O10</f>
        <v>0.9</v>
      </c>
      <c r="K15" s="59">
        <f>1-O11</f>
        <v>0.65</v>
      </c>
      <c r="L15" s="59">
        <f>1-M14</f>
        <v>0.5</v>
      </c>
      <c r="M15" s="147">
        <v>0.5</v>
      </c>
      <c r="N15" s="59">
        <v>0.5</v>
      </c>
      <c r="O15" s="213">
        <v>0.5</v>
      </c>
      <c r="P15" s="59">
        <v>0.5</v>
      </c>
      <c r="Q15" s="59">
        <v>0.5</v>
      </c>
      <c r="R15" s="59">
        <v>0.5</v>
      </c>
      <c r="S15" s="59">
        <v>0.5</v>
      </c>
      <c r="T15" s="59">
        <v>0.5</v>
      </c>
      <c r="U15" s="59">
        <v>0.9</v>
      </c>
      <c r="V15" s="59">
        <v>0.7</v>
      </c>
      <c r="W15" s="59">
        <v>0.7</v>
      </c>
      <c r="X15" s="60">
        <v>0.7</v>
      </c>
    </row>
    <row r="16" spans="1:24" x14ac:dyDescent="0.2">
      <c r="A16" s="6">
        <v>13</v>
      </c>
      <c r="B16" s="46">
        <v>25</v>
      </c>
      <c r="C16" s="176" t="s">
        <v>371</v>
      </c>
      <c r="D16" s="59">
        <f>1-P4</f>
        <v>1.0000000000000009E-2</v>
      </c>
      <c r="E16" s="59">
        <f>1-P5</f>
        <v>0.44999999999999996</v>
      </c>
      <c r="F16" s="59">
        <f>1-P6</f>
        <v>0.5</v>
      </c>
      <c r="G16" s="59">
        <f>1-P7</f>
        <v>0.65</v>
      </c>
      <c r="H16" s="59">
        <f>1-P8</f>
        <v>0.8</v>
      </c>
      <c r="I16" s="59">
        <f>1-P9</f>
        <v>0.9</v>
      </c>
      <c r="J16" s="59">
        <f>1-P10</f>
        <v>0.9</v>
      </c>
      <c r="K16" s="59">
        <f>1-P11</f>
        <v>0.65</v>
      </c>
      <c r="L16" s="59">
        <f>1-N14</f>
        <v>0.5</v>
      </c>
      <c r="M16" s="67">
        <f>1-N15</f>
        <v>0.5</v>
      </c>
      <c r="N16" s="147">
        <v>0.5</v>
      </c>
      <c r="O16" s="59">
        <v>0.5</v>
      </c>
      <c r="P16" s="214">
        <v>0.5</v>
      </c>
      <c r="Q16" s="59">
        <v>0.5</v>
      </c>
      <c r="R16" s="59">
        <v>0.5</v>
      </c>
      <c r="S16" s="59">
        <v>0.5</v>
      </c>
      <c r="T16" s="59">
        <v>0.5</v>
      </c>
      <c r="U16" s="59">
        <v>0.9</v>
      </c>
      <c r="V16" s="59">
        <v>0.7</v>
      </c>
      <c r="W16" s="59">
        <v>0.7</v>
      </c>
      <c r="X16" s="60">
        <v>0.7</v>
      </c>
    </row>
    <row r="17" spans="1:24" x14ac:dyDescent="0.2">
      <c r="A17" s="6">
        <v>14</v>
      </c>
      <c r="B17" s="46">
        <v>30</v>
      </c>
      <c r="C17" s="41" t="s">
        <v>191</v>
      </c>
      <c r="D17" s="59">
        <f>1-Q4</f>
        <v>1.0000000000000009E-2</v>
      </c>
      <c r="E17" s="59">
        <f>1-Q5</f>
        <v>0.4</v>
      </c>
      <c r="F17" s="59">
        <f>1-Q6</f>
        <v>0.4</v>
      </c>
      <c r="G17" s="59">
        <f>1-Q7</f>
        <v>0.4</v>
      </c>
      <c r="H17" s="59">
        <f>1-Q8</f>
        <v>0.5</v>
      </c>
      <c r="I17" s="59">
        <f>1-Q9</f>
        <v>0.7</v>
      </c>
      <c r="J17" s="59">
        <f>1-Q10</f>
        <v>0.75</v>
      </c>
      <c r="K17" s="59">
        <f>1-Q11</f>
        <v>0.55000000000000004</v>
      </c>
      <c r="L17" s="59">
        <f>1-Q12</f>
        <v>0.44999999999999996</v>
      </c>
      <c r="M17" s="59">
        <f>1-Q13</f>
        <v>0.5</v>
      </c>
      <c r="N17" s="59">
        <f>1-Q14</f>
        <v>0.5</v>
      </c>
      <c r="O17" s="59">
        <f>1-Q15</f>
        <v>0.5</v>
      </c>
      <c r="P17" s="59">
        <f>1-Q16</f>
        <v>0.5</v>
      </c>
      <c r="Q17" s="84">
        <v>0.5</v>
      </c>
      <c r="R17" s="59">
        <v>0.5</v>
      </c>
      <c r="S17" s="59">
        <v>0.5</v>
      </c>
      <c r="T17" s="59">
        <v>0.5</v>
      </c>
      <c r="U17" s="59">
        <v>0.7</v>
      </c>
      <c r="V17" s="59">
        <v>0.7</v>
      </c>
      <c r="W17" s="59">
        <v>0.7</v>
      </c>
      <c r="X17" s="60">
        <v>0.7</v>
      </c>
    </row>
    <row r="18" spans="1:24" x14ac:dyDescent="0.2">
      <c r="A18" s="6">
        <v>15</v>
      </c>
      <c r="B18" s="46">
        <v>40</v>
      </c>
      <c r="C18" s="41" t="s">
        <v>192</v>
      </c>
      <c r="D18" s="59">
        <f>1-R4</f>
        <v>1.0000000000000009E-2</v>
      </c>
      <c r="E18" s="59">
        <f>1-R5</f>
        <v>0.4</v>
      </c>
      <c r="F18" s="59">
        <f>1-R6</f>
        <v>0.4</v>
      </c>
      <c r="G18" s="59">
        <f>1-R7</f>
        <v>0.4</v>
      </c>
      <c r="H18" s="59">
        <f>1-R8</f>
        <v>0.5</v>
      </c>
      <c r="I18" s="59">
        <f>1-R9</f>
        <v>0.7</v>
      </c>
      <c r="J18" s="59">
        <f>1-R10</f>
        <v>0.75</v>
      </c>
      <c r="K18" s="59">
        <f>1-R11</f>
        <v>0.55000000000000004</v>
      </c>
      <c r="L18" s="59">
        <f>1-R12</f>
        <v>0.5</v>
      </c>
      <c r="M18" s="59">
        <f>1-R13</f>
        <v>0.5</v>
      </c>
      <c r="N18" s="59">
        <f>1-R14</f>
        <v>0.5</v>
      </c>
      <c r="O18" s="59">
        <f>1-R15</f>
        <v>0.5</v>
      </c>
      <c r="P18" s="59">
        <f>1-R16</f>
        <v>0.5</v>
      </c>
      <c r="Q18" s="59">
        <f>1-R17</f>
        <v>0.5</v>
      </c>
      <c r="R18" s="84">
        <v>0.5</v>
      </c>
      <c r="S18" s="59">
        <v>0.5</v>
      </c>
      <c r="T18" s="59">
        <v>0.5</v>
      </c>
      <c r="U18" s="59">
        <v>0.75</v>
      </c>
      <c r="V18" s="59">
        <v>0.7</v>
      </c>
      <c r="W18" s="59">
        <v>0.7</v>
      </c>
      <c r="X18" s="60">
        <v>0.7</v>
      </c>
    </row>
    <row r="19" spans="1:24" x14ac:dyDescent="0.2">
      <c r="A19" s="6">
        <v>16</v>
      </c>
      <c r="B19" s="46">
        <v>82</v>
      </c>
      <c r="C19" s="41" t="s">
        <v>337</v>
      </c>
      <c r="D19" s="59">
        <f>1-S4</f>
        <v>1.0000000000000009E-2</v>
      </c>
      <c r="E19" s="59">
        <f>1-S5</f>
        <v>0.4</v>
      </c>
      <c r="F19" s="59">
        <f>1-S6</f>
        <v>0.4</v>
      </c>
      <c r="G19" s="59">
        <f>1-S7</f>
        <v>0.4</v>
      </c>
      <c r="H19" s="59">
        <f>1-S8</f>
        <v>0.5</v>
      </c>
      <c r="I19" s="59">
        <f>1-S9</f>
        <v>0.7</v>
      </c>
      <c r="J19" s="59">
        <f>1-S10</f>
        <v>0.75</v>
      </c>
      <c r="K19" s="59">
        <f>1-S11</f>
        <v>0.55000000000000004</v>
      </c>
      <c r="L19" s="59">
        <f>1-S12</f>
        <v>0.5</v>
      </c>
      <c r="M19" s="59">
        <f>1-S13</f>
        <v>0.5</v>
      </c>
      <c r="N19" s="59">
        <f>1-S14</f>
        <v>0.5</v>
      </c>
      <c r="O19" s="59">
        <f>1-S15</f>
        <v>0.5</v>
      </c>
      <c r="P19" s="59">
        <f>1-S16</f>
        <v>0.5</v>
      </c>
      <c r="Q19" s="59">
        <f>1-S17</f>
        <v>0.5</v>
      </c>
      <c r="R19" s="59">
        <f>1-S18</f>
        <v>0.5</v>
      </c>
      <c r="S19" s="84">
        <v>0.5</v>
      </c>
      <c r="T19" s="59">
        <v>0.5</v>
      </c>
      <c r="U19" s="59">
        <v>0.5</v>
      </c>
      <c r="V19" s="59">
        <v>0.7</v>
      </c>
      <c r="W19" s="59">
        <v>0.7</v>
      </c>
      <c r="X19" s="60">
        <v>0.7</v>
      </c>
    </row>
    <row r="20" spans="1:24" x14ac:dyDescent="0.2">
      <c r="A20" s="6">
        <v>17</v>
      </c>
      <c r="B20" s="46">
        <v>83</v>
      </c>
      <c r="C20" s="41" t="s">
        <v>338</v>
      </c>
      <c r="D20" s="59">
        <f>1-T4</f>
        <v>1.0000000000000009E-2</v>
      </c>
      <c r="E20" s="59">
        <f>1-T5</f>
        <v>0.4</v>
      </c>
      <c r="F20" s="59">
        <f>1-T6</f>
        <v>0.4</v>
      </c>
      <c r="G20" s="59">
        <f>1-T7</f>
        <v>0.4</v>
      </c>
      <c r="H20" s="59">
        <f>1-T8</f>
        <v>0.5</v>
      </c>
      <c r="I20" s="59">
        <f>1-T9</f>
        <v>0.7</v>
      </c>
      <c r="J20" s="59">
        <f>1-T10</f>
        <v>0.75</v>
      </c>
      <c r="K20" s="59">
        <f>1-T11</f>
        <v>0.55000000000000004</v>
      </c>
      <c r="L20" s="59">
        <f>1-T12</f>
        <v>0.5</v>
      </c>
      <c r="M20" s="59">
        <f>1-T13</f>
        <v>0.5</v>
      </c>
      <c r="N20" s="59">
        <f>1-T14</f>
        <v>0.5</v>
      </c>
      <c r="O20" s="59">
        <f>1-T15</f>
        <v>0.5</v>
      </c>
      <c r="P20" s="59">
        <f>1-T16</f>
        <v>0.5</v>
      </c>
      <c r="Q20" s="59">
        <f>1-T17</f>
        <v>0.5</v>
      </c>
      <c r="R20" s="59">
        <f>1-T18</f>
        <v>0.5</v>
      </c>
      <c r="S20" s="59">
        <f>1-T19</f>
        <v>0.5</v>
      </c>
      <c r="T20" s="84">
        <v>0.5</v>
      </c>
      <c r="U20" s="59">
        <v>0.5</v>
      </c>
      <c r="V20" s="59">
        <v>0.7</v>
      </c>
      <c r="W20" s="59">
        <v>0.7</v>
      </c>
      <c r="X20" s="60">
        <v>0.7</v>
      </c>
    </row>
    <row r="21" spans="1:24" x14ac:dyDescent="0.2">
      <c r="A21" s="6">
        <v>18</v>
      </c>
      <c r="B21" s="46">
        <v>84</v>
      </c>
      <c r="C21" s="66" t="s">
        <v>94</v>
      </c>
      <c r="D21" s="59">
        <f>1-U4</f>
        <v>1.0000000000000009E-2</v>
      </c>
      <c r="E21" s="59">
        <f>1-U5</f>
        <v>9.9999999999999978E-2</v>
      </c>
      <c r="F21" s="59">
        <f>1-U6</f>
        <v>0.19999999999999996</v>
      </c>
      <c r="G21" s="59">
        <f>1-U7</f>
        <v>0.19999999999999996</v>
      </c>
      <c r="H21" s="59">
        <f>1-U8</f>
        <v>0.30000000000000004</v>
      </c>
      <c r="I21" s="59">
        <f>1-U9</f>
        <v>0.30000000000000004</v>
      </c>
      <c r="J21" s="59">
        <f>1-U10</f>
        <v>0.4</v>
      </c>
      <c r="K21" s="59">
        <f>1-U11</f>
        <v>0.30000000000000004</v>
      </c>
      <c r="L21" s="59">
        <f>1-U12</f>
        <v>0.30000000000000004</v>
      </c>
      <c r="M21" s="59">
        <f>1-U13</f>
        <v>9.9999999999999978E-2</v>
      </c>
      <c r="N21" s="59">
        <f>1-U14</f>
        <v>9.9999999999999978E-2</v>
      </c>
      <c r="O21" s="59">
        <f>1-U15</f>
        <v>9.9999999999999978E-2</v>
      </c>
      <c r="P21" s="59">
        <f>1-U16</f>
        <v>9.9999999999999978E-2</v>
      </c>
      <c r="Q21" s="59">
        <f>1-U17</f>
        <v>0.30000000000000004</v>
      </c>
      <c r="R21" s="59">
        <f>1-U18</f>
        <v>0.25</v>
      </c>
      <c r="S21" s="59">
        <f>1-U19</f>
        <v>0.5</v>
      </c>
      <c r="T21" s="59">
        <f>1-U20</f>
        <v>0.5</v>
      </c>
      <c r="U21" s="84">
        <v>0.5</v>
      </c>
      <c r="V21" s="59">
        <v>0.7</v>
      </c>
      <c r="W21" s="59">
        <v>0.7</v>
      </c>
      <c r="X21" s="60">
        <v>0.7</v>
      </c>
    </row>
    <row r="22" spans="1:24" x14ac:dyDescent="0.2">
      <c r="A22" s="6">
        <v>19</v>
      </c>
      <c r="B22" s="46">
        <v>85</v>
      </c>
      <c r="C22" s="66" t="s">
        <v>361</v>
      </c>
      <c r="D22" s="59">
        <f>1-V4</f>
        <v>1.0000000000000009E-2</v>
      </c>
      <c r="E22" s="59">
        <f>1-V5</f>
        <v>0.19999999999999996</v>
      </c>
      <c r="F22" s="59">
        <f>1-V6</f>
        <v>0.19999999999999996</v>
      </c>
      <c r="G22" s="59">
        <f>1-V7</f>
        <v>0.19999999999999996</v>
      </c>
      <c r="H22" s="59">
        <f>1-V8</f>
        <v>0.25</v>
      </c>
      <c r="I22" s="59">
        <f>1-V9</f>
        <v>0.4</v>
      </c>
      <c r="J22" s="59">
        <f>1-V10</f>
        <v>0.4</v>
      </c>
      <c r="K22" s="59">
        <f>1-V11</f>
        <v>0.30000000000000004</v>
      </c>
      <c r="L22" s="59">
        <f>1-V12</f>
        <v>0.4</v>
      </c>
      <c r="M22" s="59">
        <f>1-V13</f>
        <v>0.30000000000000004</v>
      </c>
      <c r="N22" s="59">
        <f>1-V14</f>
        <v>0.30000000000000004</v>
      </c>
      <c r="O22" s="59">
        <f>1-V15</f>
        <v>0.30000000000000004</v>
      </c>
      <c r="P22" s="59">
        <f>1-V16</f>
        <v>0.30000000000000004</v>
      </c>
      <c r="Q22" s="59">
        <f>1-V17</f>
        <v>0.30000000000000004</v>
      </c>
      <c r="R22" s="59">
        <f>1-V18</f>
        <v>0.30000000000000004</v>
      </c>
      <c r="S22" s="59">
        <f>1-V19</f>
        <v>0.30000000000000004</v>
      </c>
      <c r="T22" s="59">
        <f>1-V20</f>
        <v>0.30000000000000004</v>
      </c>
      <c r="U22" s="59">
        <f>1-V21</f>
        <v>0.30000000000000004</v>
      </c>
      <c r="V22" s="84">
        <v>0.5</v>
      </c>
      <c r="W22" s="59">
        <v>0.5</v>
      </c>
      <c r="X22" s="60">
        <v>0.5</v>
      </c>
    </row>
    <row r="23" spans="1:24" x14ac:dyDescent="0.2">
      <c r="A23" s="6">
        <v>20</v>
      </c>
      <c r="B23" s="46">
        <v>90</v>
      </c>
      <c r="C23" s="41" t="s">
        <v>195</v>
      </c>
      <c r="D23" s="59">
        <f>1-W4</f>
        <v>1.0000000000000009E-2</v>
      </c>
      <c r="E23" s="59">
        <f>1-W5</f>
        <v>0.19999999999999996</v>
      </c>
      <c r="F23" s="59">
        <f>1-W6</f>
        <v>0.19999999999999996</v>
      </c>
      <c r="G23" s="59">
        <f>1-W7</f>
        <v>0.19999999999999996</v>
      </c>
      <c r="H23" s="59">
        <f>1-W8</f>
        <v>0.25</v>
      </c>
      <c r="I23" s="59">
        <f>1-W9</f>
        <v>0.4</v>
      </c>
      <c r="J23" s="59">
        <f>1-W10</f>
        <v>0.4</v>
      </c>
      <c r="K23" s="59">
        <f>1-W11</f>
        <v>0.30000000000000004</v>
      </c>
      <c r="L23" s="59">
        <f>1-W12</f>
        <v>0.4</v>
      </c>
      <c r="M23" s="59">
        <f>1-W13</f>
        <v>0.30000000000000004</v>
      </c>
      <c r="N23" s="59">
        <f>1-W14</f>
        <v>0.30000000000000004</v>
      </c>
      <c r="O23" s="59">
        <f>1-W15</f>
        <v>0.30000000000000004</v>
      </c>
      <c r="P23" s="59">
        <f>1-W16</f>
        <v>0.30000000000000004</v>
      </c>
      <c r="Q23" s="59">
        <f>1-W17</f>
        <v>0.30000000000000004</v>
      </c>
      <c r="R23" s="59">
        <f>1-W18</f>
        <v>0.30000000000000004</v>
      </c>
      <c r="S23" s="59">
        <f>1-W19</f>
        <v>0.30000000000000004</v>
      </c>
      <c r="T23" s="59">
        <f>1-W20</f>
        <v>0.30000000000000004</v>
      </c>
      <c r="U23" s="59">
        <f>1-W21</f>
        <v>0.30000000000000004</v>
      </c>
      <c r="V23" s="59">
        <f>1-W22</f>
        <v>0.5</v>
      </c>
      <c r="W23" s="84">
        <v>0.5</v>
      </c>
      <c r="X23" s="60">
        <v>0.5</v>
      </c>
    </row>
    <row r="24" spans="1:24" x14ac:dyDescent="0.2">
      <c r="A24" s="6">
        <v>21</v>
      </c>
      <c r="B24" s="47">
        <v>92</v>
      </c>
      <c r="C24" s="35" t="s">
        <v>196</v>
      </c>
      <c r="D24" s="86">
        <f>1-X4</f>
        <v>1.0000000000000009E-2</v>
      </c>
      <c r="E24" s="87">
        <f>1-X5</f>
        <v>0.19999999999999996</v>
      </c>
      <c r="F24" s="87">
        <f>1-X6</f>
        <v>0.19999999999999996</v>
      </c>
      <c r="G24" s="87">
        <f>1-X7</f>
        <v>0.19999999999999996</v>
      </c>
      <c r="H24" s="87">
        <f>1-X8</f>
        <v>0.25</v>
      </c>
      <c r="I24" s="87">
        <f>1-X9</f>
        <v>0.4</v>
      </c>
      <c r="J24" s="87">
        <f>1-X10</f>
        <v>0.4</v>
      </c>
      <c r="K24" s="87">
        <f>1-X11</f>
        <v>0.30000000000000004</v>
      </c>
      <c r="L24" s="87">
        <f>1-X12</f>
        <v>0.4</v>
      </c>
      <c r="M24" s="87">
        <f>1-X13</f>
        <v>0.30000000000000004</v>
      </c>
      <c r="N24" s="87">
        <f>1-X14</f>
        <v>0.30000000000000004</v>
      </c>
      <c r="O24" s="87">
        <f>1-X15</f>
        <v>0.30000000000000004</v>
      </c>
      <c r="P24" s="87">
        <f>1-X16</f>
        <v>0.30000000000000004</v>
      </c>
      <c r="Q24" s="87">
        <f>1-X17</f>
        <v>0.30000000000000004</v>
      </c>
      <c r="R24" s="87">
        <f>1-X18</f>
        <v>0.30000000000000004</v>
      </c>
      <c r="S24" s="87">
        <f>1-X19</f>
        <v>0.30000000000000004</v>
      </c>
      <c r="T24" s="87">
        <f>1-X20</f>
        <v>0.30000000000000004</v>
      </c>
      <c r="U24" s="87">
        <f>1-X21</f>
        <v>0.30000000000000004</v>
      </c>
      <c r="V24" s="87">
        <f>1-X22</f>
        <v>0.5</v>
      </c>
      <c r="W24" s="87">
        <f>1-X23</f>
        <v>0.5</v>
      </c>
      <c r="X24" s="88">
        <v>0.5</v>
      </c>
    </row>
    <row r="26" spans="1:24" x14ac:dyDescent="0.2">
      <c r="B26" t="s">
        <v>199</v>
      </c>
    </row>
    <row r="27" spans="1:24" x14ac:dyDescent="0.2">
      <c r="B27" t="s">
        <v>197</v>
      </c>
    </row>
    <row r="28" spans="1:24" x14ac:dyDescent="0.2">
      <c r="B28" t="s">
        <v>198</v>
      </c>
    </row>
  </sheetData>
  <phoneticPr fontId="0" type="noConversion"/>
  <conditionalFormatting sqref="I4:X8 J9 H4:H7 K9:M10 L11:M11 G4:G6 F4:F5 E4 Q9:R16 W21:W22 M12:P12 R17 N9:P11 N13:P13 S9:X12 T17:T19 S13:S18 T13:X16 X21:X23 U17:X20 O14:P14 V21 N15:P15 Q15:X16 O16:P16">
    <cfRule type="cellIs" dxfId="3" priority="1" stopIfTrue="1" operator="lessThan">
      <formula>0.5</formula>
    </cfRule>
    <cfRule type="cellIs" dxfId="2" priority="2" stopIfTrue="1" operator="greaterThanOrEqual">
      <formula>0.5</formula>
    </cfRule>
  </conditionalFormatting>
  <conditionalFormatting sqref="D5:D24 E17:F24 G24:W24 U23:V23 R19:R23 S20:S23 T21:T23 L13:L14 K12:K14 G8:G14 H9:H14 I10:I14 F7:F14 E6:E14 J11:J14 O16 G17:O23 P18:Q23 P17 U22 E15:N16">
    <cfRule type="cellIs" dxfId="1" priority="3" stopIfTrue="1" operator="lessThan">
      <formula>0.5</formula>
    </cfRule>
    <cfRule type="cellIs" dxfId="0" priority="4" stopIfTrue="1" operator="greaterThanOrEqual">
      <formula>0.5</formula>
    </cfRule>
  </conditionalFormatting>
  <pageMargins left="0.75" right="0.75" top="1" bottom="1" header="0.5" footer="0.5"/>
  <pageSetup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9"/>
  <sheetViews>
    <sheetView workbookViewId="0">
      <selection activeCell="F17" sqref="F17"/>
    </sheetView>
  </sheetViews>
  <sheetFormatPr defaultRowHeight="12.75" x14ac:dyDescent="0.2"/>
  <cols>
    <col min="1" max="1" width="4.7109375" customWidth="1"/>
    <col min="2" max="2" width="10.140625" customWidth="1"/>
    <col min="7" max="7" width="30.42578125" customWidth="1"/>
    <col min="11" max="11" width="41" customWidth="1"/>
    <col min="12" max="12" width="21" customWidth="1"/>
    <col min="13" max="18" width="8.7109375" customWidth="1"/>
  </cols>
  <sheetData>
    <row r="1" spans="1:30" ht="13.5" thickBot="1" x14ac:dyDescent="0.25">
      <c r="A1" s="63"/>
      <c r="G1" s="64"/>
      <c r="I1" s="224" t="s">
        <v>384</v>
      </c>
    </row>
    <row r="2" spans="1:30" x14ac:dyDescent="0.2">
      <c r="A2" s="159"/>
      <c r="B2" s="160"/>
      <c r="C2" s="161"/>
      <c r="D2" s="161"/>
      <c r="E2" s="161"/>
      <c r="F2" s="161"/>
      <c r="G2" s="162"/>
      <c r="I2" t="s">
        <v>383</v>
      </c>
      <c r="J2" t="s">
        <v>383</v>
      </c>
      <c r="L2" s="5"/>
      <c r="M2" s="5"/>
      <c r="N2" s="5"/>
    </row>
    <row r="3" spans="1:30" x14ac:dyDescent="0.2">
      <c r="A3" s="163" t="s">
        <v>67</v>
      </c>
      <c r="B3" s="93"/>
      <c r="C3" s="52" t="s">
        <v>280</v>
      </c>
      <c r="D3" s="52" t="s">
        <v>279</v>
      </c>
      <c r="E3" s="52" t="s">
        <v>223</v>
      </c>
      <c r="F3" s="52" t="s">
        <v>224</v>
      </c>
      <c r="G3" s="164" t="s">
        <v>131</v>
      </c>
      <c r="I3" s="107" t="s">
        <v>223</v>
      </c>
      <c r="J3" s="107" t="s">
        <v>224</v>
      </c>
      <c r="L3" s="5"/>
      <c r="M3" s="5"/>
      <c r="N3" s="5"/>
      <c r="S3" s="126"/>
      <c r="T3" s="127"/>
      <c r="U3" s="128" t="s">
        <v>256</v>
      </c>
      <c r="V3" s="128" t="s">
        <v>257</v>
      </c>
      <c r="W3" s="128" t="s">
        <v>258</v>
      </c>
      <c r="X3" s="44" t="s">
        <v>264</v>
      </c>
      <c r="Y3" s="44" t="s">
        <v>263</v>
      </c>
      <c r="Z3" s="44" t="s">
        <v>262</v>
      </c>
      <c r="AA3" s="44" t="s">
        <v>261</v>
      </c>
      <c r="AB3" s="128" t="s">
        <v>260</v>
      </c>
      <c r="AC3" s="128" t="s">
        <v>259</v>
      </c>
      <c r="AD3" s="131" t="s">
        <v>254</v>
      </c>
    </row>
    <row r="4" spans="1:30" ht="12.95" customHeight="1" x14ac:dyDescent="0.2">
      <c r="A4" s="165">
        <v>1</v>
      </c>
      <c r="B4" s="55" t="s">
        <v>45</v>
      </c>
      <c r="C4" s="166"/>
      <c r="D4" s="166"/>
      <c r="E4" s="110">
        <v>0.83</v>
      </c>
      <c r="F4" s="110">
        <v>10</v>
      </c>
      <c r="G4" s="167" t="s">
        <v>274</v>
      </c>
      <c r="I4" s="39">
        <v>0.83</v>
      </c>
      <c r="J4" s="39">
        <v>10</v>
      </c>
      <c r="K4" t="s">
        <v>303</v>
      </c>
      <c r="S4" s="46">
        <v>1</v>
      </c>
      <c r="T4" s="55" t="s">
        <v>45</v>
      </c>
      <c r="U4" s="132">
        <v>473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2">
        <v>0</v>
      </c>
      <c r="AC4" s="132">
        <v>0</v>
      </c>
      <c r="AD4" s="133">
        <f>SUM(U4:AC4)</f>
        <v>473</v>
      </c>
    </row>
    <row r="5" spans="1:30" ht="12.95" customHeight="1" x14ac:dyDescent="0.2">
      <c r="A5" s="165">
        <v>1</v>
      </c>
      <c r="B5" s="55" t="s">
        <v>45</v>
      </c>
      <c r="C5" s="166">
        <v>1</v>
      </c>
      <c r="D5" s="166"/>
      <c r="E5" s="110">
        <v>0.75</v>
      </c>
      <c r="F5" s="110">
        <v>9</v>
      </c>
      <c r="G5" s="167"/>
      <c r="I5" s="39">
        <v>0.83</v>
      </c>
      <c r="J5" s="39">
        <v>11</v>
      </c>
      <c r="S5" s="46"/>
      <c r="T5" s="55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ht="12.95" customHeight="1" x14ac:dyDescent="0.2">
      <c r="A6" s="165">
        <v>1</v>
      </c>
      <c r="B6" s="55" t="s">
        <v>45</v>
      </c>
      <c r="C6" s="166">
        <v>4</v>
      </c>
      <c r="D6" s="166"/>
      <c r="E6" s="110">
        <v>0.85</v>
      </c>
      <c r="F6" s="110">
        <v>10</v>
      </c>
      <c r="G6" s="167" t="s">
        <v>333</v>
      </c>
      <c r="I6" s="39">
        <v>1</v>
      </c>
      <c r="J6" s="39">
        <v>10</v>
      </c>
      <c r="K6" t="s">
        <v>304</v>
      </c>
      <c r="S6" s="46"/>
      <c r="T6" s="55"/>
      <c r="U6" s="132"/>
      <c r="V6" s="132"/>
      <c r="W6" s="132"/>
      <c r="X6" s="132"/>
      <c r="Y6" s="132"/>
      <c r="Z6" s="132"/>
      <c r="AA6" s="132"/>
      <c r="AB6" s="132"/>
      <c r="AC6" s="132"/>
      <c r="AD6" s="133"/>
    </row>
    <row r="7" spans="1:30" ht="12.95" customHeight="1" x14ac:dyDescent="0.2">
      <c r="A7" s="173">
        <v>1</v>
      </c>
      <c r="B7" s="56" t="s">
        <v>45</v>
      </c>
      <c r="C7" s="150">
        <v>5</v>
      </c>
      <c r="D7" s="150"/>
      <c r="E7" s="111">
        <v>0.88</v>
      </c>
      <c r="F7" s="111">
        <v>10.3</v>
      </c>
      <c r="G7" s="174" t="s">
        <v>275</v>
      </c>
      <c r="I7" s="39">
        <v>1.2</v>
      </c>
      <c r="J7" s="39">
        <v>10</v>
      </c>
      <c r="K7" t="s">
        <v>305</v>
      </c>
      <c r="S7" s="46"/>
      <c r="T7" s="55"/>
      <c r="U7" s="132"/>
      <c r="V7" s="132"/>
      <c r="W7" s="132"/>
      <c r="X7" s="132"/>
      <c r="Y7" s="132"/>
      <c r="Z7" s="132"/>
      <c r="AA7" s="132"/>
      <c r="AB7" s="132"/>
      <c r="AC7" s="132"/>
      <c r="AD7" s="133"/>
    </row>
    <row r="8" spans="1:30" ht="12.95" customHeight="1" x14ac:dyDescent="0.2">
      <c r="A8" s="165">
        <v>2</v>
      </c>
      <c r="B8" s="55" t="s">
        <v>187</v>
      </c>
      <c r="C8" s="166"/>
      <c r="D8" s="166"/>
      <c r="E8" s="110">
        <v>0.83</v>
      </c>
      <c r="F8" s="110">
        <v>8</v>
      </c>
      <c r="G8" s="167" t="s">
        <v>276</v>
      </c>
      <c r="I8" s="39">
        <v>0.83</v>
      </c>
      <c r="J8" s="39">
        <v>5.5</v>
      </c>
      <c r="K8" t="s">
        <v>306</v>
      </c>
      <c r="S8" s="46">
        <v>2</v>
      </c>
      <c r="T8" s="55" t="s">
        <v>187</v>
      </c>
      <c r="U8" s="136">
        <v>28</v>
      </c>
      <c r="V8" s="132">
        <v>34</v>
      </c>
      <c r="W8" s="132">
        <v>0</v>
      </c>
      <c r="X8" s="132">
        <v>0</v>
      </c>
      <c r="Y8" s="136">
        <v>1</v>
      </c>
      <c r="Z8" s="136">
        <v>2</v>
      </c>
      <c r="AA8" s="132">
        <v>0</v>
      </c>
      <c r="AB8" s="132">
        <v>0</v>
      </c>
      <c r="AC8" s="132">
        <v>0</v>
      </c>
      <c r="AD8" s="133">
        <f t="shared" ref="AD8:AD32" si="0">SUM(U8:AC8)</f>
        <v>65</v>
      </c>
    </row>
    <row r="9" spans="1:30" ht="12.95" customHeight="1" x14ac:dyDescent="0.2">
      <c r="A9" s="165">
        <v>2</v>
      </c>
      <c r="B9" s="55" t="s">
        <v>187</v>
      </c>
      <c r="C9" s="166">
        <v>4</v>
      </c>
      <c r="D9" s="166"/>
      <c r="E9" s="110">
        <v>0.83</v>
      </c>
      <c r="F9" s="110">
        <v>8</v>
      </c>
      <c r="G9" s="167" t="s">
        <v>334</v>
      </c>
      <c r="I9" s="39">
        <v>1</v>
      </c>
      <c r="J9" s="39">
        <v>5.5</v>
      </c>
      <c r="K9" t="s">
        <v>307</v>
      </c>
      <c r="S9" s="46"/>
      <c r="T9" s="55"/>
      <c r="U9" s="136"/>
      <c r="V9" s="132"/>
      <c r="W9" s="132"/>
      <c r="X9" s="132"/>
      <c r="Y9" s="136"/>
      <c r="Z9" s="136"/>
      <c r="AA9" s="132"/>
      <c r="AB9" s="132"/>
      <c r="AC9" s="132"/>
      <c r="AD9" s="133"/>
    </row>
    <row r="10" spans="1:30" ht="12.95" customHeight="1" x14ac:dyDescent="0.2">
      <c r="A10" s="173">
        <v>2</v>
      </c>
      <c r="B10" s="56" t="s">
        <v>187</v>
      </c>
      <c r="C10" s="150">
        <v>5</v>
      </c>
      <c r="D10" s="150"/>
      <c r="E10" s="111">
        <v>0.85</v>
      </c>
      <c r="F10" s="111">
        <v>8.24</v>
      </c>
      <c r="G10" s="174" t="s">
        <v>277</v>
      </c>
      <c r="I10" s="39">
        <v>1.2</v>
      </c>
      <c r="J10" s="39">
        <v>5.5</v>
      </c>
      <c r="K10" t="s">
        <v>308</v>
      </c>
      <c r="S10" s="46"/>
      <c r="T10" s="55"/>
      <c r="U10" s="136"/>
      <c r="V10" s="132"/>
      <c r="W10" s="132"/>
      <c r="X10" s="132"/>
      <c r="Y10" s="136"/>
      <c r="Z10" s="136"/>
      <c r="AA10" s="132"/>
      <c r="AB10" s="132"/>
      <c r="AC10" s="132"/>
      <c r="AD10" s="133"/>
    </row>
    <row r="11" spans="1:30" ht="12.95" customHeight="1" x14ac:dyDescent="0.2">
      <c r="A11" s="165">
        <v>3</v>
      </c>
      <c r="B11" s="55" t="s">
        <v>95</v>
      </c>
      <c r="C11" s="166"/>
      <c r="D11" s="166"/>
      <c r="E11" s="110">
        <v>0.62</v>
      </c>
      <c r="F11" s="110">
        <v>7.13</v>
      </c>
      <c r="G11" s="167" t="s">
        <v>281</v>
      </c>
      <c r="I11" s="39">
        <v>1.3</v>
      </c>
      <c r="J11" s="39">
        <v>2.8</v>
      </c>
      <c r="K11" t="s">
        <v>309</v>
      </c>
      <c r="S11" s="46">
        <v>3</v>
      </c>
      <c r="T11" s="55" t="s">
        <v>95</v>
      </c>
      <c r="U11" s="136">
        <v>5</v>
      </c>
      <c r="V11" s="136">
        <v>12</v>
      </c>
      <c r="W11" s="132">
        <v>0</v>
      </c>
      <c r="X11" s="132">
        <v>5</v>
      </c>
      <c r="Y11" s="132">
        <v>3</v>
      </c>
      <c r="Z11" s="132">
        <v>98</v>
      </c>
      <c r="AA11" s="132">
        <v>2</v>
      </c>
      <c r="AB11" s="132">
        <v>9</v>
      </c>
      <c r="AC11" s="132">
        <v>14</v>
      </c>
      <c r="AD11" s="133">
        <f t="shared" si="0"/>
        <v>148</v>
      </c>
    </row>
    <row r="12" spans="1:30" ht="12.95" customHeight="1" x14ac:dyDescent="0.2">
      <c r="A12" s="165">
        <v>3</v>
      </c>
      <c r="B12" s="55" t="s">
        <v>95</v>
      </c>
      <c r="C12" s="166">
        <v>4</v>
      </c>
      <c r="D12" s="166"/>
      <c r="E12" s="110">
        <v>0.62</v>
      </c>
      <c r="F12" s="110">
        <v>7.13</v>
      </c>
      <c r="G12" s="167" t="s">
        <v>331</v>
      </c>
      <c r="I12" s="39">
        <v>1.4</v>
      </c>
      <c r="J12" s="39">
        <v>2.9</v>
      </c>
      <c r="K12" t="s">
        <v>310</v>
      </c>
      <c r="S12" s="46">
        <v>4</v>
      </c>
      <c r="T12" s="55" t="s">
        <v>188</v>
      </c>
      <c r="U12" s="136">
        <v>44</v>
      </c>
      <c r="V12" s="136">
        <v>23</v>
      </c>
      <c r="W12" s="132">
        <v>0</v>
      </c>
      <c r="X12" s="132">
        <v>68</v>
      </c>
      <c r="Y12" s="132">
        <v>63</v>
      </c>
      <c r="Z12" s="132">
        <v>392</v>
      </c>
      <c r="AA12" s="132">
        <v>363</v>
      </c>
      <c r="AB12" s="132">
        <v>302</v>
      </c>
      <c r="AC12" s="132">
        <v>1649</v>
      </c>
      <c r="AD12" s="133">
        <f t="shared" si="0"/>
        <v>2904</v>
      </c>
    </row>
    <row r="13" spans="1:30" ht="12.95" customHeight="1" x14ac:dyDescent="0.2">
      <c r="A13" s="165">
        <v>3</v>
      </c>
      <c r="B13" s="55" t="s">
        <v>95</v>
      </c>
      <c r="C13" s="166">
        <v>5</v>
      </c>
      <c r="D13" s="166"/>
      <c r="E13" s="110">
        <v>0.64</v>
      </c>
      <c r="F13" s="110">
        <v>7.34</v>
      </c>
      <c r="G13" s="167" t="s">
        <v>283</v>
      </c>
      <c r="I13" s="39">
        <v>1.5</v>
      </c>
      <c r="J13" s="39">
        <v>3</v>
      </c>
      <c r="S13" s="46"/>
      <c r="T13" s="55"/>
      <c r="U13" s="136"/>
      <c r="V13" s="136"/>
      <c r="W13" s="132"/>
      <c r="X13" s="132"/>
      <c r="Y13" s="132"/>
      <c r="Z13" s="132"/>
      <c r="AA13" s="132"/>
      <c r="AB13" s="132"/>
      <c r="AC13" s="132"/>
      <c r="AD13" s="133"/>
    </row>
    <row r="14" spans="1:30" ht="12.95" customHeight="1" x14ac:dyDescent="0.2">
      <c r="A14" s="165">
        <v>3</v>
      </c>
      <c r="B14" s="55" t="s">
        <v>95</v>
      </c>
      <c r="C14" s="166"/>
      <c r="D14" s="166">
        <v>3</v>
      </c>
      <c r="E14" s="110">
        <v>0.7</v>
      </c>
      <c r="F14" s="110">
        <v>7.5</v>
      </c>
      <c r="G14" s="167" t="s">
        <v>282</v>
      </c>
      <c r="I14" s="39">
        <v>0.65</v>
      </c>
      <c r="J14" s="39">
        <v>2</v>
      </c>
      <c r="K14" t="s">
        <v>311</v>
      </c>
      <c r="S14" s="46">
        <v>5</v>
      </c>
      <c r="T14" s="55" t="s">
        <v>189</v>
      </c>
      <c r="U14" s="132">
        <v>0</v>
      </c>
      <c r="V14" s="136">
        <v>2</v>
      </c>
      <c r="W14" s="132">
        <v>0</v>
      </c>
      <c r="X14" s="132">
        <v>20</v>
      </c>
      <c r="Y14" s="132">
        <v>38</v>
      </c>
      <c r="Z14" s="132">
        <v>47</v>
      </c>
      <c r="AA14" s="132">
        <v>135</v>
      </c>
      <c r="AB14" s="132">
        <v>187</v>
      </c>
      <c r="AC14" s="132">
        <v>1998</v>
      </c>
      <c r="AD14" s="133">
        <f t="shared" si="0"/>
        <v>2427</v>
      </c>
    </row>
    <row r="15" spans="1:30" ht="12.95" customHeight="1" x14ac:dyDescent="0.2">
      <c r="A15" s="165">
        <v>3</v>
      </c>
      <c r="B15" s="55" t="s">
        <v>95</v>
      </c>
      <c r="C15" s="166">
        <v>4</v>
      </c>
      <c r="D15" s="166">
        <v>3</v>
      </c>
      <c r="E15" s="110">
        <v>0.65</v>
      </c>
      <c r="F15" s="110">
        <v>7.5</v>
      </c>
      <c r="G15" s="167" t="s">
        <v>332</v>
      </c>
      <c r="I15" s="39">
        <v>0.75</v>
      </c>
      <c r="J15" s="39">
        <v>2.1</v>
      </c>
      <c r="K15" t="s">
        <v>321</v>
      </c>
      <c r="S15" s="46"/>
      <c r="T15" s="55"/>
      <c r="U15" s="132"/>
      <c r="V15" s="136"/>
      <c r="W15" s="132"/>
      <c r="X15" s="132"/>
      <c r="Y15" s="132"/>
      <c r="Z15" s="132"/>
      <c r="AA15" s="132"/>
      <c r="AB15" s="132"/>
      <c r="AC15" s="132"/>
      <c r="AD15" s="133"/>
    </row>
    <row r="16" spans="1:30" ht="12.95" customHeight="1" x14ac:dyDescent="0.2">
      <c r="A16" s="173">
        <v>3</v>
      </c>
      <c r="B16" s="56" t="s">
        <v>95</v>
      </c>
      <c r="C16" s="150">
        <v>5</v>
      </c>
      <c r="D16" s="150">
        <v>3</v>
      </c>
      <c r="E16" s="111">
        <v>0.67</v>
      </c>
      <c r="F16" s="111">
        <v>7.73</v>
      </c>
      <c r="G16" s="174" t="s">
        <v>284</v>
      </c>
      <c r="I16" s="39">
        <v>0.85</v>
      </c>
      <c r="J16" s="39">
        <v>2.2000000000000002</v>
      </c>
      <c r="K16" t="s">
        <v>312</v>
      </c>
      <c r="S16" s="46">
        <v>6</v>
      </c>
      <c r="T16" s="55" t="s">
        <v>91</v>
      </c>
      <c r="U16" s="132">
        <v>0</v>
      </c>
      <c r="V16" s="136">
        <v>2</v>
      </c>
      <c r="W16" s="132">
        <v>0</v>
      </c>
      <c r="X16" s="132">
        <v>0</v>
      </c>
      <c r="Y16" s="132">
        <v>16</v>
      </c>
      <c r="Z16" s="132">
        <v>14</v>
      </c>
      <c r="AA16" s="132">
        <v>42</v>
      </c>
      <c r="AB16" s="132">
        <v>36</v>
      </c>
      <c r="AC16" s="132">
        <v>2470</v>
      </c>
      <c r="AD16" s="133">
        <f t="shared" si="0"/>
        <v>2580</v>
      </c>
    </row>
    <row r="17" spans="1:30" ht="12.95" customHeight="1" x14ac:dyDescent="0.2">
      <c r="A17" s="165">
        <v>4</v>
      </c>
      <c r="B17" s="55" t="s">
        <v>188</v>
      </c>
      <c r="C17" s="166"/>
      <c r="D17" s="166"/>
      <c r="E17" s="110">
        <v>0.75</v>
      </c>
      <c r="F17" s="110">
        <v>3</v>
      </c>
      <c r="G17" s="223" t="s">
        <v>387</v>
      </c>
      <c r="I17" s="39">
        <v>1.4</v>
      </c>
      <c r="J17" s="39">
        <v>2.9</v>
      </c>
      <c r="K17" t="s">
        <v>313</v>
      </c>
      <c r="L17">
        <v>0.67</v>
      </c>
      <c r="M17">
        <v>6.65</v>
      </c>
      <c r="S17" s="46">
        <v>9</v>
      </c>
      <c r="T17" s="55" t="s">
        <v>225</v>
      </c>
      <c r="U17" s="136">
        <v>4</v>
      </c>
      <c r="V17" s="136">
        <v>1</v>
      </c>
      <c r="W17" s="132">
        <v>82</v>
      </c>
      <c r="X17" s="132">
        <v>0</v>
      </c>
      <c r="Y17" s="132">
        <v>0</v>
      </c>
      <c r="Z17" s="132">
        <v>0</v>
      </c>
      <c r="AA17" s="132">
        <v>0</v>
      </c>
      <c r="AB17" s="132">
        <v>0</v>
      </c>
      <c r="AC17" s="136">
        <v>2</v>
      </c>
      <c r="AD17" s="133">
        <f t="shared" si="0"/>
        <v>89</v>
      </c>
    </row>
    <row r="18" spans="1:30" ht="12.95" customHeight="1" x14ac:dyDescent="0.2">
      <c r="A18" s="165">
        <v>4</v>
      </c>
      <c r="B18" s="55" t="s">
        <v>188</v>
      </c>
      <c r="C18" s="166">
        <v>3</v>
      </c>
      <c r="D18" s="166"/>
      <c r="E18" s="110">
        <v>0.6</v>
      </c>
      <c r="F18" s="110">
        <v>5</v>
      </c>
      <c r="G18" s="167" t="s">
        <v>285</v>
      </c>
      <c r="I18" s="39"/>
      <c r="J18" s="39"/>
      <c r="S18" s="46"/>
      <c r="T18" s="55"/>
      <c r="U18" s="136"/>
      <c r="V18" s="136"/>
      <c r="W18" s="132"/>
      <c r="X18" s="132"/>
      <c r="Y18" s="132"/>
      <c r="Z18" s="132"/>
      <c r="AA18" s="132"/>
      <c r="AB18" s="132"/>
      <c r="AC18" s="136"/>
      <c r="AD18" s="133"/>
    </row>
    <row r="19" spans="1:30" ht="12.95" customHeight="1" x14ac:dyDescent="0.2">
      <c r="A19" s="165">
        <v>4</v>
      </c>
      <c r="B19" s="55" t="s">
        <v>188</v>
      </c>
      <c r="C19" s="166">
        <v>4</v>
      </c>
      <c r="D19" s="166"/>
      <c r="E19" s="110">
        <v>0.6</v>
      </c>
      <c r="F19" s="110">
        <v>5</v>
      </c>
      <c r="G19" s="167" t="s">
        <v>329</v>
      </c>
      <c r="I19" s="39">
        <v>1.5</v>
      </c>
      <c r="J19" s="39">
        <v>3</v>
      </c>
      <c r="K19" t="s">
        <v>314</v>
      </c>
      <c r="L19">
        <v>0.67</v>
      </c>
      <c r="M19">
        <v>6.65</v>
      </c>
      <c r="S19" s="46">
        <v>20</v>
      </c>
      <c r="T19" s="55" t="s">
        <v>113</v>
      </c>
      <c r="U19" s="132"/>
      <c r="V19" s="132"/>
      <c r="W19" s="132"/>
      <c r="X19" s="132"/>
      <c r="Y19" s="132"/>
      <c r="Z19" s="132"/>
      <c r="AA19" s="132"/>
      <c r="AB19" s="132"/>
      <c r="AC19" s="132"/>
      <c r="AD19" s="133">
        <f t="shared" si="0"/>
        <v>0</v>
      </c>
    </row>
    <row r="20" spans="1:30" ht="12.95" customHeight="1" x14ac:dyDescent="0.2">
      <c r="A20" s="165">
        <v>4</v>
      </c>
      <c r="B20" s="55" t="s">
        <v>188</v>
      </c>
      <c r="C20" s="166">
        <v>5</v>
      </c>
      <c r="D20" s="166"/>
      <c r="E20" s="110">
        <v>0.68</v>
      </c>
      <c r="F20" s="110">
        <v>6.85</v>
      </c>
      <c r="G20" s="167" t="s">
        <v>287</v>
      </c>
      <c r="I20" s="39">
        <v>1.6</v>
      </c>
      <c r="J20" s="39">
        <v>3.1</v>
      </c>
      <c r="K20" t="s">
        <v>315</v>
      </c>
      <c r="L20">
        <v>0.68</v>
      </c>
      <c r="M20">
        <v>6.85</v>
      </c>
      <c r="S20" s="46"/>
      <c r="T20" s="55"/>
      <c r="U20" s="132"/>
      <c r="V20" s="132"/>
      <c r="W20" s="132"/>
      <c r="X20" s="132"/>
      <c r="Y20" s="132"/>
      <c r="Z20" s="132"/>
      <c r="AA20" s="132"/>
      <c r="AB20" s="132"/>
      <c r="AC20" s="132"/>
      <c r="AD20" s="133"/>
    </row>
    <row r="21" spans="1:30" ht="12.95" customHeight="1" x14ac:dyDescent="0.2">
      <c r="A21" s="165">
        <v>4</v>
      </c>
      <c r="B21" s="55" t="s">
        <v>188</v>
      </c>
      <c r="C21" s="166"/>
      <c r="D21" s="166">
        <v>3</v>
      </c>
      <c r="E21" s="110">
        <v>0.7</v>
      </c>
      <c r="F21" s="110">
        <v>2.0499999999999998</v>
      </c>
      <c r="G21" s="223" t="s">
        <v>388</v>
      </c>
      <c r="I21" s="39"/>
      <c r="J21" s="39"/>
      <c r="S21" s="46"/>
      <c r="T21" s="55"/>
      <c r="U21" s="132"/>
      <c r="V21" s="132"/>
      <c r="W21" s="132"/>
      <c r="X21" s="132"/>
      <c r="Y21" s="132"/>
      <c r="Z21" s="132"/>
      <c r="AA21" s="132"/>
      <c r="AB21" s="132"/>
      <c r="AC21" s="132"/>
      <c r="AD21" s="133"/>
    </row>
    <row r="22" spans="1:30" ht="12.95" customHeight="1" x14ac:dyDescent="0.2">
      <c r="A22" s="165">
        <v>4</v>
      </c>
      <c r="B22" s="55" t="s">
        <v>188</v>
      </c>
      <c r="C22" s="166">
        <v>3</v>
      </c>
      <c r="D22" s="166">
        <v>3</v>
      </c>
      <c r="E22" s="39">
        <v>0.65</v>
      </c>
      <c r="F22" s="39">
        <v>5.5</v>
      </c>
      <c r="G22" s="167" t="s">
        <v>286</v>
      </c>
      <c r="I22" s="39">
        <v>0.7</v>
      </c>
      <c r="J22" s="39">
        <v>2.0499999999999998</v>
      </c>
      <c r="K22" t="s">
        <v>316</v>
      </c>
      <c r="L22">
        <v>0.7</v>
      </c>
      <c r="M22">
        <v>7</v>
      </c>
      <c r="S22" s="46">
        <v>22</v>
      </c>
      <c r="T22" s="55" t="s">
        <v>190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3">
        <f t="shared" si="0"/>
        <v>0</v>
      </c>
    </row>
    <row r="23" spans="1:30" ht="12.95" customHeight="1" x14ac:dyDescent="0.2">
      <c r="A23" s="165">
        <v>4</v>
      </c>
      <c r="B23" s="55" t="s">
        <v>188</v>
      </c>
      <c r="C23" s="166">
        <v>4</v>
      </c>
      <c r="D23" s="166">
        <v>3</v>
      </c>
      <c r="E23" s="110">
        <v>0.65</v>
      </c>
      <c r="F23" s="110">
        <v>5.5</v>
      </c>
      <c r="G23" s="167" t="s">
        <v>330</v>
      </c>
      <c r="I23" s="39">
        <v>0.8</v>
      </c>
      <c r="J23" s="39">
        <v>2.15</v>
      </c>
      <c r="L23">
        <v>0.7</v>
      </c>
      <c r="M23">
        <v>7</v>
      </c>
      <c r="S23" s="46"/>
      <c r="T23" s="55"/>
      <c r="U23" s="132"/>
      <c r="V23" s="132"/>
      <c r="W23" s="132"/>
      <c r="X23" s="132"/>
      <c r="Y23" s="132"/>
      <c r="Z23" s="132"/>
      <c r="AA23" s="132"/>
      <c r="AB23" s="132"/>
      <c r="AC23" s="132"/>
      <c r="AD23" s="133"/>
    </row>
    <row r="24" spans="1:30" ht="12.95" customHeight="1" x14ac:dyDescent="0.2">
      <c r="A24" s="173">
        <v>4</v>
      </c>
      <c r="B24" s="56" t="s">
        <v>188</v>
      </c>
      <c r="C24" s="150">
        <v>5</v>
      </c>
      <c r="D24" s="150">
        <v>3</v>
      </c>
      <c r="E24" s="111">
        <v>0.72</v>
      </c>
      <c r="F24" s="111">
        <v>7.21</v>
      </c>
      <c r="G24" s="174" t="s">
        <v>288</v>
      </c>
      <c r="I24" s="39">
        <v>0.9</v>
      </c>
      <c r="J24" s="39">
        <v>2.25</v>
      </c>
      <c r="K24" t="s">
        <v>317</v>
      </c>
      <c r="L24" s="5">
        <v>0.72</v>
      </c>
      <c r="M24" s="5">
        <v>7.21</v>
      </c>
      <c r="N24" s="5"/>
      <c r="S24" s="46">
        <v>80</v>
      </c>
      <c r="T24" s="55" t="s">
        <v>193</v>
      </c>
      <c r="U24" s="132"/>
      <c r="V24" s="132"/>
      <c r="W24" s="132"/>
      <c r="X24" s="132"/>
      <c r="Y24" s="132"/>
      <c r="Z24" s="132"/>
      <c r="AA24" s="132"/>
      <c r="AB24" s="132"/>
      <c r="AC24" s="132"/>
      <c r="AD24" s="133">
        <f t="shared" si="0"/>
        <v>0</v>
      </c>
    </row>
    <row r="25" spans="1:30" ht="12.95" customHeight="1" x14ac:dyDescent="0.2">
      <c r="A25" s="165">
        <v>5</v>
      </c>
      <c r="B25" s="55" t="s">
        <v>189</v>
      </c>
      <c r="C25" s="166"/>
      <c r="D25" s="166"/>
      <c r="E25" s="110">
        <v>0.75</v>
      </c>
      <c r="F25" s="110">
        <v>3</v>
      </c>
      <c r="G25" s="223" t="s">
        <v>386</v>
      </c>
      <c r="I25" s="39"/>
      <c r="J25" s="39"/>
      <c r="L25" s="5"/>
      <c r="M25" s="5"/>
      <c r="N25" s="5"/>
      <c r="S25" s="46"/>
      <c r="T25" s="55"/>
      <c r="U25" s="132"/>
      <c r="V25" s="132"/>
      <c r="W25" s="132"/>
      <c r="X25" s="132"/>
      <c r="Y25" s="132"/>
      <c r="Z25" s="132"/>
      <c r="AA25" s="132"/>
      <c r="AB25" s="132"/>
      <c r="AC25" s="132"/>
      <c r="AD25" s="133"/>
    </row>
    <row r="26" spans="1:30" ht="12.95" customHeight="1" x14ac:dyDescent="0.2">
      <c r="A26" s="165">
        <v>5</v>
      </c>
      <c r="B26" s="55" t="s">
        <v>189</v>
      </c>
      <c r="C26" s="166">
        <v>3</v>
      </c>
      <c r="D26" s="166"/>
      <c r="E26" s="110">
        <v>0.65</v>
      </c>
      <c r="F26" s="110">
        <v>4</v>
      </c>
      <c r="G26" s="167" t="s">
        <v>290</v>
      </c>
      <c r="I26" s="39">
        <v>1.45</v>
      </c>
      <c r="J26" s="39">
        <v>2.95</v>
      </c>
      <c r="K26" t="s">
        <v>318</v>
      </c>
      <c r="L26">
        <v>0.71</v>
      </c>
      <c r="M26">
        <v>4.75</v>
      </c>
      <c r="S26" s="46">
        <v>82</v>
      </c>
      <c r="T26" s="55" t="s">
        <v>194</v>
      </c>
      <c r="U26" s="132"/>
      <c r="V26" s="132"/>
      <c r="W26" s="132"/>
      <c r="X26" s="132"/>
      <c r="Y26" s="132"/>
      <c r="Z26" s="132"/>
      <c r="AA26" s="132"/>
      <c r="AB26" s="132"/>
      <c r="AC26" s="132"/>
      <c r="AD26" s="133">
        <f t="shared" si="0"/>
        <v>0</v>
      </c>
    </row>
    <row r="27" spans="1:30" ht="12.95" customHeight="1" x14ac:dyDescent="0.2">
      <c r="A27" s="165">
        <v>5</v>
      </c>
      <c r="B27" s="55" t="s">
        <v>189</v>
      </c>
      <c r="C27" s="166">
        <v>4</v>
      </c>
      <c r="D27" s="166"/>
      <c r="E27" s="110">
        <v>0.65</v>
      </c>
      <c r="F27" s="110">
        <v>4</v>
      </c>
      <c r="G27" s="167" t="s">
        <v>328</v>
      </c>
      <c r="I27" s="39">
        <v>1.55</v>
      </c>
      <c r="J27" s="39">
        <v>3.05</v>
      </c>
      <c r="K27" t="s">
        <v>319</v>
      </c>
      <c r="L27">
        <v>0.71</v>
      </c>
      <c r="M27">
        <v>4.75</v>
      </c>
      <c r="S27" s="46">
        <v>84</v>
      </c>
      <c r="T27" s="92" t="s">
        <v>94</v>
      </c>
      <c r="U27" s="132"/>
      <c r="V27" s="132"/>
      <c r="W27" s="132"/>
      <c r="X27" s="132"/>
      <c r="Y27" s="132"/>
      <c r="Z27" s="132"/>
      <c r="AA27" s="132"/>
      <c r="AB27" s="132"/>
      <c r="AC27" s="132"/>
      <c r="AD27" s="133">
        <f t="shared" si="0"/>
        <v>0</v>
      </c>
    </row>
    <row r="28" spans="1:30" ht="12.95" customHeight="1" x14ac:dyDescent="0.2">
      <c r="A28" s="165">
        <v>5</v>
      </c>
      <c r="B28" s="55" t="s">
        <v>189</v>
      </c>
      <c r="C28" s="166">
        <v>5</v>
      </c>
      <c r="D28" s="166"/>
      <c r="E28" s="110">
        <v>0.73</v>
      </c>
      <c r="F28" s="110">
        <v>4.8899999999999997</v>
      </c>
      <c r="G28" s="167" t="s">
        <v>291</v>
      </c>
      <c r="I28" s="39">
        <v>1.65</v>
      </c>
      <c r="J28" s="39">
        <v>3.15</v>
      </c>
      <c r="L28">
        <v>0.73</v>
      </c>
      <c r="M28">
        <v>4.8899999999999997</v>
      </c>
      <c r="S28" s="46"/>
      <c r="T28" s="92"/>
      <c r="U28" s="132"/>
      <c r="V28" s="132"/>
      <c r="W28" s="132"/>
      <c r="X28" s="132"/>
      <c r="Y28" s="132"/>
      <c r="Z28" s="132"/>
      <c r="AA28" s="132"/>
      <c r="AB28" s="132"/>
      <c r="AC28" s="132"/>
      <c r="AD28" s="133"/>
    </row>
    <row r="29" spans="1:30" ht="12.95" customHeight="1" x14ac:dyDescent="0.2">
      <c r="A29" s="165">
        <v>5</v>
      </c>
      <c r="B29" s="55" t="s">
        <v>189</v>
      </c>
      <c r="C29" s="166"/>
      <c r="D29" s="166">
        <v>3</v>
      </c>
      <c r="E29" s="110">
        <v>0.75</v>
      </c>
      <c r="F29" s="110">
        <v>2.1</v>
      </c>
      <c r="G29" s="223" t="s">
        <v>385</v>
      </c>
      <c r="I29" s="39">
        <v>0.75</v>
      </c>
      <c r="J29" s="39">
        <v>2.1</v>
      </c>
      <c r="K29" t="s">
        <v>320</v>
      </c>
      <c r="L29">
        <v>0.75</v>
      </c>
      <c r="M29">
        <v>5</v>
      </c>
      <c r="S29" s="46">
        <v>90</v>
      </c>
      <c r="T29" s="55" t="s">
        <v>195</v>
      </c>
      <c r="U29" s="132">
        <v>0</v>
      </c>
      <c r="V29" s="132">
        <v>0</v>
      </c>
      <c r="W29" s="132">
        <v>0</v>
      </c>
      <c r="X29" s="132">
        <v>0</v>
      </c>
      <c r="Y29" s="132">
        <v>0</v>
      </c>
      <c r="Z29" s="132">
        <v>0</v>
      </c>
      <c r="AA29" s="132">
        <v>0</v>
      </c>
      <c r="AB29" s="132">
        <v>0</v>
      </c>
      <c r="AC29" s="132">
        <v>4933</v>
      </c>
      <c r="AD29" s="133">
        <f t="shared" ref="AD29" si="1">SUM(U29:AC29)</f>
        <v>4933</v>
      </c>
    </row>
    <row r="30" spans="1:30" ht="12.95" customHeight="1" x14ac:dyDescent="0.2">
      <c r="A30" s="165">
        <v>5</v>
      </c>
      <c r="B30" s="55" t="s">
        <v>189</v>
      </c>
      <c r="C30" s="166">
        <v>3</v>
      </c>
      <c r="D30" s="166">
        <v>3</v>
      </c>
      <c r="E30" s="110">
        <v>0.65</v>
      </c>
      <c r="F30" s="110">
        <v>4</v>
      </c>
      <c r="G30" s="167" t="s">
        <v>289</v>
      </c>
      <c r="I30" s="39">
        <v>0.75</v>
      </c>
      <c r="J30" s="39">
        <v>2.1</v>
      </c>
      <c r="K30" t="s">
        <v>320</v>
      </c>
      <c r="L30">
        <v>0.75</v>
      </c>
      <c r="M30">
        <v>5</v>
      </c>
      <c r="S30" s="46">
        <v>90</v>
      </c>
      <c r="T30" s="55" t="s">
        <v>195</v>
      </c>
      <c r="U30" s="132">
        <v>0</v>
      </c>
      <c r="V30" s="132">
        <v>0</v>
      </c>
      <c r="W30" s="132">
        <v>0</v>
      </c>
      <c r="X30" s="132">
        <v>0</v>
      </c>
      <c r="Y30" s="132">
        <v>0</v>
      </c>
      <c r="Z30" s="132">
        <v>0</v>
      </c>
      <c r="AA30" s="132">
        <v>0</v>
      </c>
      <c r="AB30" s="132">
        <v>0</v>
      </c>
      <c r="AC30" s="132">
        <v>4933</v>
      </c>
      <c r="AD30" s="133">
        <f t="shared" si="0"/>
        <v>4933</v>
      </c>
    </row>
    <row r="31" spans="1:30" ht="12.95" customHeight="1" x14ac:dyDescent="0.2">
      <c r="A31" s="165">
        <v>5</v>
      </c>
      <c r="B31" s="55" t="s">
        <v>189</v>
      </c>
      <c r="C31" s="166">
        <v>4</v>
      </c>
      <c r="D31" s="166">
        <v>3</v>
      </c>
      <c r="E31" s="110">
        <v>0.65</v>
      </c>
      <c r="F31" s="110">
        <v>4</v>
      </c>
      <c r="G31" s="167" t="s">
        <v>327</v>
      </c>
      <c r="I31" s="39">
        <v>0.85</v>
      </c>
      <c r="J31" s="39">
        <v>2.2000000000000002</v>
      </c>
      <c r="L31">
        <v>0.75</v>
      </c>
      <c r="M31">
        <v>5</v>
      </c>
      <c r="S31" s="46"/>
      <c r="T31" s="55"/>
      <c r="U31" s="132"/>
      <c r="V31" s="132"/>
      <c r="W31" s="132"/>
      <c r="X31" s="132"/>
      <c r="Y31" s="132"/>
      <c r="Z31" s="132"/>
      <c r="AA31" s="132"/>
      <c r="AB31" s="132"/>
      <c r="AC31" s="132"/>
      <c r="AD31" s="133"/>
    </row>
    <row r="32" spans="1:30" ht="12.95" customHeight="1" x14ac:dyDescent="0.2">
      <c r="A32" s="173">
        <v>5</v>
      </c>
      <c r="B32" s="56" t="s">
        <v>189</v>
      </c>
      <c r="C32" s="150">
        <v>5</v>
      </c>
      <c r="D32" s="150">
        <v>3</v>
      </c>
      <c r="E32" s="111">
        <v>0.77</v>
      </c>
      <c r="F32" s="111">
        <v>4.8499999999999996</v>
      </c>
      <c r="G32" s="174" t="s">
        <v>292</v>
      </c>
      <c r="I32" s="39">
        <v>0.95</v>
      </c>
      <c r="J32" s="39">
        <v>2.2999999999999998</v>
      </c>
      <c r="L32">
        <v>0.77</v>
      </c>
      <c r="M32">
        <v>5.15</v>
      </c>
      <c r="S32" s="46">
        <v>92</v>
      </c>
      <c r="T32" s="55" t="s">
        <v>196</v>
      </c>
      <c r="U32" s="132"/>
      <c r="V32" s="132"/>
      <c r="W32" s="132"/>
      <c r="X32" s="132"/>
      <c r="Y32" s="132"/>
      <c r="Z32" s="132"/>
      <c r="AA32" s="132"/>
      <c r="AB32" s="132"/>
      <c r="AC32" s="132"/>
      <c r="AD32" s="133">
        <f t="shared" si="0"/>
        <v>0</v>
      </c>
    </row>
    <row r="33" spans="1:30" ht="12.95" customHeight="1" x14ac:dyDescent="0.2">
      <c r="A33" s="165">
        <v>6</v>
      </c>
      <c r="B33" s="55" t="s">
        <v>91</v>
      </c>
      <c r="C33" s="166"/>
      <c r="D33" s="166"/>
      <c r="E33" s="110">
        <v>0.76</v>
      </c>
      <c r="F33" s="110">
        <v>3.8</v>
      </c>
      <c r="G33" s="167" t="s">
        <v>293</v>
      </c>
      <c r="I33" s="39">
        <v>1.5</v>
      </c>
      <c r="J33" s="39">
        <v>3</v>
      </c>
      <c r="M33" s="1"/>
    </row>
    <row r="34" spans="1:30" ht="12.95" customHeight="1" x14ac:dyDescent="0.2">
      <c r="A34" s="165">
        <v>6</v>
      </c>
      <c r="B34" s="55" t="s">
        <v>91</v>
      </c>
      <c r="C34" s="166">
        <v>4</v>
      </c>
      <c r="D34" s="166"/>
      <c r="E34" s="110">
        <v>0.76</v>
      </c>
      <c r="F34" s="110">
        <v>3.8</v>
      </c>
      <c r="G34" s="167" t="s">
        <v>322</v>
      </c>
      <c r="I34" s="39">
        <v>1.6</v>
      </c>
      <c r="J34" s="39">
        <v>3.1</v>
      </c>
      <c r="M34" s="1"/>
      <c r="S34" s="126">
        <v>2010</v>
      </c>
      <c r="T34" s="127"/>
      <c r="U34" s="128" t="s">
        <v>256</v>
      </c>
      <c r="V34" s="128" t="s">
        <v>257</v>
      </c>
      <c r="W34" s="128" t="s">
        <v>258</v>
      </c>
      <c r="X34" s="44" t="s">
        <v>264</v>
      </c>
      <c r="Y34" s="44" t="s">
        <v>263</v>
      </c>
      <c r="Z34" s="44" t="s">
        <v>262</v>
      </c>
      <c r="AA34" s="44" t="s">
        <v>261</v>
      </c>
      <c r="AB34" s="128" t="s">
        <v>260</v>
      </c>
      <c r="AC34" s="128" t="s">
        <v>259</v>
      </c>
      <c r="AD34" s="131" t="s">
        <v>254</v>
      </c>
    </row>
    <row r="35" spans="1:30" ht="12.95" customHeight="1" x14ac:dyDescent="0.2">
      <c r="A35" s="165">
        <v>6</v>
      </c>
      <c r="B35" s="55" t="s">
        <v>91</v>
      </c>
      <c r="C35" s="166">
        <v>5</v>
      </c>
      <c r="D35" s="166"/>
      <c r="E35" s="110">
        <v>0.73</v>
      </c>
      <c r="F35" s="110">
        <v>3.91</v>
      </c>
      <c r="G35" s="167" t="s">
        <v>295</v>
      </c>
      <c r="I35" s="39">
        <v>1.7</v>
      </c>
      <c r="J35" s="39">
        <v>3.2</v>
      </c>
      <c r="M35" s="1"/>
      <c r="S35" s="155"/>
      <c r="T35" s="41"/>
      <c r="U35" s="156"/>
      <c r="V35" s="156"/>
      <c r="W35" s="156"/>
      <c r="X35" s="157"/>
      <c r="Y35" s="157"/>
      <c r="Z35" s="157"/>
      <c r="AA35" s="157"/>
      <c r="AB35" s="156"/>
      <c r="AC35" s="156"/>
      <c r="AD35" s="158"/>
    </row>
    <row r="36" spans="1:30" ht="12.95" customHeight="1" x14ac:dyDescent="0.2">
      <c r="A36" s="165">
        <v>6</v>
      </c>
      <c r="B36" s="55" t="s">
        <v>91</v>
      </c>
      <c r="C36" s="166"/>
      <c r="D36" s="166">
        <v>3</v>
      </c>
      <c r="E36" s="110">
        <v>0.8</v>
      </c>
      <c r="F36" s="110">
        <v>4</v>
      </c>
      <c r="G36" s="167" t="s">
        <v>294</v>
      </c>
      <c r="I36" s="39">
        <v>0.8</v>
      </c>
      <c r="J36" s="39">
        <v>2.15</v>
      </c>
      <c r="M36" s="1"/>
      <c r="S36" s="46">
        <v>1</v>
      </c>
      <c r="T36" s="55" t="s">
        <v>45</v>
      </c>
      <c r="U36" s="132">
        <v>556</v>
      </c>
      <c r="V36" s="132">
        <v>0</v>
      </c>
      <c r="W36" s="132">
        <v>0</v>
      </c>
      <c r="X36" s="132">
        <v>0</v>
      </c>
      <c r="Y36" s="132">
        <v>0</v>
      </c>
      <c r="Z36" s="132">
        <v>0</v>
      </c>
      <c r="AA36" s="132">
        <v>0</v>
      </c>
      <c r="AB36" s="132">
        <v>0</v>
      </c>
      <c r="AC36" s="132">
        <v>0</v>
      </c>
      <c r="AD36" s="133">
        <f>SUM(U36:AC36)</f>
        <v>556</v>
      </c>
    </row>
    <row r="37" spans="1:30" ht="12.95" customHeight="1" x14ac:dyDescent="0.2">
      <c r="A37" s="165">
        <v>6</v>
      </c>
      <c r="B37" s="55" t="s">
        <v>91</v>
      </c>
      <c r="C37" s="166">
        <v>4</v>
      </c>
      <c r="D37" s="166">
        <v>3</v>
      </c>
      <c r="E37" s="110">
        <v>0.8</v>
      </c>
      <c r="F37" s="110">
        <v>4</v>
      </c>
      <c r="G37" s="167" t="s">
        <v>323</v>
      </c>
      <c r="I37" s="39">
        <v>0.9</v>
      </c>
      <c r="J37" s="39">
        <v>2.25</v>
      </c>
      <c r="M37" s="1"/>
      <c r="S37" s="46"/>
      <c r="T37" s="55"/>
      <c r="U37" s="132"/>
      <c r="V37" s="132"/>
      <c r="W37" s="132"/>
      <c r="X37" s="132"/>
      <c r="Y37" s="132"/>
      <c r="Z37" s="132"/>
      <c r="AA37" s="132"/>
      <c r="AB37" s="132"/>
      <c r="AC37" s="132"/>
      <c r="AD37" s="133"/>
    </row>
    <row r="38" spans="1:30" ht="12.95" customHeight="1" x14ac:dyDescent="0.2">
      <c r="A38" s="173">
        <v>6</v>
      </c>
      <c r="B38" s="56" t="s">
        <v>91</v>
      </c>
      <c r="C38" s="150">
        <v>5</v>
      </c>
      <c r="D38" s="150">
        <v>3</v>
      </c>
      <c r="E38" s="111">
        <v>0.82</v>
      </c>
      <c r="F38" s="111">
        <v>4.12</v>
      </c>
      <c r="G38" s="174" t="s">
        <v>296</v>
      </c>
      <c r="I38" s="39">
        <v>1</v>
      </c>
      <c r="J38" s="39">
        <v>2.35</v>
      </c>
      <c r="M38" s="1"/>
      <c r="S38" s="46">
        <v>2</v>
      </c>
      <c r="T38" s="55" t="s">
        <v>187</v>
      </c>
      <c r="U38" s="136">
        <v>28</v>
      </c>
      <c r="V38" s="132">
        <v>42</v>
      </c>
      <c r="W38" s="132">
        <v>0</v>
      </c>
      <c r="X38" s="132">
        <v>0</v>
      </c>
      <c r="Y38" s="136">
        <v>1</v>
      </c>
      <c r="Z38" s="136">
        <v>2</v>
      </c>
      <c r="AA38" s="132">
        <v>0</v>
      </c>
      <c r="AB38" s="132">
        <v>0</v>
      </c>
      <c r="AC38" s="132">
        <v>0</v>
      </c>
      <c r="AD38" s="133">
        <f t="shared" ref="AD38:AD63" si="2">SUM(U38:AC38)</f>
        <v>73</v>
      </c>
    </row>
    <row r="39" spans="1:30" ht="12.95" customHeight="1" x14ac:dyDescent="0.2">
      <c r="A39" s="165">
        <v>7</v>
      </c>
      <c r="B39" s="55" t="s">
        <v>92</v>
      </c>
      <c r="C39" s="166"/>
      <c r="D39" s="166"/>
      <c r="E39" s="110">
        <v>0.95</v>
      </c>
      <c r="F39" s="110">
        <v>3.8</v>
      </c>
      <c r="G39" s="167" t="s">
        <v>297</v>
      </c>
      <c r="I39" s="39">
        <v>1.5</v>
      </c>
      <c r="J39" s="39">
        <v>3</v>
      </c>
      <c r="M39" s="1"/>
      <c r="S39" s="46">
        <v>5</v>
      </c>
      <c r="T39" s="55" t="s">
        <v>189</v>
      </c>
      <c r="U39" s="132">
        <v>0</v>
      </c>
      <c r="V39" s="136">
        <v>2</v>
      </c>
      <c r="W39" s="136">
        <v>2</v>
      </c>
      <c r="X39" s="132">
        <v>20</v>
      </c>
      <c r="Y39" s="132">
        <v>39</v>
      </c>
      <c r="Z39" s="132">
        <v>57</v>
      </c>
      <c r="AA39" s="132">
        <v>165</v>
      </c>
      <c r="AB39" s="132">
        <v>203</v>
      </c>
      <c r="AC39" s="132">
        <v>1965</v>
      </c>
      <c r="AD39" s="133">
        <f t="shared" si="2"/>
        <v>2453</v>
      </c>
    </row>
    <row r="40" spans="1:30" ht="12.95" customHeight="1" x14ac:dyDescent="0.2">
      <c r="A40" s="165">
        <v>7</v>
      </c>
      <c r="B40" s="55" t="s">
        <v>92</v>
      </c>
      <c r="C40" s="166">
        <v>4</v>
      </c>
      <c r="D40" s="166"/>
      <c r="E40" s="110">
        <v>0.95</v>
      </c>
      <c r="F40" s="110">
        <v>3.8</v>
      </c>
      <c r="G40" s="167" t="s">
        <v>324</v>
      </c>
      <c r="I40" s="39">
        <v>1.5</v>
      </c>
      <c r="J40" s="39">
        <v>3</v>
      </c>
      <c r="M40" s="1"/>
      <c r="S40" s="46"/>
      <c r="T40" s="55"/>
      <c r="U40" s="132"/>
      <c r="V40" s="136"/>
      <c r="W40" s="136"/>
      <c r="X40" s="132"/>
      <c r="Y40" s="132"/>
      <c r="Z40" s="132"/>
      <c r="AA40" s="132"/>
      <c r="AB40" s="132"/>
      <c r="AC40" s="132"/>
      <c r="AD40" s="133"/>
    </row>
    <row r="41" spans="1:30" ht="12.95" customHeight="1" x14ac:dyDescent="0.2">
      <c r="A41" s="173">
        <v>7</v>
      </c>
      <c r="B41" s="56" t="s">
        <v>92</v>
      </c>
      <c r="C41" s="150">
        <v>5</v>
      </c>
      <c r="D41" s="150"/>
      <c r="E41" s="111">
        <v>0.98</v>
      </c>
      <c r="F41" s="111">
        <v>3.91</v>
      </c>
      <c r="G41" s="174" t="s">
        <v>298</v>
      </c>
      <c r="I41" s="39">
        <v>1.5</v>
      </c>
      <c r="J41" s="39">
        <v>3</v>
      </c>
      <c r="M41" s="1"/>
      <c r="S41" s="46">
        <v>6</v>
      </c>
      <c r="T41" s="55" t="s">
        <v>91</v>
      </c>
      <c r="U41" s="132">
        <v>0</v>
      </c>
      <c r="V41" s="132">
        <v>0</v>
      </c>
      <c r="W41" s="136">
        <v>9</v>
      </c>
      <c r="X41" s="132">
        <v>0</v>
      </c>
      <c r="Y41" s="132">
        <v>16</v>
      </c>
      <c r="Z41" s="132">
        <v>15</v>
      </c>
      <c r="AA41" s="132">
        <v>58</v>
      </c>
      <c r="AB41" s="132">
        <v>42</v>
      </c>
      <c r="AC41" s="132">
        <v>2470</v>
      </c>
      <c r="AD41" s="133">
        <f t="shared" si="2"/>
        <v>2610</v>
      </c>
    </row>
    <row r="42" spans="1:30" ht="12.95" customHeight="1" x14ac:dyDescent="0.2">
      <c r="A42" s="165">
        <v>8</v>
      </c>
      <c r="B42" s="55" t="s">
        <v>50</v>
      </c>
      <c r="C42" s="166"/>
      <c r="D42" s="166"/>
      <c r="E42" s="110">
        <v>0.79</v>
      </c>
      <c r="F42" s="110">
        <v>6.65</v>
      </c>
      <c r="G42" s="167" t="s">
        <v>299</v>
      </c>
      <c r="I42" s="39">
        <v>0.83</v>
      </c>
      <c r="J42" s="39">
        <v>5.5</v>
      </c>
      <c r="S42" s="46">
        <v>22</v>
      </c>
      <c r="T42" s="55" t="s">
        <v>190</v>
      </c>
      <c r="U42" s="132">
        <v>0</v>
      </c>
      <c r="V42" s="132">
        <v>0</v>
      </c>
      <c r="W42" s="132">
        <v>0</v>
      </c>
      <c r="X42" s="132">
        <v>0</v>
      </c>
      <c r="Y42" s="132">
        <v>0</v>
      </c>
      <c r="Z42" s="132">
        <v>0</v>
      </c>
      <c r="AA42" s="132">
        <v>0</v>
      </c>
      <c r="AB42" s="132">
        <v>0</v>
      </c>
      <c r="AC42" s="132">
        <v>14</v>
      </c>
      <c r="AD42" s="133">
        <f t="shared" si="2"/>
        <v>14</v>
      </c>
    </row>
    <row r="43" spans="1:30" ht="12.95" customHeight="1" x14ac:dyDescent="0.2">
      <c r="A43" s="165">
        <v>8</v>
      </c>
      <c r="B43" s="55" t="s">
        <v>50</v>
      </c>
      <c r="C43" s="166">
        <v>4</v>
      </c>
      <c r="D43" s="166"/>
      <c r="E43" s="110">
        <v>0.79</v>
      </c>
      <c r="F43" s="110">
        <v>6.65</v>
      </c>
      <c r="G43" s="167" t="s">
        <v>325</v>
      </c>
      <c r="I43" s="39">
        <v>1</v>
      </c>
      <c r="J43" s="39">
        <v>5.5</v>
      </c>
      <c r="S43" s="46"/>
      <c r="T43" s="55"/>
      <c r="U43" s="132"/>
      <c r="V43" s="132"/>
      <c r="W43" s="132"/>
      <c r="X43" s="132"/>
      <c r="Y43" s="132"/>
      <c r="Z43" s="132"/>
      <c r="AA43" s="132"/>
      <c r="AB43" s="132"/>
      <c r="AC43" s="132"/>
      <c r="AD43" s="133"/>
    </row>
    <row r="44" spans="1:30" ht="12.95" customHeight="1" x14ac:dyDescent="0.2">
      <c r="A44" s="173">
        <v>8</v>
      </c>
      <c r="B44" s="56" t="s">
        <v>50</v>
      </c>
      <c r="C44" s="150">
        <v>5</v>
      </c>
      <c r="D44" s="150"/>
      <c r="E44" s="111">
        <v>0.81</v>
      </c>
      <c r="F44" s="111">
        <v>6.85</v>
      </c>
      <c r="G44" s="174" t="s">
        <v>300</v>
      </c>
      <c r="I44" s="39">
        <v>1.2</v>
      </c>
      <c r="J44" s="39">
        <v>5.5</v>
      </c>
      <c r="S44" s="46"/>
      <c r="T44" s="55"/>
      <c r="U44" s="132"/>
      <c r="V44" s="132"/>
      <c r="W44" s="132"/>
      <c r="X44" s="132"/>
      <c r="Y44" s="132"/>
      <c r="Z44" s="132"/>
      <c r="AA44" s="132"/>
      <c r="AB44" s="132"/>
      <c r="AC44" s="132"/>
      <c r="AD44" s="133"/>
    </row>
    <row r="45" spans="1:30" ht="12.95" customHeight="1" x14ac:dyDescent="0.2">
      <c r="A45" s="165">
        <v>9</v>
      </c>
      <c r="B45" s="55" t="s">
        <v>225</v>
      </c>
      <c r="C45" s="166"/>
      <c r="D45" s="166"/>
      <c r="E45" s="110">
        <v>0.79</v>
      </c>
      <c r="F45" s="110">
        <v>9.5</v>
      </c>
      <c r="G45" s="167" t="s">
        <v>301</v>
      </c>
      <c r="I45" s="39">
        <v>0.83</v>
      </c>
      <c r="J45" s="39">
        <v>11</v>
      </c>
      <c r="S45" s="46">
        <v>30</v>
      </c>
      <c r="T45" s="55" t="s">
        <v>191</v>
      </c>
      <c r="U45" s="132">
        <v>0</v>
      </c>
      <c r="V45" s="132">
        <v>0</v>
      </c>
      <c r="W45" s="132">
        <v>0</v>
      </c>
      <c r="X45" s="132">
        <v>0</v>
      </c>
      <c r="Y45" s="132">
        <v>0</v>
      </c>
      <c r="Z45" s="132">
        <v>0</v>
      </c>
      <c r="AA45" s="132">
        <v>0</v>
      </c>
      <c r="AB45" s="132">
        <v>0</v>
      </c>
      <c r="AC45" s="132">
        <v>31</v>
      </c>
      <c r="AD45" s="133">
        <f t="shared" si="2"/>
        <v>31</v>
      </c>
    </row>
    <row r="46" spans="1:30" ht="12.95" customHeight="1" x14ac:dyDescent="0.2">
      <c r="A46" s="165">
        <v>9</v>
      </c>
      <c r="B46" s="55" t="s">
        <v>225</v>
      </c>
      <c r="C46" s="166">
        <v>4</v>
      </c>
      <c r="D46" s="166"/>
      <c r="E46" s="110">
        <v>0.79</v>
      </c>
      <c r="F46" s="110">
        <v>9.5</v>
      </c>
      <c r="G46" s="167" t="s">
        <v>326</v>
      </c>
      <c r="I46" s="39">
        <v>1</v>
      </c>
      <c r="J46" s="39">
        <v>11</v>
      </c>
      <c r="S46" s="46"/>
      <c r="T46" s="55"/>
      <c r="U46" s="132"/>
      <c r="V46" s="132"/>
      <c r="W46" s="132"/>
      <c r="X46" s="132"/>
      <c r="Y46" s="132"/>
      <c r="Z46" s="132"/>
      <c r="AA46" s="132"/>
      <c r="AB46" s="132"/>
      <c r="AC46" s="132"/>
      <c r="AD46" s="133"/>
    </row>
    <row r="47" spans="1:30" ht="12.95" customHeight="1" x14ac:dyDescent="0.2">
      <c r="A47" s="173">
        <v>9</v>
      </c>
      <c r="B47" s="56" t="s">
        <v>225</v>
      </c>
      <c r="C47" s="150">
        <v>5</v>
      </c>
      <c r="D47" s="150"/>
      <c r="E47" s="111">
        <v>0.81</v>
      </c>
      <c r="F47" s="111">
        <v>9.7899999999999991</v>
      </c>
      <c r="G47" s="174" t="s">
        <v>302</v>
      </c>
      <c r="I47" s="39">
        <v>1.2</v>
      </c>
      <c r="J47" s="39">
        <v>11</v>
      </c>
      <c r="S47" s="46"/>
      <c r="T47" s="55"/>
      <c r="U47" s="132"/>
      <c r="V47" s="132"/>
      <c r="W47" s="132"/>
      <c r="X47" s="132"/>
      <c r="Y47" s="132"/>
      <c r="Z47" s="132"/>
      <c r="AA47" s="132"/>
      <c r="AB47" s="132"/>
      <c r="AC47" s="132"/>
      <c r="AD47" s="133"/>
    </row>
    <row r="48" spans="1:30" ht="12.95" customHeight="1" x14ac:dyDescent="0.2">
      <c r="A48" s="165">
        <v>22</v>
      </c>
      <c r="B48" s="55" t="s">
        <v>351</v>
      </c>
      <c r="C48" s="166"/>
      <c r="D48" s="166"/>
      <c r="E48" s="110">
        <v>0.83</v>
      </c>
      <c r="F48" s="110">
        <v>10</v>
      </c>
      <c r="G48" s="167" t="s">
        <v>340</v>
      </c>
      <c r="I48" s="39">
        <v>0.83</v>
      </c>
      <c r="J48" s="39">
        <v>11</v>
      </c>
      <c r="S48" s="46">
        <v>40</v>
      </c>
      <c r="T48" s="55" t="s">
        <v>192</v>
      </c>
      <c r="U48" s="132"/>
      <c r="V48" s="132"/>
      <c r="W48" s="132"/>
      <c r="X48" s="132"/>
      <c r="Y48" s="132"/>
      <c r="Z48" s="132"/>
      <c r="AA48" s="132"/>
      <c r="AB48" s="132"/>
      <c r="AC48" s="132"/>
      <c r="AD48" s="133">
        <f t="shared" si="2"/>
        <v>0</v>
      </c>
    </row>
    <row r="49" spans="1:30" ht="12.95" customHeight="1" x14ac:dyDescent="0.2">
      <c r="A49" s="165">
        <v>22</v>
      </c>
      <c r="B49" s="55" t="s">
        <v>351</v>
      </c>
      <c r="C49" s="166">
        <v>4</v>
      </c>
      <c r="D49" s="166"/>
      <c r="E49" s="110">
        <v>0.85</v>
      </c>
      <c r="F49" s="110">
        <v>10</v>
      </c>
      <c r="G49" s="167" t="s">
        <v>339</v>
      </c>
      <c r="I49" s="39">
        <v>1</v>
      </c>
      <c r="J49" s="39">
        <v>11</v>
      </c>
      <c r="S49" s="46"/>
      <c r="T49" s="55"/>
      <c r="U49" s="132"/>
      <c r="V49" s="132"/>
      <c r="W49" s="132"/>
      <c r="X49" s="132"/>
      <c r="Y49" s="132"/>
      <c r="Z49" s="132"/>
      <c r="AA49" s="132"/>
      <c r="AB49" s="132"/>
      <c r="AC49" s="132"/>
      <c r="AD49" s="133"/>
    </row>
    <row r="50" spans="1:30" ht="12.95" customHeight="1" x14ac:dyDescent="0.2">
      <c r="A50" s="165">
        <v>22</v>
      </c>
      <c r="B50" s="55" t="s">
        <v>351</v>
      </c>
      <c r="C50" s="166">
        <v>5</v>
      </c>
      <c r="D50" s="166"/>
      <c r="E50" s="110">
        <v>0.88</v>
      </c>
      <c r="F50" s="110">
        <v>10.3</v>
      </c>
      <c r="G50" s="167" t="s">
        <v>341</v>
      </c>
      <c r="I50" s="39">
        <v>1.2</v>
      </c>
      <c r="J50" s="39">
        <v>11</v>
      </c>
      <c r="S50" s="46"/>
      <c r="T50" s="55"/>
      <c r="U50" s="132"/>
      <c r="V50" s="132"/>
      <c r="W50" s="132"/>
      <c r="X50" s="132"/>
      <c r="Y50" s="132"/>
      <c r="Z50" s="132"/>
      <c r="AA50" s="132"/>
      <c r="AB50" s="132"/>
      <c r="AC50" s="132"/>
      <c r="AD50" s="133"/>
    </row>
    <row r="51" spans="1:30" ht="12.95" customHeight="1" x14ac:dyDescent="0.2">
      <c r="A51" s="165">
        <v>23</v>
      </c>
      <c r="B51" s="55" t="s">
        <v>352</v>
      </c>
      <c r="C51" s="166"/>
      <c r="D51" s="166"/>
      <c r="E51" s="110">
        <v>0.83</v>
      </c>
      <c r="F51" s="110">
        <v>10</v>
      </c>
      <c r="G51" s="167" t="s">
        <v>342</v>
      </c>
      <c r="I51" s="39">
        <v>0.83</v>
      </c>
      <c r="J51" s="39">
        <v>11</v>
      </c>
      <c r="S51" s="46">
        <v>80</v>
      </c>
      <c r="T51" s="55" t="s">
        <v>193</v>
      </c>
      <c r="U51" s="132"/>
      <c r="V51" s="132"/>
      <c r="W51" s="132"/>
      <c r="X51" s="132"/>
      <c r="Y51" s="132"/>
      <c r="Z51" s="132"/>
      <c r="AA51" s="132"/>
      <c r="AB51" s="132"/>
      <c r="AC51" s="132"/>
      <c r="AD51" s="133">
        <f t="shared" si="2"/>
        <v>0</v>
      </c>
    </row>
    <row r="52" spans="1:30" ht="12.95" customHeight="1" x14ac:dyDescent="0.2">
      <c r="A52" s="165">
        <v>23</v>
      </c>
      <c r="B52" s="55" t="s">
        <v>352</v>
      </c>
      <c r="C52" s="166">
        <v>4</v>
      </c>
      <c r="D52" s="166"/>
      <c r="E52" s="110">
        <v>0.85</v>
      </c>
      <c r="F52" s="110">
        <v>10</v>
      </c>
      <c r="G52" s="167" t="s">
        <v>343</v>
      </c>
      <c r="I52" s="39">
        <v>1</v>
      </c>
      <c r="J52" s="39">
        <v>11</v>
      </c>
      <c r="S52" s="46"/>
      <c r="T52" s="55"/>
      <c r="U52" s="132"/>
      <c r="V52" s="132"/>
      <c r="W52" s="132"/>
      <c r="X52" s="132"/>
      <c r="Y52" s="132"/>
      <c r="Z52" s="132"/>
      <c r="AA52" s="132"/>
      <c r="AB52" s="132"/>
      <c r="AC52" s="132"/>
      <c r="AD52" s="133"/>
    </row>
    <row r="53" spans="1:30" ht="12.95" customHeight="1" x14ac:dyDescent="0.2">
      <c r="A53" s="165">
        <v>23</v>
      </c>
      <c r="B53" s="55" t="s">
        <v>352</v>
      </c>
      <c r="C53" s="166">
        <v>5</v>
      </c>
      <c r="D53" s="166"/>
      <c r="E53" s="110">
        <v>0.88</v>
      </c>
      <c r="F53" s="110">
        <v>10.3</v>
      </c>
      <c r="G53" s="167" t="s">
        <v>344</v>
      </c>
      <c r="I53" s="39">
        <v>1.2</v>
      </c>
      <c r="J53" s="39">
        <v>11</v>
      </c>
      <c r="S53" s="46"/>
      <c r="T53" s="55"/>
      <c r="U53" s="132"/>
      <c r="V53" s="132"/>
      <c r="W53" s="132"/>
      <c r="X53" s="132"/>
      <c r="Y53" s="132"/>
      <c r="Z53" s="132"/>
      <c r="AA53" s="132"/>
      <c r="AB53" s="132"/>
      <c r="AC53" s="132"/>
      <c r="AD53" s="133"/>
    </row>
    <row r="54" spans="1:30" ht="12.95" customHeight="1" x14ac:dyDescent="0.2">
      <c r="A54" s="165">
        <v>24</v>
      </c>
      <c r="B54" s="176" t="s">
        <v>370</v>
      </c>
      <c r="C54" s="166"/>
      <c r="D54" s="166"/>
      <c r="E54" s="110">
        <v>0.83</v>
      </c>
      <c r="F54" s="110">
        <v>10</v>
      </c>
      <c r="G54" s="167" t="s">
        <v>372</v>
      </c>
      <c r="I54" s="39">
        <v>0.83</v>
      </c>
      <c r="J54" s="39">
        <v>11</v>
      </c>
      <c r="S54" s="46"/>
      <c r="T54" s="55"/>
      <c r="U54" s="132"/>
      <c r="V54" s="132"/>
      <c r="W54" s="132"/>
      <c r="X54" s="132"/>
      <c r="Y54" s="132"/>
      <c r="Z54" s="132"/>
      <c r="AA54" s="132"/>
      <c r="AB54" s="132"/>
      <c r="AC54" s="132"/>
      <c r="AD54" s="133"/>
    </row>
    <row r="55" spans="1:30" ht="12.95" customHeight="1" x14ac:dyDescent="0.2">
      <c r="A55" s="165">
        <v>24</v>
      </c>
      <c r="B55" s="176" t="s">
        <v>370</v>
      </c>
      <c r="C55" s="166">
        <v>4</v>
      </c>
      <c r="D55" s="166"/>
      <c r="E55" s="110">
        <v>0.85</v>
      </c>
      <c r="F55" s="110">
        <v>10</v>
      </c>
      <c r="G55" s="167" t="s">
        <v>373</v>
      </c>
      <c r="I55" s="39">
        <v>1</v>
      </c>
      <c r="J55" s="39">
        <v>11</v>
      </c>
      <c r="S55" s="46"/>
      <c r="T55" s="55"/>
      <c r="U55" s="132"/>
      <c r="V55" s="132"/>
      <c r="W55" s="132"/>
      <c r="X55" s="132"/>
      <c r="Y55" s="132"/>
      <c r="Z55" s="132"/>
      <c r="AA55" s="132"/>
      <c r="AB55" s="132"/>
      <c r="AC55" s="132"/>
      <c r="AD55" s="133"/>
    </row>
    <row r="56" spans="1:30" ht="12.95" customHeight="1" x14ac:dyDescent="0.2">
      <c r="A56" s="165">
        <v>24</v>
      </c>
      <c r="B56" s="176" t="s">
        <v>370</v>
      </c>
      <c r="C56" s="166">
        <v>5</v>
      </c>
      <c r="D56" s="166"/>
      <c r="E56" s="110">
        <v>0.88</v>
      </c>
      <c r="F56" s="110">
        <v>10.3</v>
      </c>
      <c r="G56" s="167" t="s">
        <v>374</v>
      </c>
      <c r="I56" s="39">
        <v>1.2</v>
      </c>
      <c r="J56" s="39">
        <v>11</v>
      </c>
      <c r="S56" s="46"/>
      <c r="T56" s="55"/>
      <c r="U56" s="132"/>
      <c r="V56" s="132"/>
      <c r="W56" s="132"/>
      <c r="X56" s="132"/>
      <c r="Y56" s="132"/>
      <c r="Z56" s="132"/>
      <c r="AA56" s="132"/>
      <c r="AB56" s="132"/>
      <c r="AC56" s="132"/>
      <c r="AD56" s="133"/>
    </row>
    <row r="57" spans="1:30" ht="12.95" customHeight="1" x14ac:dyDescent="0.2">
      <c r="A57" s="165">
        <v>25</v>
      </c>
      <c r="B57" s="176" t="s">
        <v>371</v>
      </c>
      <c r="C57" s="166"/>
      <c r="D57" s="166"/>
      <c r="E57" s="110">
        <v>0.83</v>
      </c>
      <c r="F57" s="110">
        <v>10</v>
      </c>
      <c r="G57" s="167" t="s">
        <v>375</v>
      </c>
      <c r="I57" s="39">
        <v>0.83</v>
      </c>
      <c r="J57" s="39">
        <v>11</v>
      </c>
      <c r="S57" s="46"/>
      <c r="T57" s="55"/>
      <c r="U57" s="132"/>
      <c r="V57" s="132"/>
      <c r="W57" s="132"/>
      <c r="X57" s="132"/>
      <c r="Y57" s="132"/>
      <c r="Z57" s="132"/>
      <c r="AA57" s="132"/>
      <c r="AB57" s="132"/>
      <c r="AC57" s="132"/>
      <c r="AD57" s="133"/>
    </row>
    <row r="58" spans="1:30" ht="12.95" customHeight="1" x14ac:dyDescent="0.2">
      <c r="A58" s="215">
        <v>25</v>
      </c>
      <c r="B58" s="176" t="s">
        <v>371</v>
      </c>
      <c r="C58" s="166">
        <v>4</v>
      </c>
      <c r="D58" s="166"/>
      <c r="E58" s="110">
        <v>0.85</v>
      </c>
      <c r="F58" s="110">
        <v>10</v>
      </c>
      <c r="G58" s="167" t="s">
        <v>376</v>
      </c>
      <c r="I58" s="39">
        <v>1</v>
      </c>
      <c r="J58" s="39">
        <v>11</v>
      </c>
      <c r="S58" s="46"/>
      <c r="T58" s="55"/>
      <c r="U58" s="132"/>
      <c r="V58" s="132"/>
      <c r="W58" s="132"/>
      <c r="X58" s="132"/>
      <c r="Y58" s="132"/>
      <c r="Z58" s="132"/>
      <c r="AA58" s="132"/>
      <c r="AB58" s="132"/>
      <c r="AC58" s="132"/>
      <c r="AD58" s="133"/>
    </row>
    <row r="59" spans="1:30" ht="12.95" customHeight="1" x14ac:dyDescent="0.2">
      <c r="A59" s="173">
        <v>25</v>
      </c>
      <c r="B59" s="186" t="s">
        <v>371</v>
      </c>
      <c r="C59" s="216">
        <v>5</v>
      </c>
      <c r="D59" s="150"/>
      <c r="E59" s="188">
        <v>0.88</v>
      </c>
      <c r="F59" s="189">
        <v>10.3</v>
      </c>
      <c r="G59" s="174" t="s">
        <v>377</v>
      </c>
      <c r="I59" s="39">
        <v>1.2</v>
      </c>
      <c r="J59" s="39">
        <v>11</v>
      </c>
      <c r="S59" s="46"/>
      <c r="T59" s="55"/>
      <c r="U59" s="132"/>
      <c r="V59" s="132"/>
      <c r="W59" s="132"/>
      <c r="X59" s="132"/>
      <c r="Y59" s="132"/>
      <c r="Z59" s="132"/>
      <c r="AA59" s="132"/>
      <c r="AB59" s="132"/>
      <c r="AC59" s="132"/>
      <c r="AD59" s="133"/>
    </row>
    <row r="60" spans="1:30" ht="12.95" customHeight="1" x14ac:dyDescent="0.2">
      <c r="A60" s="165">
        <v>30</v>
      </c>
      <c r="B60" s="55" t="s">
        <v>191</v>
      </c>
      <c r="C60" s="166"/>
      <c r="D60" s="166"/>
      <c r="E60" s="110">
        <v>0</v>
      </c>
      <c r="F60" s="110">
        <v>0</v>
      </c>
      <c r="G60" s="167"/>
      <c r="I60" s="39">
        <v>0</v>
      </c>
      <c r="J60" s="39">
        <v>0</v>
      </c>
      <c r="S60" s="46">
        <v>82</v>
      </c>
      <c r="T60" s="55" t="s">
        <v>194</v>
      </c>
      <c r="U60" s="132">
        <v>0</v>
      </c>
      <c r="V60" s="132">
        <v>0</v>
      </c>
      <c r="W60" s="132">
        <v>0</v>
      </c>
      <c r="X60" s="132">
        <v>0</v>
      </c>
      <c r="Y60" s="132">
        <v>0</v>
      </c>
      <c r="Z60" s="132">
        <v>0</v>
      </c>
      <c r="AA60" s="132">
        <v>0</v>
      </c>
      <c r="AB60" s="132">
        <v>0</v>
      </c>
      <c r="AC60" s="132">
        <v>25</v>
      </c>
      <c r="AD60" s="133">
        <f t="shared" si="2"/>
        <v>25</v>
      </c>
    </row>
    <row r="61" spans="1:30" ht="12.95" customHeight="1" x14ac:dyDescent="0.2">
      <c r="A61" s="165">
        <v>40</v>
      </c>
      <c r="B61" s="55" t="s">
        <v>192</v>
      </c>
      <c r="C61" s="166"/>
      <c r="D61" s="166"/>
      <c r="E61" s="110">
        <v>0</v>
      </c>
      <c r="F61" s="110">
        <v>0</v>
      </c>
      <c r="G61" s="167"/>
      <c r="I61" s="39">
        <v>0</v>
      </c>
      <c r="J61" s="39">
        <v>0</v>
      </c>
      <c r="S61" s="46">
        <v>84</v>
      </c>
      <c r="T61" s="92" t="s">
        <v>94</v>
      </c>
      <c r="U61" s="132">
        <v>0</v>
      </c>
      <c r="V61" s="132">
        <v>0</v>
      </c>
      <c r="W61" s="132">
        <v>0</v>
      </c>
      <c r="X61" s="132">
        <v>0</v>
      </c>
      <c r="Y61" s="132">
        <v>0</v>
      </c>
      <c r="Z61" s="132">
        <v>0</v>
      </c>
      <c r="AA61" s="132">
        <v>0</v>
      </c>
      <c r="AB61" s="132">
        <v>0</v>
      </c>
      <c r="AC61" s="132">
        <v>72</v>
      </c>
      <c r="AD61" s="133">
        <f t="shared" si="2"/>
        <v>72</v>
      </c>
    </row>
    <row r="62" spans="1:30" ht="12.95" customHeight="1" x14ac:dyDescent="0.2">
      <c r="A62" s="165">
        <v>82</v>
      </c>
      <c r="B62" s="55" t="s">
        <v>337</v>
      </c>
      <c r="C62" s="166"/>
      <c r="D62" s="166"/>
      <c r="E62" s="110">
        <v>0.79</v>
      </c>
      <c r="F62" s="110">
        <v>9.5</v>
      </c>
      <c r="G62" s="223" t="s">
        <v>382</v>
      </c>
      <c r="I62" s="39">
        <v>0.83</v>
      </c>
      <c r="J62" s="39">
        <v>5.5</v>
      </c>
      <c r="S62" s="46">
        <v>90</v>
      </c>
      <c r="T62" s="55" t="s">
        <v>195</v>
      </c>
      <c r="U62" s="132">
        <v>0</v>
      </c>
      <c r="V62" s="132">
        <v>0</v>
      </c>
      <c r="W62" s="132">
        <v>0</v>
      </c>
      <c r="X62" s="132">
        <v>0</v>
      </c>
      <c r="Y62" s="132">
        <v>0</v>
      </c>
      <c r="Z62" s="132">
        <v>0</v>
      </c>
      <c r="AA62" s="132">
        <v>0</v>
      </c>
      <c r="AB62" s="132">
        <v>0</v>
      </c>
      <c r="AC62" s="132">
        <v>4949</v>
      </c>
      <c r="AD62" s="133">
        <f t="shared" si="2"/>
        <v>4949</v>
      </c>
    </row>
    <row r="63" spans="1:30" ht="12.95" customHeight="1" x14ac:dyDescent="0.2">
      <c r="A63" s="165">
        <v>83</v>
      </c>
      <c r="B63" s="55" t="s">
        <v>338</v>
      </c>
      <c r="C63" s="166"/>
      <c r="D63" s="166"/>
      <c r="E63" s="110">
        <v>0.79</v>
      </c>
      <c r="F63" s="110">
        <v>9.5</v>
      </c>
      <c r="G63" s="223" t="s">
        <v>382</v>
      </c>
      <c r="I63" s="39">
        <v>0.83</v>
      </c>
      <c r="J63" s="39">
        <v>5.5</v>
      </c>
      <c r="S63" s="46">
        <v>92</v>
      </c>
      <c r="T63" s="55" t="s">
        <v>196</v>
      </c>
      <c r="U63" s="132">
        <v>0</v>
      </c>
      <c r="V63" s="132">
        <v>0</v>
      </c>
      <c r="W63" s="132">
        <v>0</v>
      </c>
      <c r="X63" s="132">
        <v>0</v>
      </c>
      <c r="Y63" s="132">
        <v>0</v>
      </c>
      <c r="Z63" s="132">
        <v>0</v>
      </c>
      <c r="AA63" s="132">
        <v>0</v>
      </c>
      <c r="AB63" s="132">
        <v>0</v>
      </c>
      <c r="AC63" s="132">
        <v>44</v>
      </c>
      <c r="AD63" s="133">
        <f t="shared" si="2"/>
        <v>44</v>
      </c>
    </row>
    <row r="64" spans="1:30" ht="12.95" customHeight="1" x14ac:dyDescent="0.2">
      <c r="A64" s="165">
        <v>84</v>
      </c>
      <c r="B64" s="92" t="s">
        <v>94</v>
      </c>
      <c r="C64" s="166"/>
      <c r="D64" s="166"/>
      <c r="E64" s="110">
        <v>0</v>
      </c>
      <c r="F64" s="110">
        <v>0</v>
      </c>
      <c r="G64" s="167"/>
      <c r="I64" s="39">
        <v>0</v>
      </c>
      <c r="J64" s="39">
        <v>0</v>
      </c>
      <c r="S64" s="129" t="s">
        <v>255</v>
      </c>
      <c r="T64" s="130"/>
      <c r="U64" s="134">
        <f t="shared" ref="U64:AD64" si="3">SUM(U36:U63)</f>
        <v>584</v>
      </c>
      <c r="V64" s="134">
        <f t="shared" si="3"/>
        <v>44</v>
      </c>
      <c r="W64" s="134">
        <f t="shared" si="3"/>
        <v>11</v>
      </c>
      <c r="X64" s="134">
        <f t="shared" si="3"/>
        <v>20</v>
      </c>
      <c r="Y64" s="134">
        <f t="shared" si="3"/>
        <v>56</v>
      </c>
      <c r="Z64" s="134">
        <f t="shared" si="3"/>
        <v>74</v>
      </c>
      <c r="AA64" s="134">
        <f t="shared" si="3"/>
        <v>223</v>
      </c>
      <c r="AB64" s="134">
        <f t="shared" si="3"/>
        <v>245</v>
      </c>
      <c r="AC64" s="134">
        <f t="shared" si="3"/>
        <v>9570</v>
      </c>
      <c r="AD64" s="135">
        <f t="shared" si="3"/>
        <v>10827</v>
      </c>
    </row>
    <row r="65" spans="1:30" ht="12.95" customHeight="1" x14ac:dyDescent="0.2">
      <c r="A65" s="165">
        <v>85</v>
      </c>
      <c r="B65" s="92" t="s">
        <v>361</v>
      </c>
      <c r="C65" s="166"/>
      <c r="D65" s="166"/>
      <c r="E65" s="110">
        <v>0</v>
      </c>
      <c r="F65" s="110">
        <v>0</v>
      </c>
      <c r="G65" s="167"/>
      <c r="I65" s="39">
        <v>0</v>
      </c>
      <c r="J65" s="39">
        <v>0</v>
      </c>
      <c r="S65" s="191"/>
      <c r="T65" s="191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</row>
    <row r="66" spans="1:30" ht="12.95" customHeight="1" x14ac:dyDescent="0.2">
      <c r="A66" s="165">
        <v>90</v>
      </c>
      <c r="B66" s="55" t="s">
        <v>195</v>
      </c>
      <c r="C66" s="166"/>
      <c r="D66" s="166"/>
      <c r="E66" s="110">
        <v>0.15</v>
      </c>
      <c r="F66" s="110">
        <v>4</v>
      </c>
      <c r="G66" s="167"/>
      <c r="I66" s="39">
        <v>0.15</v>
      </c>
      <c r="J66" s="39">
        <v>4</v>
      </c>
    </row>
    <row r="67" spans="1:30" ht="12.95" customHeight="1" thickBot="1" x14ac:dyDescent="0.25">
      <c r="A67" s="168">
        <v>92</v>
      </c>
      <c r="B67" s="169" t="s">
        <v>196</v>
      </c>
      <c r="C67" s="170"/>
      <c r="D67" s="170"/>
      <c r="E67" s="171">
        <v>0</v>
      </c>
      <c r="F67" s="171">
        <v>0</v>
      </c>
      <c r="G67" s="172"/>
      <c r="I67" s="39">
        <v>0</v>
      </c>
      <c r="J67" s="39">
        <v>0</v>
      </c>
    </row>
    <row r="68" spans="1:30" x14ac:dyDescent="0.2">
      <c r="S68" s="126">
        <v>2020</v>
      </c>
      <c r="T68" s="127"/>
      <c r="U68" s="128" t="s">
        <v>256</v>
      </c>
      <c r="V68" s="128" t="s">
        <v>257</v>
      </c>
      <c r="W68" s="128" t="s">
        <v>258</v>
      </c>
      <c r="X68" s="44" t="s">
        <v>264</v>
      </c>
      <c r="Y68" s="44" t="s">
        <v>263</v>
      </c>
      <c r="Z68" s="44" t="s">
        <v>262</v>
      </c>
      <c r="AA68" s="44" t="s">
        <v>261</v>
      </c>
      <c r="AB68" s="128" t="s">
        <v>260</v>
      </c>
      <c r="AC68" s="128" t="s">
        <v>259</v>
      </c>
      <c r="AD68" s="131" t="s">
        <v>254</v>
      </c>
    </row>
    <row r="69" spans="1:30" x14ac:dyDescent="0.2">
      <c r="S69" s="46">
        <v>1</v>
      </c>
      <c r="T69" s="55" t="s">
        <v>45</v>
      </c>
      <c r="U69" s="132">
        <v>601</v>
      </c>
      <c r="V69" s="132">
        <v>0</v>
      </c>
      <c r="W69" s="132">
        <v>0</v>
      </c>
      <c r="X69" s="136">
        <v>10</v>
      </c>
      <c r="Y69" s="132">
        <v>0</v>
      </c>
      <c r="Z69" s="132">
        <v>0</v>
      </c>
      <c r="AA69" s="132">
        <v>0</v>
      </c>
      <c r="AB69" s="132">
        <v>0</v>
      </c>
      <c r="AC69" s="132">
        <v>0</v>
      </c>
      <c r="AD69" s="133">
        <f>SUM(U69:AC69)</f>
        <v>611</v>
      </c>
    </row>
    <row r="70" spans="1:30" x14ac:dyDescent="0.2">
      <c r="S70" s="46">
        <v>2</v>
      </c>
      <c r="T70" s="55" t="s">
        <v>187</v>
      </c>
      <c r="U70" s="136">
        <v>21</v>
      </c>
      <c r="V70" s="132">
        <v>58</v>
      </c>
      <c r="W70" s="132">
        <v>0</v>
      </c>
      <c r="X70" s="136">
        <v>2</v>
      </c>
      <c r="Y70" s="136">
        <v>1</v>
      </c>
      <c r="Z70" s="136">
        <v>2</v>
      </c>
      <c r="AA70" s="132">
        <v>0</v>
      </c>
      <c r="AB70" s="132">
        <v>0</v>
      </c>
      <c r="AC70" s="132">
        <v>2</v>
      </c>
      <c r="AD70" s="133">
        <f t="shared" ref="AD70:AD86" si="4">SUM(U70:AC70)</f>
        <v>86</v>
      </c>
    </row>
    <row r="71" spans="1:30" ht="15.75" x14ac:dyDescent="0.25">
      <c r="K71" s="121" t="s">
        <v>265</v>
      </c>
      <c r="S71" s="46">
        <v>3</v>
      </c>
      <c r="T71" s="55" t="s">
        <v>95</v>
      </c>
      <c r="U71" s="136">
        <v>5</v>
      </c>
      <c r="V71" s="132">
        <v>0</v>
      </c>
      <c r="W71" s="136">
        <v>4</v>
      </c>
      <c r="X71" s="132">
        <v>1</v>
      </c>
      <c r="Y71" s="132">
        <v>3</v>
      </c>
      <c r="Z71" s="132">
        <v>86</v>
      </c>
      <c r="AA71" s="132">
        <v>2</v>
      </c>
      <c r="AB71" s="132">
        <v>9</v>
      </c>
      <c r="AC71" s="132">
        <v>2</v>
      </c>
      <c r="AD71" s="133">
        <f t="shared" si="4"/>
        <v>112</v>
      </c>
    </row>
    <row r="72" spans="1:30" ht="16.5" thickBot="1" x14ac:dyDescent="0.3">
      <c r="K72" s="121" t="s">
        <v>278</v>
      </c>
      <c r="S72" s="46">
        <v>4</v>
      </c>
      <c r="T72" s="55" t="s">
        <v>188</v>
      </c>
      <c r="U72" s="136">
        <v>44</v>
      </c>
      <c r="V72" s="136">
        <v>23</v>
      </c>
      <c r="W72" s="132">
        <v>0</v>
      </c>
      <c r="X72" s="132">
        <v>78</v>
      </c>
      <c r="Y72" s="132">
        <v>90</v>
      </c>
      <c r="Z72" s="132">
        <v>683</v>
      </c>
      <c r="AA72" s="132">
        <v>372</v>
      </c>
      <c r="AB72" s="132">
        <v>406</v>
      </c>
      <c r="AC72" s="132">
        <v>1344</v>
      </c>
      <c r="AD72" s="133">
        <f t="shared" si="4"/>
        <v>3040</v>
      </c>
    </row>
    <row r="73" spans="1:30" ht="13.5" thickBot="1" x14ac:dyDescent="0.25">
      <c r="K73" s="122" t="s">
        <v>52</v>
      </c>
      <c r="L73" s="123" t="s">
        <v>228</v>
      </c>
      <c r="M73" s="123" t="s">
        <v>229</v>
      </c>
      <c r="N73" s="123" t="s">
        <v>230</v>
      </c>
      <c r="S73" s="46">
        <v>5</v>
      </c>
      <c r="T73" s="55" t="s">
        <v>189</v>
      </c>
      <c r="U73" s="132">
        <v>0</v>
      </c>
      <c r="V73" s="136">
        <v>2</v>
      </c>
      <c r="W73" s="136">
        <v>2</v>
      </c>
      <c r="X73" s="132">
        <v>27</v>
      </c>
      <c r="Y73" s="132">
        <v>39</v>
      </c>
      <c r="Z73" s="132">
        <v>73</v>
      </c>
      <c r="AA73" s="132">
        <v>172</v>
      </c>
      <c r="AB73" s="132">
        <v>217</v>
      </c>
      <c r="AC73" s="132">
        <v>1923</v>
      </c>
      <c r="AD73" s="133">
        <f t="shared" si="4"/>
        <v>2455</v>
      </c>
    </row>
    <row r="74" spans="1:30" ht="13.5" thickBot="1" x14ac:dyDescent="0.25">
      <c r="K74" s="148"/>
      <c r="L74" s="149"/>
      <c r="M74" s="149"/>
      <c r="N74" s="149"/>
      <c r="S74" s="46">
        <v>6</v>
      </c>
      <c r="T74" s="55" t="s">
        <v>91</v>
      </c>
      <c r="U74" s="132">
        <v>0</v>
      </c>
      <c r="V74" s="132">
        <v>0</v>
      </c>
      <c r="W74" s="136">
        <v>9</v>
      </c>
      <c r="X74" s="132">
        <v>0</v>
      </c>
      <c r="Y74" s="132">
        <v>16</v>
      </c>
      <c r="Z74" s="132">
        <v>23</v>
      </c>
      <c r="AA74" s="132">
        <v>75</v>
      </c>
      <c r="AB74" s="132">
        <v>47</v>
      </c>
      <c r="AC74" s="132">
        <v>2436</v>
      </c>
      <c r="AD74" s="133">
        <f t="shared" si="4"/>
        <v>2606</v>
      </c>
    </row>
    <row r="75" spans="1:30" ht="13.5" thickBot="1" x14ac:dyDescent="0.25">
      <c r="K75" s="124" t="s">
        <v>231</v>
      </c>
      <c r="L75" s="125" t="s">
        <v>232</v>
      </c>
      <c r="M75" s="125" t="s">
        <v>233</v>
      </c>
      <c r="N75" s="125" t="s">
        <v>234</v>
      </c>
      <c r="S75" s="46">
        <v>7</v>
      </c>
      <c r="T75" s="55" t="s">
        <v>92</v>
      </c>
      <c r="U75" s="132">
        <v>0</v>
      </c>
      <c r="V75" s="132">
        <v>0</v>
      </c>
      <c r="W75" s="132">
        <v>0</v>
      </c>
      <c r="X75" s="132">
        <v>4</v>
      </c>
      <c r="Y75" s="132">
        <v>3</v>
      </c>
      <c r="Z75" s="132">
        <v>1</v>
      </c>
      <c r="AA75" s="132">
        <v>13</v>
      </c>
      <c r="AB75" s="132">
        <v>12</v>
      </c>
      <c r="AC75" s="132">
        <v>1016</v>
      </c>
      <c r="AD75" s="133">
        <f t="shared" si="4"/>
        <v>1049</v>
      </c>
    </row>
    <row r="76" spans="1:30" ht="13.5" thickBot="1" x14ac:dyDescent="0.25">
      <c r="K76" s="124"/>
      <c r="L76" s="125"/>
      <c r="M76" s="125"/>
      <c r="N76" s="125"/>
      <c r="S76" s="46">
        <v>8</v>
      </c>
      <c r="T76" s="55" t="s">
        <v>50</v>
      </c>
      <c r="U76" s="132">
        <v>0</v>
      </c>
      <c r="V76" s="132">
        <v>0</v>
      </c>
      <c r="W76" s="132">
        <v>552</v>
      </c>
      <c r="X76" s="132">
        <v>0</v>
      </c>
      <c r="Y76" s="132">
        <v>0</v>
      </c>
      <c r="Z76" s="132">
        <v>0</v>
      </c>
      <c r="AA76" s="132">
        <v>0</v>
      </c>
      <c r="AB76" s="136">
        <v>1</v>
      </c>
      <c r="AC76" s="136">
        <v>1</v>
      </c>
      <c r="AD76" s="133">
        <f t="shared" si="4"/>
        <v>554</v>
      </c>
    </row>
    <row r="77" spans="1:30" ht="13.5" thickBot="1" x14ac:dyDescent="0.25">
      <c r="K77" s="124" t="s">
        <v>235</v>
      </c>
      <c r="L77" s="125" t="s">
        <v>236</v>
      </c>
      <c r="M77" s="125" t="s">
        <v>233</v>
      </c>
      <c r="N77" s="125" t="s">
        <v>234</v>
      </c>
      <c r="S77" s="46">
        <v>9</v>
      </c>
      <c r="T77" s="55" t="s">
        <v>225</v>
      </c>
      <c r="U77" s="136">
        <v>5</v>
      </c>
      <c r="V77" s="136">
        <v>1</v>
      </c>
      <c r="W77" s="132">
        <v>99</v>
      </c>
      <c r="X77" s="132">
        <v>0</v>
      </c>
      <c r="Y77" s="132">
        <v>0</v>
      </c>
      <c r="Z77" s="132">
        <v>0</v>
      </c>
      <c r="AA77" s="132">
        <v>0</v>
      </c>
      <c r="AB77" s="132">
        <v>0</v>
      </c>
      <c r="AC77" s="136">
        <v>2</v>
      </c>
      <c r="AD77" s="133">
        <f t="shared" si="4"/>
        <v>107</v>
      </c>
    </row>
    <row r="78" spans="1:30" ht="13.5" thickBot="1" x14ac:dyDescent="0.25">
      <c r="K78" s="124" t="s">
        <v>237</v>
      </c>
      <c r="L78" s="125" t="s">
        <v>232</v>
      </c>
      <c r="M78" s="125" t="s">
        <v>238</v>
      </c>
      <c r="N78" s="125" t="s">
        <v>234</v>
      </c>
      <c r="S78" s="46">
        <v>20</v>
      </c>
      <c r="T78" s="55" t="s">
        <v>113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0</v>
      </c>
      <c r="AB78" s="132">
        <v>0</v>
      </c>
      <c r="AC78" s="132">
        <v>6</v>
      </c>
      <c r="AD78" s="133">
        <f t="shared" si="4"/>
        <v>6</v>
      </c>
    </row>
    <row r="79" spans="1:30" ht="13.5" thickBot="1" x14ac:dyDescent="0.25">
      <c r="K79" s="124" t="s">
        <v>235</v>
      </c>
      <c r="L79" s="125" t="s">
        <v>239</v>
      </c>
      <c r="M79" s="125" t="s">
        <v>238</v>
      </c>
      <c r="N79" s="125" t="s">
        <v>234</v>
      </c>
      <c r="S79" s="46">
        <v>22</v>
      </c>
      <c r="T79" s="55" t="s">
        <v>190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0</v>
      </c>
      <c r="AB79" s="132">
        <v>0</v>
      </c>
      <c r="AC79" s="132">
        <v>22</v>
      </c>
      <c r="AD79" s="133">
        <f t="shared" si="4"/>
        <v>22</v>
      </c>
    </row>
    <row r="80" spans="1:30" ht="13.5" thickBot="1" x14ac:dyDescent="0.25">
      <c r="K80" s="124" t="s">
        <v>240</v>
      </c>
      <c r="L80" s="125" t="s">
        <v>232</v>
      </c>
      <c r="M80" s="125" t="s">
        <v>241</v>
      </c>
      <c r="N80" s="125" t="s">
        <v>242</v>
      </c>
      <c r="S80" s="46">
        <v>30</v>
      </c>
      <c r="T80" s="55" t="s">
        <v>191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0</v>
      </c>
      <c r="AB80" s="132">
        <v>0</v>
      </c>
      <c r="AC80" s="132">
        <v>40</v>
      </c>
      <c r="AD80" s="133">
        <f t="shared" si="4"/>
        <v>40</v>
      </c>
    </row>
    <row r="81" spans="11:30" ht="13.5" thickBot="1" x14ac:dyDescent="0.25">
      <c r="K81" s="124" t="s">
        <v>235</v>
      </c>
      <c r="L81" s="125" t="s">
        <v>243</v>
      </c>
      <c r="M81" s="125" t="s">
        <v>241</v>
      </c>
      <c r="N81" s="125" t="s">
        <v>242</v>
      </c>
      <c r="S81" s="46">
        <v>40</v>
      </c>
      <c r="T81" s="55" t="s">
        <v>192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0</v>
      </c>
      <c r="AB81" s="132">
        <v>0</v>
      </c>
      <c r="AC81" s="132">
        <v>20</v>
      </c>
      <c r="AD81" s="133">
        <f t="shared" si="4"/>
        <v>20</v>
      </c>
    </row>
    <row r="82" spans="11:30" ht="13.5" thickBot="1" x14ac:dyDescent="0.25">
      <c r="K82" s="124" t="s">
        <v>244</v>
      </c>
      <c r="L82" s="125" t="s">
        <v>232</v>
      </c>
      <c r="M82" s="125" t="s">
        <v>245</v>
      </c>
      <c r="N82" s="125" t="s">
        <v>246</v>
      </c>
      <c r="S82" s="46">
        <v>80</v>
      </c>
      <c r="T82" s="55" t="s">
        <v>193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0</v>
      </c>
      <c r="AB82" s="132">
        <v>0</v>
      </c>
      <c r="AC82" s="132">
        <v>13</v>
      </c>
      <c r="AD82" s="133">
        <f t="shared" si="4"/>
        <v>13</v>
      </c>
    </row>
    <row r="83" spans="11:30" ht="13.5" thickBot="1" x14ac:dyDescent="0.25">
      <c r="K83" s="124" t="s">
        <v>235</v>
      </c>
      <c r="L83" s="125" t="s">
        <v>247</v>
      </c>
      <c r="M83" s="125" t="s">
        <v>245</v>
      </c>
      <c r="N83" s="125" t="s">
        <v>246</v>
      </c>
      <c r="S83" s="46">
        <v>82</v>
      </c>
      <c r="T83" s="55" t="s">
        <v>194</v>
      </c>
      <c r="U83" s="132">
        <v>0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26</v>
      </c>
      <c r="AD83" s="133">
        <f t="shared" si="4"/>
        <v>26</v>
      </c>
    </row>
    <row r="84" spans="11:30" ht="13.5" thickBot="1" x14ac:dyDescent="0.25">
      <c r="K84" s="124" t="s">
        <v>235</v>
      </c>
      <c r="L84" s="125" t="s">
        <v>248</v>
      </c>
      <c r="M84" s="125" t="s">
        <v>249</v>
      </c>
      <c r="N84" s="125" t="s">
        <v>246</v>
      </c>
      <c r="S84" s="46">
        <v>84</v>
      </c>
      <c r="T84" s="92" t="s">
        <v>94</v>
      </c>
      <c r="U84" s="132">
        <v>0</v>
      </c>
      <c r="V84" s="132">
        <v>0</v>
      </c>
      <c r="W84" s="132">
        <v>0</v>
      </c>
      <c r="X84" s="132">
        <v>0</v>
      </c>
      <c r="Y84" s="132">
        <v>0</v>
      </c>
      <c r="Z84" s="132">
        <v>0</v>
      </c>
      <c r="AA84" s="132">
        <v>0</v>
      </c>
      <c r="AB84" s="132">
        <v>0</v>
      </c>
      <c r="AC84" s="132">
        <v>112</v>
      </c>
      <c r="AD84" s="133">
        <f t="shared" si="4"/>
        <v>112</v>
      </c>
    </row>
    <row r="85" spans="11:30" ht="13.5" thickBot="1" x14ac:dyDescent="0.25">
      <c r="K85" s="124" t="s">
        <v>250</v>
      </c>
      <c r="L85" s="125" t="s">
        <v>232</v>
      </c>
      <c r="M85" s="125" t="s">
        <v>233</v>
      </c>
      <c r="N85" s="125" t="s">
        <v>234</v>
      </c>
      <c r="S85" s="46">
        <v>90</v>
      </c>
      <c r="T85" s="55" t="s">
        <v>195</v>
      </c>
      <c r="U85" s="132">
        <v>0</v>
      </c>
      <c r="V85" s="132">
        <v>0</v>
      </c>
      <c r="W85" s="132">
        <v>0</v>
      </c>
      <c r="X85" s="132">
        <v>0</v>
      </c>
      <c r="Y85" s="132">
        <v>0</v>
      </c>
      <c r="Z85" s="132">
        <v>0</v>
      </c>
      <c r="AA85" s="132">
        <v>0</v>
      </c>
      <c r="AB85" s="132">
        <v>0</v>
      </c>
      <c r="AC85" s="132">
        <v>4959</v>
      </c>
      <c r="AD85" s="133">
        <f t="shared" si="4"/>
        <v>4959</v>
      </c>
    </row>
    <row r="86" spans="11:30" ht="13.5" thickBot="1" x14ac:dyDescent="0.25">
      <c r="K86" s="124" t="s">
        <v>235</v>
      </c>
      <c r="L86" s="125" t="s">
        <v>251</v>
      </c>
      <c r="M86" s="125" t="s">
        <v>233</v>
      </c>
      <c r="N86" s="125" t="s">
        <v>234</v>
      </c>
      <c r="S86" s="46">
        <v>92</v>
      </c>
      <c r="T86" s="55" t="s">
        <v>196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32">
        <v>93</v>
      </c>
      <c r="AD86" s="133">
        <f t="shared" si="4"/>
        <v>93</v>
      </c>
    </row>
    <row r="87" spans="11:30" ht="13.5" thickBot="1" x14ac:dyDescent="0.25">
      <c r="K87" s="124" t="s">
        <v>235</v>
      </c>
      <c r="L87" s="125" t="s">
        <v>252</v>
      </c>
      <c r="M87" s="125" t="s">
        <v>253</v>
      </c>
      <c r="N87" s="125" t="s">
        <v>253</v>
      </c>
      <c r="S87" s="129"/>
      <c r="T87" s="130"/>
      <c r="U87" s="134">
        <f t="shared" ref="U87:AD87" si="5">SUM(U69:U86)</f>
        <v>676</v>
      </c>
      <c r="V87" s="134">
        <f t="shared" si="5"/>
        <v>84</v>
      </c>
      <c r="W87" s="134">
        <f t="shared" si="5"/>
        <v>666</v>
      </c>
      <c r="X87" s="134">
        <f t="shared" si="5"/>
        <v>122</v>
      </c>
      <c r="Y87" s="134">
        <f t="shared" si="5"/>
        <v>152</v>
      </c>
      <c r="Z87" s="134">
        <f t="shared" si="5"/>
        <v>868</v>
      </c>
      <c r="AA87" s="134">
        <f t="shared" si="5"/>
        <v>634</v>
      </c>
      <c r="AB87" s="134">
        <f t="shared" si="5"/>
        <v>692</v>
      </c>
      <c r="AC87" s="134">
        <f t="shared" si="5"/>
        <v>12017</v>
      </c>
      <c r="AD87" s="135">
        <f t="shared" si="5"/>
        <v>15911</v>
      </c>
    </row>
    <row r="90" spans="11:30" x14ac:dyDescent="0.2">
      <c r="S90" s="126">
        <v>2030</v>
      </c>
      <c r="T90" s="127"/>
      <c r="U90" s="128" t="s">
        <v>256</v>
      </c>
      <c r="V90" s="128" t="s">
        <v>257</v>
      </c>
      <c r="W90" s="128" t="s">
        <v>258</v>
      </c>
      <c r="X90" s="44" t="s">
        <v>264</v>
      </c>
      <c r="Y90" s="44" t="s">
        <v>263</v>
      </c>
      <c r="Z90" s="44" t="s">
        <v>262</v>
      </c>
      <c r="AA90" s="44" t="s">
        <v>261</v>
      </c>
      <c r="AB90" s="128" t="s">
        <v>260</v>
      </c>
      <c r="AC90" s="128" t="s">
        <v>259</v>
      </c>
      <c r="AD90" s="131" t="s">
        <v>254</v>
      </c>
    </row>
    <row r="91" spans="11:30" x14ac:dyDescent="0.2">
      <c r="S91" s="46">
        <v>1</v>
      </c>
      <c r="T91" s="55" t="s">
        <v>45</v>
      </c>
      <c r="U91" s="132">
        <v>602</v>
      </c>
      <c r="V91" s="132">
        <v>0</v>
      </c>
      <c r="W91" s="132">
        <v>0</v>
      </c>
      <c r="X91" s="136">
        <v>10</v>
      </c>
      <c r="Y91" s="132">
        <v>0</v>
      </c>
      <c r="Z91" s="132">
        <v>0</v>
      </c>
      <c r="AA91" s="132">
        <v>0</v>
      </c>
      <c r="AB91" s="132">
        <v>0</v>
      </c>
      <c r="AC91" s="132">
        <v>0</v>
      </c>
      <c r="AD91" s="133">
        <f>SUM(U91:AC91)</f>
        <v>612</v>
      </c>
    </row>
    <row r="92" spans="11:30" x14ac:dyDescent="0.2">
      <c r="S92" s="46">
        <v>2</v>
      </c>
      <c r="T92" s="55" t="s">
        <v>187</v>
      </c>
      <c r="U92" s="136">
        <v>20</v>
      </c>
      <c r="V92" s="132">
        <v>101</v>
      </c>
      <c r="W92" s="132">
        <v>0</v>
      </c>
      <c r="X92" s="136">
        <v>4</v>
      </c>
      <c r="Y92" s="136">
        <v>1</v>
      </c>
      <c r="Z92" s="136">
        <v>2</v>
      </c>
      <c r="AA92" s="132">
        <v>0</v>
      </c>
      <c r="AB92" s="132">
        <v>0</v>
      </c>
      <c r="AC92" s="136">
        <v>2</v>
      </c>
      <c r="AD92" s="133">
        <f t="shared" ref="AD92:AD108" si="6">SUM(U92:AC92)</f>
        <v>130</v>
      </c>
    </row>
    <row r="93" spans="11:30" x14ac:dyDescent="0.2">
      <c r="S93" s="46">
        <v>3</v>
      </c>
      <c r="T93" s="55" t="s">
        <v>95</v>
      </c>
      <c r="U93" s="136">
        <v>5</v>
      </c>
      <c r="V93" s="132">
        <v>0</v>
      </c>
      <c r="W93" s="136">
        <v>4</v>
      </c>
      <c r="X93" s="132">
        <v>1</v>
      </c>
      <c r="Y93" s="132">
        <v>3</v>
      </c>
      <c r="Z93" s="132">
        <v>86</v>
      </c>
      <c r="AA93" s="132">
        <v>2</v>
      </c>
      <c r="AB93" s="132">
        <v>9</v>
      </c>
      <c r="AC93" s="132">
        <v>2</v>
      </c>
      <c r="AD93" s="133">
        <f t="shared" si="6"/>
        <v>112</v>
      </c>
    </row>
    <row r="94" spans="11:30" x14ac:dyDescent="0.2">
      <c r="S94" s="46">
        <v>4</v>
      </c>
      <c r="T94" s="55" t="s">
        <v>188</v>
      </c>
      <c r="U94" s="136">
        <v>44</v>
      </c>
      <c r="V94" s="136">
        <v>23</v>
      </c>
      <c r="W94" s="132">
        <v>0</v>
      </c>
      <c r="X94" s="132">
        <v>69</v>
      </c>
      <c r="Y94" s="132">
        <v>153</v>
      </c>
      <c r="Z94" s="132">
        <v>788</v>
      </c>
      <c r="AA94" s="132">
        <v>367</v>
      </c>
      <c r="AB94" s="132">
        <v>471</v>
      </c>
      <c r="AC94" s="132">
        <v>1218</v>
      </c>
      <c r="AD94" s="133">
        <f t="shared" si="6"/>
        <v>3133</v>
      </c>
    </row>
    <row r="95" spans="11:30" x14ac:dyDescent="0.2">
      <c r="S95" s="46">
        <v>5</v>
      </c>
      <c r="T95" s="55" t="s">
        <v>189</v>
      </c>
      <c r="U95" s="132">
        <v>0</v>
      </c>
      <c r="V95" s="136">
        <v>2</v>
      </c>
      <c r="W95" s="136">
        <v>2</v>
      </c>
      <c r="X95" s="132">
        <v>28</v>
      </c>
      <c r="Y95" s="132">
        <v>36</v>
      </c>
      <c r="Z95" s="132">
        <v>104</v>
      </c>
      <c r="AA95" s="132">
        <v>202</v>
      </c>
      <c r="AB95" s="132">
        <v>315</v>
      </c>
      <c r="AC95" s="132">
        <v>1762</v>
      </c>
      <c r="AD95" s="133">
        <f t="shared" si="6"/>
        <v>2451</v>
      </c>
    </row>
    <row r="96" spans="11:30" x14ac:dyDescent="0.2">
      <c r="S96" s="46">
        <v>6</v>
      </c>
      <c r="T96" s="55" t="s">
        <v>91</v>
      </c>
      <c r="U96" s="132">
        <v>0</v>
      </c>
      <c r="V96" s="132">
        <v>0</v>
      </c>
      <c r="W96" s="136">
        <v>9</v>
      </c>
      <c r="X96" s="132">
        <v>6</v>
      </c>
      <c r="Y96" s="132">
        <v>20</v>
      </c>
      <c r="Z96" s="132">
        <v>22</v>
      </c>
      <c r="AA96" s="132">
        <v>94</v>
      </c>
      <c r="AB96" s="132">
        <v>113</v>
      </c>
      <c r="AC96" s="132">
        <v>2367</v>
      </c>
      <c r="AD96" s="133">
        <f t="shared" si="6"/>
        <v>2631</v>
      </c>
    </row>
    <row r="97" spans="19:30" x14ac:dyDescent="0.2">
      <c r="S97" s="46">
        <v>7</v>
      </c>
      <c r="T97" s="55" t="s">
        <v>92</v>
      </c>
      <c r="U97" s="132">
        <v>0</v>
      </c>
      <c r="V97" s="132">
        <v>0</v>
      </c>
      <c r="W97" s="132">
        <v>0</v>
      </c>
      <c r="X97" s="132">
        <v>4</v>
      </c>
      <c r="Y97" s="132">
        <v>4</v>
      </c>
      <c r="Z97" s="132">
        <v>1</v>
      </c>
      <c r="AA97" s="132">
        <v>13</v>
      </c>
      <c r="AB97" s="132">
        <v>14</v>
      </c>
      <c r="AC97" s="132">
        <v>1010</v>
      </c>
      <c r="AD97" s="133">
        <f t="shared" si="6"/>
        <v>1046</v>
      </c>
    </row>
    <row r="98" spans="19:30" x14ac:dyDescent="0.2">
      <c r="S98" s="46">
        <v>8</v>
      </c>
      <c r="T98" s="55" t="s">
        <v>50</v>
      </c>
      <c r="U98" s="132">
        <v>0</v>
      </c>
      <c r="V98" s="137">
        <v>0</v>
      </c>
      <c r="W98" s="132">
        <v>602</v>
      </c>
      <c r="X98" s="132">
        <v>0</v>
      </c>
      <c r="Y98" s="132">
        <v>0</v>
      </c>
      <c r="Z98" s="132">
        <v>0</v>
      </c>
      <c r="AA98" s="132">
        <v>0</v>
      </c>
      <c r="AB98" s="136">
        <v>1</v>
      </c>
      <c r="AC98" s="136">
        <v>1</v>
      </c>
      <c r="AD98" s="133">
        <f t="shared" si="6"/>
        <v>604</v>
      </c>
    </row>
    <row r="99" spans="19:30" x14ac:dyDescent="0.2">
      <c r="S99" s="46">
        <v>9</v>
      </c>
      <c r="T99" s="55" t="s">
        <v>225</v>
      </c>
      <c r="U99" s="136">
        <v>5</v>
      </c>
      <c r="V99" s="136">
        <v>1</v>
      </c>
      <c r="W99" s="132">
        <v>99</v>
      </c>
      <c r="X99" s="132">
        <v>0</v>
      </c>
      <c r="Y99" s="132">
        <v>0</v>
      </c>
      <c r="Z99" s="132">
        <v>0</v>
      </c>
      <c r="AA99" s="132">
        <v>0</v>
      </c>
      <c r="AB99" s="132">
        <v>0</v>
      </c>
      <c r="AC99" s="132">
        <v>2</v>
      </c>
      <c r="AD99" s="133">
        <f t="shared" si="6"/>
        <v>107</v>
      </c>
    </row>
    <row r="100" spans="19:30" x14ac:dyDescent="0.2">
      <c r="S100" s="46">
        <v>20</v>
      </c>
      <c r="T100" s="55" t="s">
        <v>113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0</v>
      </c>
      <c r="AB100" s="132">
        <v>0</v>
      </c>
      <c r="AC100" s="132">
        <v>10</v>
      </c>
      <c r="AD100" s="133">
        <f t="shared" si="6"/>
        <v>10</v>
      </c>
    </row>
    <row r="101" spans="19:30" x14ac:dyDescent="0.2">
      <c r="S101" s="46">
        <v>22</v>
      </c>
      <c r="T101" s="55" t="s">
        <v>190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0</v>
      </c>
      <c r="AB101" s="132">
        <v>0</v>
      </c>
      <c r="AC101" s="132">
        <v>26</v>
      </c>
      <c r="AD101" s="133">
        <f t="shared" si="6"/>
        <v>26</v>
      </c>
    </row>
    <row r="102" spans="19:30" x14ac:dyDescent="0.2">
      <c r="S102" s="46">
        <v>30</v>
      </c>
      <c r="T102" s="55" t="s">
        <v>191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0</v>
      </c>
      <c r="AB102" s="132">
        <v>0</v>
      </c>
      <c r="AC102" s="132">
        <v>41</v>
      </c>
      <c r="AD102" s="133">
        <f t="shared" si="6"/>
        <v>41</v>
      </c>
    </row>
    <row r="103" spans="19:30" x14ac:dyDescent="0.2">
      <c r="S103" s="46">
        <v>40</v>
      </c>
      <c r="T103" s="55" t="s">
        <v>192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0</v>
      </c>
      <c r="AB103" s="132">
        <v>0</v>
      </c>
      <c r="AC103" s="132">
        <v>20</v>
      </c>
      <c r="AD103" s="133">
        <f t="shared" si="6"/>
        <v>20</v>
      </c>
    </row>
    <row r="104" spans="19:30" x14ac:dyDescent="0.2">
      <c r="S104" s="46">
        <v>80</v>
      </c>
      <c r="T104" s="55" t="s">
        <v>193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0</v>
      </c>
      <c r="AB104" s="132">
        <v>0</v>
      </c>
      <c r="AC104" s="132">
        <v>29</v>
      </c>
      <c r="AD104" s="133">
        <f t="shared" si="6"/>
        <v>29</v>
      </c>
    </row>
    <row r="105" spans="19:30" x14ac:dyDescent="0.2">
      <c r="S105" s="46">
        <v>82</v>
      </c>
      <c r="T105" s="55" t="s">
        <v>194</v>
      </c>
      <c r="U105" s="132">
        <v>0</v>
      </c>
      <c r="V105" s="132">
        <v>0</v>
      </c>
      <c r="W105" s="132">
        <v>0</v>
      </c>
      <c r="X105" s="132">
        <v>0</v>
      </c>
      <c r="Y105" s="132">
        <v>0</v>
      </c>
      <c r="Z105" s="132">
        <v>0</v>
      </c>
      <c r="AA105" s="132">
        <v>0</v>
      </c>
      <c r="AB105" s="132">
        <v>0</v>
      </c>
      <c r="AC105" s="132">
        <v>26</v>
      </c>
      <c r="AD105" s="133">
        <f t="shared" si="6"/>
        <v>26</v>
      </c>
    </row>
    <row r="106" spans="19:30" x14ac:dyDescent="0.2">
      <c r="S106" s="46">
        <v>84</v>
      </c>
      <c r="T106" s="92" t="s">
        <v>94</v>
      </c>
      <c r="U106" s="132">
        <v>0</v>
      </c>
      <c r="V106" s="132">
        <v>0</v>
      </c>
      <c r="W106" s="132">
        <v>0</v>
      </c>
      <c r="X106" s="132">
        <v>0</v>
      </c>
      <c r="Y106" s="132">
        <v>0</v>
      </c>
      <c r="Z106" s="132">
        <v>0</v>
      </c>
      <c r="AA106" s="132">
        <v>0</v>
      </c>
      <c r="AB106" s="132">
        <v>0</v>
      </c>
      <c r="AC106" s="132">
        <v>119</v>
      </c>
      <c r="AD106" s="133">
        <f t="shared" si="6"/>
        <v>119</v>
      </c>
    </row>
    <row r="107" spans="19:30" x14ac:dyDescent="0.2">
      <c r="S107" s="46">
        <v>90</v>
      </c>
      <c r="T107" s="55" t="s">
        <v>195</v>
      </c>
      <c r="U107" s="132">
        <v>0</v>
      </c>
      <c r="V107" s="132">
        <v>0</v>
      </c>
      <c r="W107" s="132">
        <v>0</v>
      </c>
      <c r="X107" s="132">
        <v>0</v>
      </c>
      <c r="Y107" s="132">
        <v>0</v>
      </c>
      <c r="Z107" s="132">
        <v>0</v>
      </c>
      <c r="AA107" s="132">
        <v>0</v>
      </c>
      <c r="AB107" s="132">
        <v>0</v>
      </c>
      <c r="AC107" s="132">
        <v>4978</v>
      </c>
      <c r="AD107" s="133">
        <f t="shared" si="6"/>
        <v>4978</v>
      </c>
    </row>
    <row r="108" spans="19:30" x14ac:dyDescent="0.2">
      <c r="S108" s="46">
        <v>92</v>
      </c>
      <c r="T108" s="55" t="s">
        <v>196</v>
      </c>
      <c r="U108" s="132">
        <v>0</v>
      </c>
      <c r="V108" s="132">
        <v>0</v>
      </c>
      <c r="W108" s="132">
        <v>0</v>
      </c>
      <c r="X108" s="132">
        <v>0</v>
      </c>
      <c r="Y108" s="132">
        <v>0</v>
      </c>
      <c r="Z108" s="132">
        <v>0</v>
      </c>
      <c r="AA108" s="132">
        <v>0</v>
      </c>
      <c r="AB108" s="132">
        <v>0</v>
      </c>
      <c r="AC108" s="132">
        <v>97</v>
      </c>
      <c r="AD108" s="133">
        <f t="shared" si="6"/>
        <v>97</v>
      </c>
    </row>
    <row r="109" spans="19:30" x14ac:dyDescent="0.2">
      <c r="S109" s="129"/>
      <c r="T109" s="130"/>
      <c r="U109" s="134">
        <f t="shared" ref="U109:AD109" si="7">SUM(U91:U108)</f>
        <v>676</v>
      </c>
      <c r="V109" s="134">
        <f t="shared" si="7"/>
        <v>127</v>
      </c>
      <c r="W109" s="134">
        <f t="shared" si="7"/>
        <v>716</v>
      </c>
      <c r="X109" s="134">
        <f t="shared" si="7"/>
        <v>122</v>
      </c>
      <c r="Y109" s="134">
        <f t="shared" si="7"/>
        <v>217</v>
      </c>
      <c r="Z109" s="134">
        <f t="shared" si="7"/>
        <v>1003</v>
      </c>
      <c r="AA109" s="134">
        <f t="shared" si="7"/>
        <v>678</v>
      </c>
      <c r="AB109" s="134">
        <f t="shared" si="7"/>
        <v>923</v>
      </c>
      <c r="AC109" s="134">
        <f t="shared" si="7"/>
        <v>11710</v>
      </c>
      <c r="AD109" s="135">
        <f t="shared" si="7"/>
        <v>16172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5" width="9.140625" style="5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0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29" t="s">
        <v>90</v>
      </c>
      <c r="F1" s="27" t="s">
        <v>89</v>
      </c>
      <c r="G1" s="28" t="s">
        <v>64</v>
      </c>
      <c r="H1" s="29" t="s">
        <v>62</v>
      </c>
      <c r="I1" s="28"/>
      <c r="J1" s="5" t="s">
        <v>131</v>
      </c>
    </row>
    <row r="2" spans="1:10" x14ac:dyDescent="0.2">
      <c r="A2" s="3" t="s">
        <v>0</v>
      </c>
      <c r="B2" s="1" t="s">
        <v>1</v>
      </c>
      <c r="C2" s="11"/>
      <c r="D2" s="1"/>
      <c r="E2" s="19"/>
      <c r="F2" s="14">
        <v>0.9</v>
      </c>
      <c r="G2" s="19"/>
      <c r="H2" s="19">
        <v>1</v>
      </c>
      <c r="I2" s="20" t="s">
        <v>2</v>
      </c>
    </row>
    <row r="3" spans="1:10" x14ac:dyDescent="0.2">
      <c r="A3" s="3" t="s">
        <v>0</v>
      </c>
      <c r="B3" s="1" t="s">
        <v>3</v>
      </c>
      <c r="C3" s="11"/>
      <c r="D3" s="1"/>
      <c r="E3" s="19"/>
      <c r="F3" s="14">
        <v>1</v>
      </c>
      <c r="G3" s="19"/>
      <c r="H3" s="19">
        <v>2</v>
      </c>
      <c r="I3" s="20" t="s">
        <v>4</v>
      </c>
    </row>
    <row r="4" spans="1:10" x14ac:dyDescent="0.2">
      <c r="A4" s="3" t="s">
        <v>0</v>
      </c>
      <c r="B4" s="1" t="s">
        <v>5</v>
      </c>
      <c r="C4" s="11"/>
      <c r="D4" s="1"/>
      <c r="E4" s="19"/>
      <c r="F4" s="14">
        <v>0.9</v>
      </c>
      <c r="G4" s="19" t="s">
        <v>66</v>
      </c>
      <c r="H4" s="19">
        <v>3</v>
      </c>
      <c r="I4" s="20" t="s">
        <v>6</v>
      </c>
      <c r="J4" s="5" t="s">
        <v>153</v>
      </c>
    </row>
    <row r="5" spans="1:10" x14ac:dyDescent="0.2">
      <c r="A5" s="3" t="s">
        <v>0</v>
      </c>
      <c r="B5" s="1" t="s">
        <v>7</v>
      </c>
      <c r="C5" s="11"/>
      <c r="D5" s="1"/>
      <c r="E5" s="19"/>
      <c r="F5" s="14">
        <v>0.9</v>
      </c>
      <c r="G5" s="19" t="s">
        <v>66</v>
      </c>
      <c r="H5" s="19">
        <v>4</v>
      </c>
      <c r="I5" s="20" t="s">
        <v>8</v>
      </c>
      <c r="J5" s="5" t="s">
        <v>154</v>
      </c>
    </row>
    <row r="6" spans="1:10" x14ac:dyDescent="0.2">
      <c r="A6" s="4" t="s">
        <v>0</v>
      </c>
      <c r="B6" s="2" t="s">
        <v>9</v>
      </c>
      <c r="C6" s="12"/>
      <c r="D6" s="2"/>
      <c r="E6" s="21"/>
      <c r="F6" s="15">
        <v>0.9</v>
      </c>
      <c r="G6" s="21" t="s">
        <v>66</v>
      </c>
      <c r="H6" s="21">
        <v>5</v>
      </c>
      <c r="I6" s="22" t="s">
        <v>10</v>
      </c>
      <c r="J6" s="5" t="s">
        <v>155</v>
      </c>
    </row>
    <row r="7" spans="1:10" x14ac:dyDescent="0.2">
      <c r="A7" s="3" t="s">
        <v>11</v>
      </c>
      <c r="B7" s="1" t="s">
        <v>12</v>
      </c>
      <c r="C7" s="11"/>
      <c r="D7" s="1"/>
      <c r="E7" s="61">
        <v>0.95</v>
      </c>
      <c r="F7" s="14">
        <v>0.95</v>
      </c>
      <c r="G7" s="19"/>
      <c r="H7" s="19">
        <v>1</v>
      </c>
      <c r="I7" s="20" t="s">
        <v>13</v>
      </c>
      <c r="J7" s="5" t="s">
        <v>133</v>
      </c>
    </row>
    <row r="8" spans="1:10" x14ac:dyDescent="0.2">
      <c r="A8" s="3" t="s">
        <v>11</v>
      </c>
      <c r="B8" s="1" t="s">
        <v>14</v>
      </c>
      <c r="C8" s="11"/>
      <c r="D8" s="1"/>
      <c r="E8" s="153">
        <v>1</v>
      </c>
      <c r="F8" s="14">
        <v>0.97</v>
      </c>
      <c r="G8" s="19"/>
      <c r="H8" s="19">
        <v>2</v>
      </c>
      <c r="I8" s="20" t="s">
        <v>15</v>
      </c>
    </row>
    <row r="9" spans="1:10" x14ac:dyDescent="0.2">
      <c r="A9" s="3" t="s">
        <v>11</v>
      </c>
      <c r="B9" s="1" t="s">
        <v>16</v>
      </c>
      <c r="C9" s="11"/>
      <c r="D9" s="1"/>
      <c r="E9" s="153">
        <v>1.05</v>
      </c>
      <c r="F9" s="14">
        <v>1</v>
      </c>
      <c r="G9" s="19"/>
      <c r="H9" s="19">
        <v>3</v>
      </c>
      <c r="I9" s="20" t="s">
        <v>17</v>
      </c>
    </row>
    <row r="10" spans="1:10" x14ac:dyDescent="0.2">
      <c r="A10" s="4" t="s">
        <v>11</v>
      </c>
      <c r="B10" s="2" t="s">
        <v>18</v>
      </c>
      <c r="C10" s="12"/>
      <c r="D10" s="2"/>
      <c r="E10" s="154">
        <v>1.05</v>
      </c>
      <c r="F10" s="15">
        <v>1</v>
      </c>
      <c r="G10" s="21"/>
      <c r="H10" s="21">
        <v>4</v>
      </c>
      <c r="I10" s="22" t="s">
        <v>19</v>
      </c>
    </row>
    <row r="11" spans="1:10" x14ac:dyDescent="0.2">
      <c r="A11" s="3" t="s">
        <v>20</v>
      </c>
      <c r="B11" s="1" t="s">
        <v>12</v>
      </c>
      <c r="C11" s="11"/>
      <c r="D11" s="1"/>
      <c r="E11" s="14">
        <v>0.95</v>
      </c>
      <c r="F11" s="14">
        <v>0.92500000000000004</v>
      </c>
      <c r="G11" s="19"/>
      <c r="H11" s="19">
        <v>1</v>
      </c>
      <c r="I11" s="20" t="s">
        <v>21</v>
      </c>
      <c r="J11" s="5" t="s">
        <v>133</v>
      </c>
    </row>
    <row r="12" spans="1:10" x14ac:dyDescent="0.2">
      <c r="A12" s="3" t="s">
        <v>20</v>
      </c>
      <c r="B12" s="1" t="s">
        <v>14</v>
      </c>
      <c r="C12" s="11"/>
      <c r="D12" s="1"/>
      <c r="E12" s="14">
        <v>1</v>
      </c>
      <c r="F12" s="14">
        <v>0.95</v>
      </c>
      <c r="G12" s="19"/>
      <c r="H12" s="19">
        <v>2</v>
      </c>
      <c r="I12" s="20" t="s">
        <v>22</v>
      </c>
    </row>
    <row r="13" spans="1:10" x14ac:dyDescent="0.2">
      <c r="A13" s="3" t="s">
        <v>20</v>
      </c>
      <c r="B13" s="1" t="s">
        <v>16</v>
      </c>
      <c r="C13" s="11"/>
      <c r="D13" s="1"/>
      <c r="E13" s="14">
        <v>1</v>
      </c>
      <c r="F13" s="14">
        <v>0.97499999999999998</v>
      </c>
      <c r="G13" s="19"/>
      <c r="H13" s="19">
        <v>3</v>
      </c>
      <c r="I13" s="20" t="s">
        <v>23</v>
      </c>
    </row>
    <row r="14" spans="1:10" x14ac:dyDescent="0.2">
      <c r="A14" s="4" t="s">
        <v>20</v>
      </c>
      <c r="B14" s="2" t="s">
        <v>18</v>
      </c>
      <c r="C14" s="12"/>
      <c r="D14" s="2"/>
      <c r="E14" s="15">
        <v>1</v>
      </c>
      <c r="F14" s="15">
        <v>1</v>
      </c>
      <c r="G14" s="21"/>
      <c r="H14" s="21">
        <v>4</v>
      </c>
      <c r="I14" s="22" t="s">
        <v>152</v>
      </c>
    </row>
    <row r="15" spans="1:10" x14ac:dyDescent="0.2">
      <c r="A15" s="3" t="s">
        <v>24</v>
      </c>
      <c r="B15" s="1" t="s">
        <v>12</v>
      </c>
      <c r="C15" s="11"/>
      <c r="D15" s="1"/>
      <c r="E15" s="14">
        <v>1</v>
      </c>
      <c r="F15" s="14">
        <v>0.9</v>
      </c>
      <c r="G15" s="19"/>
      <c r="H15" s="19">
        <v>1</v>
      </c>
      <c r="I15" s="20" t="s">
        <v>25</v>
      </c>
      <c r="J15" s="5" t="s">
        <v>133</v>
      </c>
    </row>
    <row r="16" spans="1:10" x14ac:dyDescent="0.2">
      <c r="A16" s="3" t="s">
        <v>24</v>
      </c>
      <c r="B16" s="1" t="s">
        <v>14</v>
      </c>
      <c r="C16" s="11"/>
      <c r="D16" s="1"/>
      <c r="E16" s="14">
        <v>1</v>
      </c>
      <c r="F16" s="14">
        <v>0.95</v>
      </c>
      <c r="G16" s="19"/>
      <c r="H16" s="19">
        <v>2</v>
      </c>
      <c r="I16" s="20" t="s">
        <v>26</v>
      </c>
    </row>
    <row r="17" spans="1:10" x14ac:dyDescent="0.2">
      <c r="A17" s="3" t="s">
        <v>24</v>
      </c>
      <c r="B17" s="1" t="s">
        <v>16</v>
      </c>
      <c r="C17" s="11"/>
      <c r="D17" s="1"/>
      <c r="E17" s="14">
        <v>1</v>
      </c>
      <c r="F17" s="14">
        <v>0.97499999999999998</v>
      </c>
      <c r="G17" s="19"/>
      <c r="H17" s="19">
        <v>3</v>
      </c>
      <c r="I17" s="20" t="s">
        <v>27</v>
      </c>
    </row>
    <row r="18" spans="1:10" x14ac:dyDescent="0.2">
      <c r="A18" s="4" t="s">
        <v>24</v>
      </c>
      <c r="B18" s="2" t="s">
        <v>18</v>
      </c>
      <c r="C18" s="12"/>
      <c r="D18" s="2"/>
      <c r="E18" s="15">
        <v>1</v>
      </c>
      <c r="F18" s="15">
        <v>1</v>
      </c>
      <c r="G18" s="21"/>
      <c r="H18" s="21">
        <v>3</v>
      </c>
      <c r="I18" s="22" t="s">
        <v>28</v>
      </c>
    </row>
    <row r="19" spans="1:10" x14ac:dyDescent="0.2">
      <c r="A19" s="3" t="s">
        <v>52</v>
      </c>
      <c r="B19" s="1" t="s">
        <v>37</v>
      </c>
      <c r="C19" s="11" t="s">
        <v>206</v>
      </c>
      <c r="D19" s="1">
        <v>1</v>
      </c>
      <c r="E19" s="19"/>
      <c r="F19" s="14">
        <v>0.9</v>
      </c>
      <c r="G19" s="19"/>
      <c r="H19" s="19">
        <v>1</v>
      </c>
      <c r="I19" s="20" t="s">
        <v>45</v>
      </c>
      <c r="J19" s="5" t="s">
        <v>217</v>
      </c>
    </row>
    <row r="20" spans="1:10" x14ac:dyDescent="0.2">
      <c r="A20" s="3" t="s">
        <v>52</v>
      </c>
      <c r="B20" s="1" t="s">
        <v>53</v>
      </c>
      <c r="C20" s="11" t="s">
        <v>206</v>
      </c>
      <c r="D20" s="1">
        <v>1</v>
      </c>
      <c r="E20" s="19"/>
      <c r="F20" s="14">
        <v>0.95</v>
      </c>
      <c r="G20" s="19"/>
      <c r="H20" s="19">
        <v>2</v>
      </c>
      <c r="I20" s="20" t="s">
        <v>46</v>
      </c>
    </row>
    <row r="21" spans="1:10" x14ac:dyDescent="0.2">
      <c r="A21" s="3" t="s">
        <v>52</v>
      </c>
      <c r="B21" s="1" t="s">
        <v>30</v>
      </c>
      <c r="C21" s="11" t="s">
        <v>206</v>
      </c>
      <c r="D21" s="1">
        <v>1</v>
      </c>
      <c r="E21" s="19"/>
      <c r="F21" s="14">
        <v>1</v>
      </c>
      <c r="G21" s="19"/>
      <c r="H21" s="19">
        <v>3</v>
      </c>
      <c r="I21" s="20" t="s">
        <v>50</v>
      </c>
    </row>
    <row r="22" spans="1:10" x14ac:dyDescent="0.2">
      <c r="A22" s="3" t="s">
        <v>52</v>
      </c>
      <c r="B22" s="1" t="s">
        <v>29</v>
      </c>
      <c r="C22" s="11" t="s">
        <v>206</v>
      </c>
      <c r="D22" s="1">
        <v>1</v>
      </c>
      <c r="E22" s="19"/>
      <c r="F22" s="14">
        <v>1.3</v>
      </c>
      <c r="G22" s="19"/>
      <c r="H22" s="19">
        <v>4</v>
      </c>
      <c r="I22" s="20" t="s">
        <v>54</v>
      </c>
    </row>
    <row r="23" spans="1:10" x14ac:dyDescent="0.2">
      <c r="A23" s="3" t="s">
        <v>52</v>
      </c>
      <c r="B23" s="1" t="s">
        <v>14</v>
      </c>
      <c r="C23" s="11" t="s">
        <v>206</v>
      </c>
      <c r="D23" s="1">
        <v>1</v>
      </c>
      <c r="E23" s="19"/>
      <c r="F23" s="14">
        <v>0.93</v>
      </c>
      <c r="G23" s="19"/>
      <c r="H23" s="19">
        <v>5</v>
      </c>
      <c r="I23" s="20" t="s">
        <v>55</v>
      </c>
    </row>
    <row r="24" spans="1:10" x14ac:dyDescent="0.2">
      <c r="A24" s="3" t="s">
        <v>52</v>
      </c>
      <c r="B24" s="1" t="s">
        <v>9</v>
      </c>
      <c r="C24" s="11" t="s">
        <v>206</v>
      </c>
      <c r="D24" s="1">
        <v>1</v>
      </c>
      <c r="E24" s="19"/>
      <c r="F24" s="14">
        <v>1.03</v>
      </c>
      <c r="G24" s="19"/>
      <c r="H24" s="19">
        <v>6</v>
      </c>
      <c r="I24" s="20" t="s">
        <v>56</v>
      </c>
    </row>
    <row r="25" spans="1:10" x14ac:dyDescent="0.2">
      <c r="A25" s="3" t="s">
        <v>52</v>
      </c>
      <c r="B25" s="1" t="s">
        <v>32</v>
      </c>
      <c r="C25" s="11" t="s">
        <v>206</v>
      </c>
      <c r="D25" s="1">
        <v>1</v>
      </c>
      <c r="E25" s="19"/>
      <c r="F25" s="14">
        <v>1</v>
      </c>
      <c r="G25" s="19"/>
      <c r="H25" s="19">
        <v>7</v>
      </c>
      <c r="I25" s="20" t="s">
        <v>57</v>
      </c>
    </row>
    <row r="26" spans="1:10" x14ac:dyDescent="0.2">
      <c r="A26" s="3" t="s">
        <v>52</v>
      </c>
      <c r="B26" s="1" t="s">
        <v>31</v>
      </c>
      <c r="C26" s="11" t="s">
        <v>206</v>
      </c>
      <c r="D26" s="1">
        <v>1</v>
      </c>
      <c r="E26" s="19"/>
      <c r="F26" s="14">
        <v>1</v>
      </c>
      <c r="G26" s="19"/>
      <c r="H26" s="19">
        <v>8</v>
      </c>
      <c r="I26" s="20" t="s">
        <v>58</v>
      </c>
    </row>
    <row r="27" spans="1:10" x14ac:dyDescent="0.2">
      <c r="A27" s="4" t="s">
        <v>52</v>
      </c>
      <c r="B27" s="2" t="s">
        <v>59</v>
      </c>
      <c r="C27" s="12" t="s">
        <v>206</v>
      </c>
      <c r="D27" s="2">
        <v>1</v>
      </c>
      <c r="E27" s="21"/>
      <c r="F27" s="15">
        <v>0.8</v>
      </c>
      <c r="G27" s="21"/>
      <c r="H27" s="21">
        <v>9</v>
      </c>
      <c r="I27" s="22" t="s">
        <v>60</v>
      </c>
    </row>
    <row r="28" spans="1:10" x14ac:dyDescent="0.2">
      <c r="A28" s="3" t="s">
        <v>52</v>
      </c>
      <c r="B28" s="1" t="s">
        <v>37</v>
      </c>
      <c r="C28" s="11" t="s">
        <v>206</v>
      </c>
      <c r="D28" s="1">
        <v>2</v>
      </c>
      <c r="E28" s="19"/>
      <c r="F28" s="14">
        <v>1</v>
      </c>
      <c r="G28" s="19"/>
      <c r="H28" s="19">
        <v>1</v>
      </c>
      <c r="I28" s="20" t="s">
        <v>45</v>
      </c>
      <c r="J28" s="5" t="s">
        <v>217</v>
      </c>
    </row>
    <row r="29" spans="1:10" x14ac:dyDescent="0.2">
      <c r="A29" s="3" t="s">
        <v>52</v>
      </c>
      <c r="B29" s="1" t="s">
        <v>53</v>
      </c>
      <c r="C29" s="11" t="s">
        <v>206</v>
      </c>
      <c r="D29" s="1">
        <v>2</v>
      </c>
      <c r="E29" s="19"/>
      <c r="F29" s="14">
        <v>1.1000000000000001</v>
      </c>
      <c r="G29" s="19"/>
      <c r="H29" s="19">
        <v>2</v>
      </c>
      <c r="I29" s="20" t="s">
        <v>46</v>
      </c>
    </row>
    <row r="30" spans="1:10" x14ac:dyDescent="0.2">
      <c r="A30" s="3" t="s">
        <v>52</v>
      </c>
      <c r="B30" s="1" t="s">
        <v>30</v>
      </c>
      <c r="C30" s="11" t="s">
        <v>206</v>
      </c>
      <c r="D30" s="1">
        <v>2</v>
      </c>
      <c r="E30" s="19"/>
      <c r="F30" s="14">
        <v>1.05</v>
      </c>
      <c r="G30" s="19"/>
      <c r="H30" s="19">
        <v>3</v>
      </c>
      <c r="I30" s="20" t="s">
        <v>50</v>
      </c>
    </row>
    <row r="31" spans="1:10" x14ac:dyDescent="0.2">
      <c r="A31" s="3" t="s">
        <v>52</v>
      </c>
      <c r="B31" s="1" t="s">
        <v>29</v>
      </c>
      <c r="C31" s="11" t="s">
        <v>206</v>
      </c>
      <c r="D31" s="1">
        <v>2</v>
      </c>
      <c r="E31" s="19"/>
      <c r="F31" s="14">
        <v>1.1499999999999999</v>
      </c>
      <c r="G31" s="19"/>
      <c r="H31" s="19">
        <v>4</v>
      </c>
      <c r="I31" s="20" t="s">
        <v>54</v>
      </c>
    </row>
    <row r="32" spans="1:10" x14ac:dyDescent="0.2">
      <c r="A32" s="3" t="s">
        <v>52</v>
      </c>
      <c r="B32" s="1" t="s">
        <v>14</v>
      </c>
      <c r="C32" s="11" t="s">
        <v>206</v>
      </c>
      <c r="D32" s="1">
        <v>2</v>
      </c>
      <c r="E32" s="19"/>
      <c r="F32" s="14">
        <v>0.96</v>
      </c>
      <c r="G32" s="19"/>
      <c r="H32" s="19">
        <v>5</v>
      </c>
      <c r="I32" s="20" t="s">
        <v>55</v>
      </c>
    </row>
    <row r="33" spans="1:10" x14ac:dyDescent="0.2">
      <c r="A33" s="3" t="s">
        <v>52</v>
      </c>
      <c r="B33" s="1" t="s">
        <v>9</v>
      </c>
      <c r="C33" s="11" t="s">
        <v>206</v>
      </c>
      <c r="D33" s="1">
        <v>2</v>
      </c>
      <c r="E33" s="19"/>
      <c r="F33" s="14">
        <v>1.02</v>
      </c>
      <c r="G33" s="19"/>
      <c r="H33" s="19">
        <v>6</v>
      </c>
      <c r="I33" s="20" t="s">
        <v>56</v>
      </c>
    </row>
    <row r="34" spans="1:10" x14ac:dyDescent="0.2">
      <c r="A34" s="3" t="s">
        <v>52</v>
      </c>
      <c r="B34" s="1" t="s">
        <v>32</v>
      </c>
      <c r="C34" s="11" t="s">
        <v>206</v>
      </c>
      <c r="D34" s="1">
        <v>2</v>
      </c>
      <c r="E34" s="19"/>
      <c r="F34" s="14">
        <v>1</v>
      </c>
      <c r="G34" s="19"/>
      <c r="H34" s="19">
        <v>7</v>
      </c>
      <c r="I34" s="20" t="s">
        <v>57</v>
      </c>
    </row>
    <row r="35" spans="1:10" x14ac:dyDescent="0.2">
      <c r="A35" s="3" t="s">
        <v>52</v>
      </c>
      <c r="B35" s="1" t="s">
        <v>31</v>
      </c>
      <c r="C35" s="11" t="s">
        <v>206</v>
      </c>
      <c r="D35" s="1">
        <v>2</v>
      </c>
      <c r="E35" s="19"/>
      <c r="F35" s="14">
        <v>1</v>
      </c>
      <c r="G35" s="19"/>
      <c r="H35" s="19">
        <v>8</v>
      </c>
      <c r="I35" s="20" t="s">
        <v>58</v>
      </c>
    </row>
    <row r="36" spans="1:10" x14ac:dyDescent="0.2">
      <c r="A36" s="4" t="s">
        <v>52</v>
      </c>
      <c r="B36" s="2" t="s">
        <v>59</v>
      </c>
      <c r="C36" s="12" t="s">
        <v>206</v>
      </c>
      <c r="D36" s="2">
        <v>2</v>
      </c>
      <c r="E36" s="21"/>
      <c r="F36" s="15">
        <v>0.9</v>
      </c>
      <c r="G36" s="21"/>
      <c r="H36" s="21">
        <v>9</v>
      </c>
      <c r="I36" s="22" t="s">
        <v>60</v>
      </c>
    </row>
    <row r="37" spans="1:10" x14ac:dyDescent="0.2">
      <c r="A37" s="3" t="s">
        <v>52</v>
      </c>
      <c r="B37" s="1" t="s">
        <v>37</v>
      </c>
      <c r="C37" s="11" t="s">
        <v>206</v>
      </c>
      <c r="D37" s="1">
        <v>3</v>
      </c>
      <c r="E37" s="19"/>
      <c r="F37" s="14">
        <v>1</v>
      </c>
      <c r="G37" s="19"/>
      <c r="H37" s="19">
        <v>1</v>
      </c>
      <c r="I37" s="20" t="s">
        <v>45</v>
      </c>
      <c r="J37" s="5" t="s">
        <v>358</v>
      </c>
    </row>
    <row r="38" spans="1:10" x14ac:dyDescent="0.2">
      <c r="A38" s="3" t="s">
        <v>52</v>
      </c>
      <c r="B38" s="1" t="s">
        <v>53</v>
      </c>
      <c r="C38" s="11" t="s">
        <v>206</v>
      </c>
      <c r="D38" s="1">
        <v>3</v>
      </c>
      <c r="E38" s="19"/>
      <c r="F38" s="14">
        <v>1.05</v>
      </c>
      <c r="G38" s="19"/>
      <c r="H38" s="19">
        <v>2</v>
      </c>
      <c r="I38" s="20" t="s">
        <v>46</v>
      </c>
      <c r="J38" s="5" t="s">
        <v>217</v>
      </c>
    </row>
    <row r="39" spans="1:10" x14ac:dyDescent="0.2">
      <c r="A39" s="3" t="s">
        <v>52</v>
      </c>
      <c r="B39" s="1" t="s">
        <v>30</v>
      </c>
      <c r="C39" s="11" t="s">
        <v>206</v>
      </c>
      <c r="D39" s="1">
        <v>3</v>
      </c>
      <c r="E39" s="19"/>
      <c r="F39" s="14">
        <v>1.1000000000000001</v>
      </c>
      <c r="G39" s="19"/>
      <c r="H39" s="19">
        <v>3</v>
      </c>
      <c r="I39" s="20" t="s">
        <v>50</v>
      </c>
    </row>
    <row r="40" spans="1:10" x14ac:dyDescent="0.2">
      <c r="A40" s="3" t="s">
        <v>52</v>
      </c>
      <c r="B40" s="1" t="s">
        <v>29</v>
      </c>
      <c r="C40" s="11" t="s">
        <v>206</v>
      </c>
      <c r="D40" s="1">
        <v>3</v>
      </c>
      <c r="E40" s="19"/>
      <c r="F40" s="14">
        <v>1.1000000000000001</v>
      </c>
      <c r="G40" s="19"/>
      <c r="H40" s="19">
        <v>4</v>
      </c>
      <c r="I40" s="20" t="s">
        <v>54</v>
      </c>
    </row>
    <row r="41" spans="1:10" x14ac:dyDescent="0.2">
      <c r="A41" s="3" t="s">
        <v>52</v>
      </c>
      <c r="B41" s="1" t="s">
        <v>14</v>
      </c>
      <c r="C41" s="11" t="s">
        <v>206</v>
      </c>
      <c r="D41" s="1">
        <v>3</v>
      </c>
      <c r="E41" s="19"/>
      <c r="F41" s="14">
        <v>0.98</v>
      </c>
      <c r="G41" s="19"/>
      <c r="H41" s="19">
        <v>5</v>
      </c>
      <c r="I41" s="20" t="s">
        <v>55</v>
      </c>
    </row>
    <row r="42" spans="1:10" x14ac:dyDescent="0.2">
      <c r="A42" s="3" t="s">
        <v>52</v>
      </c>
      <c r="B42" s="1" t="s">
        <v>9</v>
      </c>
      <c r="C42" s="11" t="s">
        <v>206</v>
      </c>
      <c r="D42" s="1">
        <v>3</v>
      </c>
      <c r="E42" s="19"/>
      <c r="F42" s="14">
        <v>1.01</v>
      </c>
      <c r="G42" s="19"/>
      <c r="H42" s="19">
        <v>6</v>
      </c>
      <c r="I42" s="20" t="s">
        <v>56</v>
      </c>
    </row>
    <row r="43" spans="1:10" x14ac:dyDescent="0.2">
      <c r="A43" s="3" t="s">
        <v>52</v>
      </c>
      <c r="B43" s="1" t="s">
        <v>32</v>
      </c>
      <c r="C43" s="11" t="s">
        <v>206</v>
      </c>
      <c r="D43" s="1">
        <v>3</v>
      </c>
      <c r="E43" s="19"/>
      <c r="F43" s="14">
        <v>1</v>
      </c>
      <c r="G43" s="19"/>
      <c r="H43" s="19">
        <v>7</v>
      </c>
      <c r="I43" s="20" t="s">
        <v>57</v>
      </c>
    </row>
    <row r="44" spans="1:10" x14ac:dyDescent="0.2">
      <c r="A44" s="3" t="s">
        <v>52</v>
      </c>
      <c r="B44" s="1" t="s">
        <v>31</v>
      </c>
      <c r="C44" s="11" t="s">
        <v>206</v>
      </c>
      <c r="D44" s="1">
        <v>3</v>
      </c>
      <c r="E44" s="19"/>
      <c r="F44" s="14">
        <v>1</v>
      </c>
      <c r="G44" s="19"/>
      <c r="H44" s="19">
        <v>8</v>
      </c>
      <c r="I44" s="20" t="s">
        <v>58</v>
      </c>
    </row>
    <row r="45" spans="1:10" x14ac:dyDescent="0.2">
      <c r="A45" s="4" t="s">
        <v>52</v>
      </c>
      <c r="B45" s="2" t="s">
        <v>59</v>
      </c>
      <c r="C45" s="12" t="s">
        <v>206</v>
      </c>
      <c r="D45" s="2">
        <v>3</v>
      </c>
      <c r="E45" s="21"/>
      <c r="F45" s="15">
        <v>0.93</v>
      </c>
      <c r="G45" s="21"/>
      <c r="H45" s="21">
        <v>9</v>
      </c>
      <c r="I45" s="22" t="s">
        <v>60</v>
      </c>
    </row>
    <row r="46" spans="1:10" x14ac:dyDescent="0.2">
      <c r="A46" s="3" t="s">
        <v>61</v>
      </c>
      <c r="B46" s="1" t="s">
        <v>32</v>
      </c>
      <c r="C46" s="11"/>
      <c r="D46" s="1"/>
      <c r="E46" s="33"/>
      <c r="F46" s="61">
        <v>1</v>
      </c>
      <c r="G46" s="19"/>
      <c r="H46" s="19">
        <v>1</v>
      </c>
      <c r="I46" s="20" t="s">
        <v>33</v>
      </c>
      <c r="J46" s="78"/>
    </row>
    <row r="47" spans="1:10" x14ac:dyDescent="0.2">
      <c r="A47" s="3" t="s">
        <v>61</v>
      </c>
      <c r="B47" s="1" t="s">
        <v>16</v>
      </c>
      <c r="C47" s="11"/>
      <c r="D47" s="1"/>
      <c r="E47" s="33"/>
      <c r="F47" s="61">
        <v>0</v>
      </c>
      <c r="G47" s="19"/>
      <c r="H47" s="19">
        <v>2</v>
      </c>
      <c r="I47" s="20" t="s">
        <v>34</v>
      </c>
      <c r="J47" s="17" t="s">
        <v>136</v>
      </c>
    </row>
    <row r="48" spans="1:10" x14ac:dyDescent="0.2">
      <c r="A48" s="3" t="s">
        <v>61</v>
      </c>
      <c r="B48" s="1" t="s">
        <v>35</v>
      </c>
      <c r="C48" s="11"/>
      <c r="D48" s="1"/>
      <c r="E48" s="33"/>
      <c r="F48" s="61">
        <v>0.25</v>
      </c>
      <c r="G48" s="19"/>
      <c r="H48" s="19">
        <v>3</v>
      </c>
      <c r="I48" s="20" t="s">
        <v>36</v>
      </c>
      <c r="J48" s="17" t="s">
        <v>132</v>
      </c>
    </row>
    <row r="49" spans="1:10" x14ac:dyDescent="0.2">
      <c r="A49" s="3" t="s">
        <v>61</v>
      </c>
      <c r="B49" s="1" t="s">
        <v>37</v>
      </c>
      <c r="C49" s="11"/>
      <c r="D49" s="1"/>
      <c r="E49" s="33"/>
      <c r="F49" s="61">
        <v>0.4</v>
      </c>
      <c r="G49" s="19"/>
      <c r="H49" s="19">
        <v>4</v>
      </c>
      <c r="I49" s="20" t="s">
        <v>38</v>
      </c>
      <c r="J49" s="17" t="s">
        <v>132</v>
      </c>
    </row>
    <row r="50" spans="1:10" x14ac:dyDescent="0.2">
      <c r="A50" s="3" t="s">
        <v>61</v>
      </c>
      <c r="B50" s="1" t="s">
        <v>1</v>
      </c>
      <c r="C50" s="11"/>
      <c r="D50" s="1"/>
      <c r="E50" s="33"/>
      <c r="F50" s="61">
        <v>0.4</v>
      </c>
      <c r="G50" s="19"/>
      <c r="H50" s="19">
        <v>5</v>
      </c>
      <c r="I50" s="20" t="s">
        <v>39</v>
      </c>
      <c r="J50" s="17" t="s">
        <v>132</v>
      </c>
    </row>
    <row r="51" spans="1:10" x14ac:dyDescent="0.2">
      <c r="A51" s="4" t="s">
        <v>61</v>
      </c>
      <c r="B51" s="2" t="s">
        <v>30</v>
      </c>
      <c r="C51" s="12"/>
      <c r="D51" s="2"/>
      <c r="E51" s="34"/>
      <c r="F51" s="62">
        <v>0.4</v>
      </c>
      <c r="G51" s="21"/>
      <c r="H51" s="21">
        <v>6</v>
      </c>
      <c r="I51" s="22" t="s">
        <v>40</v>
      </c>
      <c r="J51" s="30" t="s">
        <v>133</v>
      </c>
    </row>
    <row r="52" spans="1:10" x14ac:dyDescent="0.2">
      <c r="A52" s="7" t="s">
        <v>227</v>
      </c>
      <c r="F52" s="119">
        <v>3</v>
      </c>
      <c r="I52" s="23" t="s">
        <v>222</v>
      </c>
    </row>
    <row r="53" spans="1:10" x14ac:dyDescent="0.2">
      <c r="A53" s="7" t="s">
        <v>214</v>
      </c>
      <c r="F53" s="204">
        <v>5</v>
      </c>
      <c r="I53" s="23" t="s">
        <v>215</v>
      </c>
    </row>
    <row r="54" spans="1:10" x14ac:dyDescent="0.2">
      <c r="A54" s="31" t="s">
        <v>226</v>
      </c>
      <c r="B54" s="32"/>
      <c r="C54" s="32"/>
      <c r="D54" s="32"/>
      <c r="E54" s="32"/>
      <c r="F54" s="205">
        <v>5</v>
      </c>
      <c r="G54" s="32"/>
      <c r="H54" s="112"/>
      <c r="I54" s="77" t="s">
        <v>216</v>
      </c>
    </row>
    <row r="55" spans="1:10" x14ac:dyDescent="0.2">
      <c r="A55" s="113" t="s">
        <v>218</v>
      </c>
      <c r="B55" s="114"/>
      <c r="C55" s="114"/>
      <c r="D55" s="114"/>
      <c r="E55" s="114"/>
      <c r="F55" s="119">
        <v>2</v>
      </c>
      <c r="G55" s="114"/>
      <c r="H55" s="115"/>
      <c r="I55" s="116" t="s">
        <v>220</v>
      </c>
    </row>
    <row r="56" spans="1:10" x14ac:dyDescent="0.2">
      <c r="A56" s="117" t="s">
        <v>219</v>
      </c>
      <c r="B56" s="32"/>
      <c r="C56" s="32"/>
      <c r="D56" s="32"/>
      <c r="E56" s="32"/>
      <c r="F56" s="120">
        <v>0.1</v>
      </c>
      <c r="G56" s="32"/>
      <c r="H56" s="112"/>
      <c r="I56" s="118" t="s">
        <v>221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pane ySplit="1" topLeftCell="A2" activePane="bottomLeft" state="frozen"/>
      <selection pane="bottomLeft" activeCell="I25" sqref="I25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4" width="9.140625" style="5"/>
    <col min="5" max="5" width="9.140625" style="69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3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38" t="s">
        <v>135</v>
      </c>
      <c r="F1" s="70" t="s">
        <v>134</v>
      </c>
      <c r="G1" s="28" t="s">
        <v>64</v>
      </c>
      <c r="H1" s="29" t="s">
        <v>62</v>
      </c>
      <c r="I1" s="28" t="s">
        <v>63</v>
      </c>
      <c r="J1" s="78" t="s">
        <v>131</v>
      </c>
      <c r="K1" s="138" t="s">
        <v>266</v>
      </c>
      <c r="L1" s="38" t="s">
        <v>135</v>
      </c>
      <c r="M1" s="70" t="s">
        <v>134</v>
      </c>
    </row>
    <row r="2" spans="1:13" x14ac:dyDescent="0.2">
      <c r="A2" s="3" t="s">
        <v>61</v>
      </c>
      <c r="B2" s="1" t="s">
        <v>32</v>
      </c>
      <c r="C2" s="11"/>
      <c r="D2" s="1"/>
      <c r="E2" s="33">
        <v>0</v>
      </c>
      <c r="F2" s="61"/>
      <c r="G2" s="19"/>
      <c r="H2" s="19">
        <v>1</v>
      </c>
      <c r="I2" s="20" t="s">
        <v>33</v>
      </c>
      <c r="J2" s="78"/>
      <c r="L2" s="33">
        <v>0</v>
      </c>
      <c r="M2" s="61"/>
    </row>
    <row r="3" spans="1:13" x14ac:dyDescent="0.2">
      <c r="A3" s="3" t="s">
        <v>61</v>
      </c>
      <c r="B3" s="1" t="s">
        <v>16</v>
      </c>
      <c r="C3" s="11"/>
      <c r="D3" s="1"/>
      <c r="E3" s="33">
        <v>0</v>
      </c>
      <c r="F3" s="61"/>
      <c r="G3" s="19"/>
      <c r="H3" s="19">
        <v>2</v>
      </c>
      <c r="I3" s="20" t="s">
        <v>34</v>
      </c>
      <c r="J3" s="17" t="s">
        <v>136</v>
      </c>
      <c r="L3" s="33">
        <v>0</v>
      </c>
      <c r="M3" s="61"/>
    </row>
    <row r="4" spans="1:13" x14ac:dyDescent="0.2">
      <c r="A4" s="3" t="s">
        <v>61</v>
      </c>
      <c r="B4" s="1" t="s">
        <v>35</v>
      </c>
      <c r="C4" s="11"/>
      <c r="D4" s="1"/>
      <c r="E4" s="142">
        <v>10</v>
      </c>
      <c r="F4" s="61"/>
      <c r="G4" s="19"/>
      <c r="H4" s="19">
        <v>3</v>
      </c>
      <c r="I4" s="20" t="s">
        <v>36</v>
      </c>
      <c r="J4" s="144" t="s">
        <v>272</v>
      </c>
      <c r="L4" s="33">
        <v>13</v>
      </c>
      <c r="M4" s="61"/>
    </row>
    <row r="5" spans="1:13" x14ac:dyDescent="0.2">
      <c r="A5" s="3" t="s">
        <v>61</v>
      </c>
      <c r="B5" s="1" t="s">
        <v>37</v>
      </c>
      <c r="C5" s="11"/>
      <c r="D5" s="1"/>
      <c r="E5" s="142">
        <v>10</v>
      </c>
      <c r="F5" s="61"/>
      <c r="G5" s="19"/>
      <c r="H5" s="19">
        <v>4</v>
      </c>
      <c r="I5" s="20" t="s">
        <v>38</v>
      </c>
      <c r="J5" s="145" t="s">
        <v>272</v>
      </c>
      <c r="L5" s="33">
        <v>13</v>
      </c>
      <c r="M5" s="61"/>
    </row>
    <row r="6" spans="1:13" x14ac:dyDescent="0.2">
      <c r="A6" s="3" t="s">
        <v>61</v>
      </c>
      <c r="B6" s="1" t="s">
        <v>1</v>
      </c>
      <c r="C6" s="11"/>
      <c r="D6" s="1"/>
      <c r="E6" s="142">
        <v>4</v>
      </c>
      <c r="F6" s="61"/>
      <c r="G6" s="19"/>
      <c r="H6" s="19">
        <v>5</v>
      </c>
      <c r="I6" s="20" t="s">
        <v>39</v>
      </c>
      <c r="J6" s="145" t="s">
        <v>272</v>
      </c>
      <c r="L6" s="33">
        <v>4.4400000000000004</v>
      </c>
      <c r="M6" s="61"/>
    </row>
    <row r="7" spans="1:13" x14ac:dyDescent="0.2">
      <c r="A7" s="4" t="s">
        <v>61</v>
      </c>
      <c r="B7" s="2" t="s">
        <v>30</v>
      </c>
      <c r="C7" s="12"/>
      <c r="D7" s="2"/>
      <c r="E7" s="143">
        <v>5</v>
      </c>
      <c r="F7" s="62"/>
      <c r="G7" s="21"/>
      <c r="H7" s="21">
        <v>6</v>
      </c>
      <c r="I7" s="22" t="s">
        <v>40</v>
      </c>
      <c r="J7" s="146" t="s">
        <v>272</v>
      </c>
      <c r="L7" s="34">
        <v>6</v>
      </c>
      <c r="M7" s="62"/>
    </row>
    <row r="8" spans="1:13" x14ac:dyDescent="0.2">
      <c r="A8" s="3" t="s">
        <v>207</v>
      </c>
      <c r="B8" s="1" t="s">
        <v>3</v>
      </c>
      <c r="C8" s="11"/>
      <c r="D8" s="1"/>
      <c r="E8" s="33"/>
      <c r="F8" s="61">
        <v>1</v>
      </c>
      <c r="G8" s="19"/>
      <c r="H8" s="19"/>
      <c r="I8" s="20" t="s">
        <v>208</v>
      </c>
      <c r="J8" s="78"/>
      <c r="L8" s="33"/>
      <c r="M8" s="61">
        <v>1</v>
      </c>
    </row>
    <row r="9" spans="1:13" x14ac:dyDescent="0.2">
      <c r="A9" s="3" t="s">
        <v>207</v>
      </c>
      <c r="B9" s="1" t="s">
        <v>16</v>
      </c>
      <c r="C9" s="11"/>
      <c r="D9" s="1"/>
      <c r="E9" s="33"/>
      <c r="F9" s="207">
        <v>0.9</v>
      </c>
      <c r="G9" s="19"/>
      <c r="H9" s="19">
        <v>1</v>
      </c>
      <c r="I9" s="20" t="s">
        <v>41</v>
      </c>
      <c r="J9" s="20" t="s">
        <v>367</v>
      </c>
      <c r="L9" s="33"/>
      <c r="M9" s="71">
        <v>1.03</v>
      </c>
    </row>
    <row r="10" spans="1:13" x14ac:dyDescent="0.2">
      <c r="A10" s="3" t="s">
        <v>207</v>
      </c>
      <c r="B10" s="1" t="s">
        <v>30</v>
      </c>
      <c r="C10" s="11"/>
      <c r="D10" s="1"/>
      <c r="E10" s="33"/>
      <c r="F10" s="71">
        <v>0.96</v>
      </c>
      <c r="G10" s="19"/>
      <c r="H10" s="19">
        <v>2</v>
      </c>
      <c r="I10" s="20" t="s">
        <v>42</v>
      </c>
      <c r="J10" s="17" t="s">
        <v>132</v>
      </c>
      <c r="L10" s="33"/>
      <c r="M10" s="71">
        <v>0.96</v>
      </c>
    </row>
    <row r="11" spans="1:13" x14ac:dyDescent="0.2">
      <c r="A11" s="3" t="s">
        <v>207</v>
      </c>
      <c r="B11" s="1" t="s">
        <v>32</v>
      </c>
      <c r="C11" s="11"/>
      <c r="D11" s="1"/>
      <c r="E11" s="33"/>
      <c r="F11" s="71">
        <v>1</v>
      </c>
      <c r="G11" s="19"/>
      <c r="H11" s="19">
        <v>3</v>
      </c>
      <c r="I11" s="20" t="s">
        <v>43</v>
      </c>
      <c r="J11" s="17" t="s">
        <v>132</v>
      </c>
      <c r="L11" s="33"/>
      <c r="M11" s="71">
        <v>1</v>
      </c>
    </row>
    <row r="12" spans="1:13" x14ac:dyDescent="0.2">
      <c r="A12" s="4" t="s">
        <v>207</v>
      </c>
      <c r="B12" s="2" t="s">
        <v>31</v>
      </c>
      <c r="C12" s="12"/>
      <c r="D12" s="2"/>
      <c r="E12" s="34"/>
      <c r="F12" s="72">
        <v>0.88</v>
      </c>
      <c r="G12" s="21"/>
      <c r="H12" s="21">
        <v>4</v>
      </c>
      <c r="I12" s="22" t="s">
        <v>44</v>
      </c>
      <c r="J12" s="30" t="s">
        <v>132</v>
      </c>
      <c r="L12" s="34"/>
      <c r="M12" s="72">
        <v>0.88</v>
      </c>
    </row>
    <row r="13" spans="1:13" x14ac:dyDescent="0.2">
      <c r="A13" s="3" t="s">
        <v>52</v>
      </c>
      <c r="B13" s="1" t="s">
        <v>37</v>
      </c>
      <c r="C13" s="11" t="s">
        <v>61</v>
      </c>
      <c r="D13" s="206" t="s">
        <v>16</v>
      </c>
      <c r="E13" s="33"/>
      <c r="F13" s="61">
        <v>1</v>
      </c>
      <c r="G13" s="19"/>
      <c r="H13" s="19">
        <v>1</v>
      </c>
      <c r="I13" s="20" t="s">
        <v>45</v>
      </c>
      <c r="J13" s="78" t="s">
        <v>144</v>
      </c>
      <c r="L13" s="33"/>
      <c r="M13" s="61">
        <v>1</v>
      </c>
    </row>
    <row r="14" spans="1:13" x14ac:dyDescent="0.2">
      <c r="A14" s="3" t="s">
        <v>52</v>
      </c>
      <c r="B14" s="1" t="s">
        <v>53</v>
      </c>
      <c r="C14" s="11" t="s">
        <v>61</v>
      </c>
      <c r="D14" s="206" t="s">
        <v>16</v>
      </c>
      <c r="E14" s="33"/>
      <c r="F14" s="61">
        <v>1</v>
      </c>
      <c r="G14" s="19"/>
      <c r="H14" s="19">
        <v>2</v>
      </c>
      <c r="I14" s="20" t="s">
        <v>46</v>
      </c>
      <c r="J14" s="17" t="s">
        <v>145</v>
      </c>
      <c r="L14" s="33"/>
      <c r="M14" s="61">
        <v>1</v>
      </c>
    </row>
    <row r="15" spans="1:13" x14ac:dyDescent="0.2">
      <c r="A15" s="3" t="s">
        <v>52</v>
      </c>
      <c r="B15" s="1" t="s">
        <v>30</v>
      </c>
      <c r="C15" s="11" t="s">
        <v>61</v>
      </c>
      <c r="D15" s="206" t="s">
        <v>16</v>
      </c>
      <c r="E15" s="33"/>
      <c r="F15" s="61">
        <v>1</v>
      </c>
      <c r="G15" s="19"/>
      <c r="H15" s="19">
        <v>3</v>
      </c>
      <c r="I15" s="20" t="s">
        <v>50</v>
      </c>
      <c r="J15" s="17" t="s">
        <v>146</v>
      </c>
      <c r="L15" s="33"/>
      <c r="M15" s="61">
        <v>1</v>
      </c>
    </row>
    <row r="16" spans="1:13" x14ac:dyDescent="0.2">
      <c r="A16" s="3" t="s">
        <v>52</v>
      </c>
      <c r="B16" s="1" t="s">
        <v>29</v>
      </c>
      <c r="C16" s="11" t="s">
        <v>61</v>
      </c>
      <c r="D16" s="206" t="s">
        <v>16</v>
      </c>
      <c r="E16" s="33"/>
      <c r="F16" s="153">
        <v>1</v>
      </c>
      <c r="G16" s="19"/>
      <c r="H16" s="19">
        <v>4</v>
      </c>
      <c r="I16" s="20" t="s">
        <v>54</v>
      </c>
      <c r="J16" s="17" t="s">
        <v>147</v>
      </c>
      <c r="L16" s="33"/>
      <c r="M16" s="61">
        <v>1.02</v>
      </c>
    </row>
    <row r="17" spans="1:14" x14ac:dyDescent="0.2">
      <c r="A17" s="3" t="s">
        <v>52</v>
      </c>
      <c r="B17" s="1" t="s">
        <v>14</v>
      </c>
      <c r="C17" s="11" t="s">
        <v>61</v>
      </c>
      <c r="D17" s="206" t="s">
        <v>16</v>
      </c>
      <c r="E17" s="33"/>
      <c r="F17" s="153">
        <v>1.02</v>
      </c>
      <c r="G17" s="19"/>
      <c r="H17" s="19">
        <v>5</v>
      </c>
      <c r="I17" s="20" t="s">
        <v>55</v>
      </c>
      <c r="J17" s="17" t="s">
        <v>148</v>
      </c>
      <c r="L17" s="33"/>
      <c r="M17" s="61">
        <v>1.1000000000000001</v>
      </c>
    </row>
    <row r="18" spans="1:14" x14ac:dyDescent="0.2">
      <c r="A18" s="3" t="s">
        <v>52</v>
      </c>
      <c r="B18" s="1" t="s">
        <v>9</v>
      </c>
      <c r="C18" s="11" t="s">
        <v>61</v>
      </c>
      <c r="D18" s="206" t="s">
        <v>16</v>
      </c>
      <c r="E18" s="33"/>
      <c r="F18" s="14">
        <v>1</v>
      </c>
      <c r="G18" s="19"/>
      <c r="H18" s="19">
        <v>6</v>
      </c>
      <c r="I18" s="20" t="s">
        <v>56</v>
      </c>
      <c r="J18" s="17" t="s">
        <v>149</v>
      </c>
      <c r="L18" s="33"/>
      <c r="M18" s="14">
        <v>1</v>
      </c>
    </row>
    <row r="19" spans="1:14" x14ac:dyDescent="0.2">
      <c r="A19" s="3" t="s">
        <v>52</v>
      </c>
      <c r="B19" s="1" t="s">
        <v>32</v>
      </c>
      <c r="C19" s="11" t="s">
        <v>61</v>
      </c>
      <c r="D19" s="206" t="s">
        <v>16</v>
      </c>
      <c r="E19" s="33"/>
      <c r="F19" s="14">
        <v>1</v>
      </c>
      <c r="G19" s="19"/>
      <c r="H19" s="19">
        <v>7</v>
      </c>
      <c r="I19" s="20" t="s">
        <v>57</v>
      </c>
      <c r="J19" s="17" t="s">
        <v>143</v>
      </c>
      <c r="L19" s="33"/>
      <c r="M19" s="14">
        <v>1</v>
      </c>
    </row>
    <row r="20" spans="1:14" x14ac:dyDescent="0.2">
      <c r="A20" s="3" t="s">
        <v>52</v>
      </c>
      <c r="B20" s="1" t="s">
        <v>31</v>
      </c>
      <c r="C20" s="11" t="s">
        <v>61</v>
      </c>
      <c r="D20" s="206" t="s">
        <v>16</v>
      </c>
      <c r="E20" s="33"/>
      <c r="F20" s="14">
        <v>1</v>
      </c>
      <c r="G20" s="19"/>
      <c r="H20" s="19">
        <v>8</v>
      </c>
      <c r="I20" s="20" t="s">
        <v>58</v>
      </c>
      <c r="J20" s="17"/>
      <c r="L20" s="33"/>
      <c r="M20" s="14">
        <v>1</v>
      </c>
    </row>
    <row r="21" spans="1:14" x14ac:dyDescent="0.2">
      <c r="A21" s="4" t="s">
        <v>52</v>
      </c>
      <c r="B21" s="2" t="s">
        <v>59</v>
      </c>
      <c r="C21" s="12" t="s">
        <v>61</v>
      </c>
      <c r="D21" s="208" t="s">
        <v>16</v>
      </c>
      <c r="E21" s="34"/>
      <c r="F21" s="15">
        <v>1.08</v>
      </c>
      <c r="G21" s="21"/>
      <c r="H21" s="21">
        <v>9</v>
      </c>
      <c r="I21" s="22" t="s">
        <v>60</v>
      </c>
      <c r="J21" s="30" t="s">
        <v>366</v>
      </c>
      <c r="L21" s="34"/>
      <c r="M21" s="15">
        <v>1.08</v>
      </c>
    </row>
    <row r="22" spans="1:14" x14ac:dyDescent="0.2">
      <c r="A22" s="7" t="s">
        <v>83</v>
      </c>
      <c r="B22" s="1">
        <v>1</v>
      </c>
      <c r="C22" s="11" t="s">
        <v>61</v>
      </c>
      <c r="D22" s="206" t="s">
        <v>16</v>
      </c>
      <c r="E22" s="33"/>
      <c r="F22" s="140">
        <v>0.92</v>
      </c>
      <c r="G22" s="19" t="s">
        <v>88</v>
      </c>
      <c r="H22" s="19"/>
      <c r="I22" s="20" t="s">
        <v>85</v>
      </c>
      <c r="J22" s="78" t="s">
        <v>271</v>
      </c>
      <c r="L22" s="33"/>
      <c r="M22" s="14">
        <v>0.95238095238095233</v>
      </c>
      <c r="N22" s="78" t="s">
        <v>137</v>
      </c>
    </row>
    <row r="23" spans="1:14" x14ac:dyDescent="0.2">
      <c r="A23" s="7" t="s">
        <v>83</v>
      </c>
      <c r="B23" s="1">
        <v>2</v>
      </c>
      <c r="C23" s="11" t="s">
        <v>61</v>
      </c>
      <c r="D23" s="206" t="s">
        <v>16</v>
      </c>
      <c r="E23" s="33"/>
      <c r="F23" s="140">
        <v>0.88</v>
      </c>
      <c r="G23" s="19"/>
      <c r="H23" s="19"/>
      <c r="I23" s="20" t="s">
        <v>86</v>
      </c>
      <c r="J23" s="17" t="s">
        <v>268</v>
      </c>
      <c r="L23" s="33"/>
      <c r="M23" s="14">
        <v>0.93023255813953487</v>
      </c>
      <c r="N23" s="17" t="s">
        <v>138</v>
      </c>
    </row>
    <row r="24" spans="1:14" x14ac:dyDescent="0.2">
      <c r="A24" s="31" t="s">
        <v>84</v>
      </c>
      <c r="B24" s="2">
        <v>1</v>
      </c>
      <c r="C24" s="12" t="s">
        <v>61</v>
      </c>
      <c r="D24" s="208" t="s">
        <v>16</v>
      </c>
      <c r="E24" s="34"/>
      <c r="F24" s="141">
        <v>0.96</v>
      </c>
      <c r="G24" s="21"/>
      <c r="H24" s="21"/>
      <c r="I24" s="22" t="s">
        <v>87</v>
      </c>
      <c r="J24" s="30" t="s">
        <v>270</v>
      </c>
      <c r="L24" s="34"/>
      <c r="M24" s="15">
        <v>0.97560975609756106</v>
      </c>
      <c r="N24" s="30" t="s">
        <v>139</v>
      </c>
    </row>
    <row r="25" spans="1:14" x14ac:dyDescent="0.2">
      <c r="A25" s="7" t="s">
        <v>83</v>
      </c>
      <c r="B25" s="1">
        <v>1</v>
      </c>
      <c r="C25" s="11" t="s">
        <v>61</v>
      </c>
      <c r="D25" s="1"/>
      <c r="E25" s="33"/>
      <c r="F25" s="140">
        <v>0.90909090909090906</v>
      </c>
      <c r="G25" s="19"/>
      <c r="H25" s="19"/>
      <c r="I25" s="20" t="s">
        <v>85</v>
      </c>
      <c r="J25" s="78" t="s">
        <v>268</v>
      </c>
      <c r="L25" s="33"/>
      <c r="M25" s="14">
        <v>0.90909090909090906</v>
      </c>
      <c r="N25" s="78" t="s">
        <v>140</v>
      </c>
    </row>
    <row r="26" spans="1:14" x14ac:dyDescent="0.2">
      <c r="A26" s="7" t="s">
        <v>83</v>
      </c>
      <c r="B26" s="1">
        <v>2</v>
      </c>
      <c r="C26" s="11" t="s">
        <v>61</v>
      </c>
      <c r="D26" s="1"/>
      <c r="E26" s="33"/>
      <c r="F26" s="140">
        <v>0.90900000000000003</v>
      </c>
      <c r="G26" s="19"/>
      <c r="H26" s="19"/>
      <c r="I26" s="20" t="s">
        <v>86</v>
      </c>
      <c r="J26" s="17" t="s">
        <v>269</v>
      </c>
      <c r="L26" s="33"/>
      <c r="M26" s="14">
        <v>0.90900000000000003</v>
      </c>
      <c r="N26" s="17" t="s">
        <v>141</v>
      </c>
    </row>
    <row r="27" spans="1:14" x14ac:dyDescent="0.2">
      <c r="A27" s="31" t="s">
        <v>84</v>
      </c>
      <c r="B27" s="2">
        <v>1</v>
      </c>
      <c r="C27" s="12" t="s">
        <v>61</v>
      </c>
      <c r="D27" s="2"/>
      <c r="E27" s="34"/>
      <c r="F27" s="141">
        <v>0.99</v>
      </c>
      <c r="G27" s="21"/>
      <c r="H27" s="21"/>
      <c r="I27" s="22" t="s">
        <v>87</v>
      </c>
      <c r="J27" s="30" t="s">
        <v>267</v>
      </c>
      <c r="L27" s="34"/>
      <c r="M27" s="15">
        <v>0.99</v>
      </c>
      <c r="N27" s="30" t="s">
        <v>142</v>
      </c>
    </row>
    <row r="28" spans="1:14" x14ac:dyDescent="0.2">
      <c r="A28" s="7" t="s">
        <v>65</v>
      </c>
      <c r="B28" s="10" t="s">
        <v>1</v>
      </c>
      <c r="C28" s="13"/>
      <c r="F28" s="16">
        <v>0.9</v>
      </c>
      <c r="G28" s="17"/>
      <c r="H28" s="18">
        <v>1</v>
      </c>
      <c r="I28" s="23" t="s">
        <v>81</v>
      </c>
      <c r="J28" s="17" t="s">
        <v>151</v>
      </c>
      <c r="L28" s="69"/>
      <c r="M28" s="16">
        <v>0.9</v>
      </c>
    </row>
    <row r="29" spans="1:14" x14ac:dyDescent="0.2">
      <c r="A29" s="31" t="s">
        <v>65</v>
      </c>
      <c r="B29" s="73" t="s">
        <v>3</v>
      </c>
      <c r="C29" s="74"/>
      <c r="D29" s="32"/>
      <c r="E29" s="68"/>
      <c r="F29" s="75">
        <v>1</v>
      </c>
      <c r="G29" s="30"/>
      <c r="H29" s="76">
        <v>2</v>
      </c>
      <c r="I29" s="77" t="s">
        <v>82</v>
      </c>
      <c r="J29" s="30" t="s">
        <v>150</v>
      </c>
      <c r="L29" s="68"/>
      <c r="M29" s="75">
        <v>1</v>
      </c>
    </row>
    <row r="30" spans="1:14" x14ac:dyDescent="0.2">
      <c r="F30" s="5"/>
      <c r="H30" s="5"/>
    </row>
    <row r="31" spans="1:14" x14ac:dyDescent="0.2">
      <c r="F31" s="139"/>
      <c r="H3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H26" sqref="H26"/>
    </sheetView>
  </sheetViews>
  <sheetFormatPr defaultRowHeight="12.75" x14ac:dyDescent="0.2"/>
  <cols>
    <col min="2" max="2" width="16.140625" customWidth="1"/>
  </cols>
  <sheetData>
    <row r="1" spans="1:4" x14ac:dyDescent="0.2">
      <c r="A1" t="s">
        <v>125</v>
      </c>
      <c r="D1" s="8" t="s">
        <v>126</v>
      </c>
    </row>
    <row r="2" spans="1:4" x14ac:dyDescent="0.2">
      <c r="A2" s="8" t="s">
        <v>121</v>
      </c>
      <c r="B2" t="s">
        <v>123</v>
      </c>
      <c r="C2" s="8" t="s">
        <v>122</v>
      </c>
      <c r="D2" s="8" t="s">
        <v>124</v>
      </c>
    </row>
    <row r="3" spans="1:4" x14ac:dyDescent="0.2">
      <c r="A3">
        <v>1</v>
      </c>
      <c r="B3" t="s">
        <v>45</v>
      </c>
      <c r="C3">
        <v>1</v>
      </c>
      <c r="D3">
        <v>1</v>
      </c>
    </row>
    <row r="4" spans="1:4" x14ac:dyDescent="0.2">
      <c r="A4">
        <v>2</v>
      </c>
      <c r="B4" t="s">
        <v>46</v>
      </c>
      <c r="C4">
        <v>2</v>
      </c>
      <c r="D4">
        <v>2</v>
      </c>
    </row>
    <row r="5" spans="1:4" x14ac:dyDescent="0.2">
      <c r="A5">
        <v>3</v>
      </c>
      <c r="B5" t="s">
        <v>114</v>
      </c>
      <c r="C5">
        <v>3</v>
      </c>
      <c r="D5">
        <v>3</v>
      </c>
    </row>
    <row r="6" spans="1:4" x14ac:dyDescent="0.2">
      <c r="A6">
        <v>4</v>
      </c>
      <c r="B6" t="s">
        <v>47</v>
      </c>
      <c r="C6">
        <v>4</v>
      </c>
      <c r="D6">
        <v>4</v>
      </c>
    </row>
    <row r="7" spans="1:4" x14ac:dyDescent="0.2">
      <c r="A7">
        <v>5</v>
      </c>
      <c r="B7" t="s">
        <v>48</v>
      </c>
      <c r="C7">
        <v>5</v>
      </c>
      <c r="D7">
        <v>5</v>
      </c>
    </row>
    <row r="8" spans="1:4" x14ac:dyDescent="0.2">
      <c r="A8">
        <v>6</v>
      </c>
      <c r="B8" t="s">
        <v>115</v>
      </c>
      <c r="C8">
        <v>6</v>
      </c>
      <c r="D8">
        <v>6</v>
      </c>
    </row>
    <row r="9" spans="1:4" x14ac:dyDescent="0.2">
      <c r="A9">
        <v>7</v>
      </c>
      <c r="B9" t="s">
        <v>49</v>
      </c>
      <c r="C9">
        <v>7</v>
      </c>
      <c r="D9">
        <v>7</v>
      </c>
    </row>
    <row r="10" spans="1:4" x14ac:dyDescent="0.2">
      <c r="A10">
        <v>8</v>
      </c>
      <c r="B10" t="s">
        <v>50</v>
      </c>
      <c r="C10">
        <v>8</v>
      </c>
      <c r="D10">
        <v>8</v>
      </c>
    </row>
    <row r="11" spans="1:4" x14ac:dyDescent="0.2">
      <c r="A11">
        <v>9</v>
      </c>
      <c r="B11" t="s">
        <v>51</v>
      </c>
      <c r="C11">
        <v>9</v>
      </c>
      <c r="D11">
        <v>9</v>
      </c>
    </row>
    <row r="12" spans="1:4" x14ac:dyDescent="0.2">
      <c r="A12">
        <v>22</v>
      </c>
      <c r="B12" t="s">
        <v>354</v>
      </c>
      <c r="C12">
        <v>10</v>
      </c>
      <c r="D12">
        <v>10</v>
      </c>
    </row>
    <row r="13" spans="1:4" x14ac:dyDescent="0.2">
      <c r="A13">
        <v>23</v>
      </c>
      <c r="B13" t="s">
        <v>355</v>
      </c>
      <c r="C13">
        <v>11</v>
      </c>
      <c r="D13">
        <v>10</v>
      </c>
    </row>
    <row r="14" spans="1:4" x14ac:dyDescent="0.2">
      <c r="A14">
        <v>24</v>
      </c>
      <c r="B14" s="176" t="s">
        <v>370</v>
      </c>
      <c r="C14">
        <v>12</v>
      </c>
    </row>
    <row r="15" spans="1:4" x14ac:dyDescent="0.2">
      <c r="A15">
        <v>25</v>
      </c>
      <c r="B15" s="176" t="s">
        <v>371</v>
      </c>
      <c r="C15">
        <v>13</v>
      </c>
    </row>
    <row r="16" spans="1:4" x14ac:dyDescent="0.2">
      <c r="A16">
        <v>30</v>
      </c>
      <c r="B16" t="s">
        <v>116</v>
      </c>
      <c r="C16">
        <v>14</v>
      </c>
      <c r="D16">
        <v>13</v>
      </c>
    </row>
    <row r="17" spans="1:4" x14ac:dyDescent="0.2">
      <c r="A17">
        <v>40</v>
      </c>
      <c r="B17" t="s">
        <v>117</v>
      </c>
      <c r="C17">
        <v>15</v>
      </c>
      <c r="D17">
        <v>13</v>
      </c>
    </row>
    <row r="18" spans="1:4" x14ac:dyDescent="0.2">
      <c r="A18">
        <v>82</v>
      </c>
      <c r="B18" t="s">
        <v>346</v>
      </c>
      <c r="C18">
        <v>16</v>
      </c>
      <c r="D18">
        <v>8</v>
      </c>
    </row>
    <row r="19" spans="1:4" x14ac:dyDescent="0.2">
      <c r="A19">
        <v>83</v>
      </c>
      <c r="B19" t="s">
        <v>345</v>
      </c>
      <c r="C19">
        <v>17</v>
      </c>
      <c r="D19">
        <v>8</v>
      </c>
    </row>
    <row r="20" spans="1:4" x14ac:dyDescent="0.2">
      <c r="A20">
        <v>84</v>
      </c>
      <c r="B20" t="s">
        <v>118</v>
      </c>
      <c r="C20">
        <v>18</v>
      </c>
      <c r="D20">
        <v>12</v>
      </c>
    </row>
    <row r="21" spans="1:4" x14ac:dyDescent="0.2">
      <c r="A21">
        <v>85</v>
      </c>
      <c r="B21" t="s">
        <v>363</v>
      </c>
      <c r="C21">
        <v>19</v>
      </c>
    </row>
    <row r="22" spans="1:4" x14ac:dyDescent="0.2">
      <c r="A22">
        <v>90</v>
      </c>
      <c r="B22" t="s">
        <v>119</v>
      </c>
      <c r="C22">
        <v>19</v>
      </c>
      <c r="D22">
        <v>11</v>
      </c>
    </row>
    <row r="23" spans="1:4" x14ac:dyDescent="0.2">
      <c r="A23">
        <v>92</v>
      </c>
      <c r="B23" t="s">
        <v>120</v>
      </c>
      <c r="C23">
        <v>20</v>
      </c>
      <c r="D23">
        <v>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ModDate</vt:lpstr>
      <vt:lpstr>capspd_factors</vt:lpstr>
      <vt:lpstr>funcl_x_areatp</vt:lpstr>
      <vt:lpstr>funcl_x_oppfunc</vt:lpstr>
      <vt:lpstr>hwydelay</vt:lpstr>
      <vt:lpstr>link_factors</vt:lpstr>
      <vt:lpstr>int_factors</vt:lpstr>
      <vt:lpstr>variable maps</vt:lpstr>
      <vt:lpstr>hwydelay!Print_Area</vt:lpstr>
    </vt:vector>
  </TitlesOfParts>
  <Company>City of Charlotte, NC,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Gallup, Anna</cp:lastModifiedBy>
  <cp:lastPrinted>2005-03-03T15:07:21Z</cp:lastPrinted>
  <dcterms:created xsi:type="dcterms:W3CDTF">2004-02-27T18:05:59Z</dcterms:created>
  <dcterms:modified xsi:type="dcterms:W3CDTF">2020-10-29T16:27:53Z</dcterms:modified>
</cp:coreProperties>
</file>