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12" documentId="8_{E4D0C2AC-0A8F-4369-B3FD-8C4B3166B0B5}" xr6:coauthVersionLast="45" xr6:coauthVersionMax="47" xr10:uidLastSave="{6D4DCFAF-E55A-493F-B619-BECBFE7ECADF}"/>
  <bookViews>
    <workbookView xWindow="-110" yWindow="-110" windowWidth="19420" windowHeight="10420" activeTab="1" xr2:uid="{00000000-000D-0000-FFFF-FFFF00000000}"/>
  </bookViews>
  <sheets>
    <sheet name="Copies per ul" sheetId="2" r:id="rId1"/>
    <sheet name="Copies per ul (2)" sheetId="4" r:id="rId2"/>
    <sheet name="ddPCR Results" sheetId="1" r:id="rId3"/>
    <sheet name="Cleaned-up Report" sheetId="3" state="hidden" r:id="rId4"/>
  </sheets>
  <definedNames>
    <definedName name="_xlnm._FilterDatabase" localSheetId="0" hidden="1">'Copies per ul'!$B$2:$E$2</definedName>
    <definedName name="_xlnm._FilterDatabase" localSheetId="2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4" l="1"/>
  <c r="T13" i="4"/>
  <c r="S13" i="4"/>
  <c r="T12" i="4"/>
  <c r="S12" i="4"/>
  <c r="T11" i="4"/>
  <c r="S11" i="4"/>
  <c r="T10" i="4"/>
  <c r="S10" i="4"/>
  <c r="T9" i="4"/>
  <c r="S9" i="4"/>
  <c r="T8" i="4"/>
  <c r="S8" i="4"/>
  <c r="T7" i="4"/>
  <c r="S7" i="4"/>
  <c r="T6" i="4"/>
  <c r="S6" i="4"/>
  <c r="T5" i="4"/>
  <c r="S5" i="4"/>
  <c r="T4" i="4"/>
  <c r="S4" i="4"/>
  <c r="S1" i="4"/>
  <c r="D65" i="1" l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<sst xmlns="http://schemas.openxmlformats.org/spreadsheetml/2006/main" count="930" uniqueCount="195">
  <si>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</si>
  <si>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</si>
  <si>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</si>
  <si>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</si>
  <si>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</si>
  <si>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</si>
  <si>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</si>
  <si>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</si>
  <si>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</si>
  <si>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</si>
  <si>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</si>
  <si>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</si>
  <si>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</si>
  <si>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</si>
  <si>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</si>
  <si>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</si>
  <si>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</si>
  <si>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</si>
  <si>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</si>
  <si>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</si>
  <si>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</si>
  <si>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</si>
  <si>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</si>
  <si>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</si>
  <si>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</si>
  <si>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</si>
  <si>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</si>
  <si>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</si>
  <si>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</si>
  <si>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</si>
  <si>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</si>
  <si>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</si>
  <si>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</si>
  <si>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</si>
  <si>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</si>
  <si>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</si>
  <si>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</si>
  <si>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</si>
  <si>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</si>
  <si>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</si>
  <si>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</si>
  <si>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</si>
  <si>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</si>
  <si>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</si>
  <si>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</si>
  <si>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</si>
  <si>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</si>
  <si>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</si>
  <si>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</si>
  <si>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</si>
  <si>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</si>
  <si>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</si>
  <si>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</si>
  <si>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</si>
  <si>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</si>
  <si>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</si>
  <si>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</si>
  <si>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</si>
  <si>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</si>
  <si>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</si>
  <si>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</si>
  <si>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</si>
  <si>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</si>
  <si>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</si>
  <si>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</si>
  <si>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</si>
  <si>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</si>
  <si>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</si>
  <si>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</si>
  <si>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</si>
  <si>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</si>
  <si>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</si>
  <si>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</si>
  <si>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</si>
  <si>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</si>
  <si>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</si>
  <si>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</si>
  <si>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</si>
  <si>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</si>
  <si>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</si>
  <si>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</si>
  <si>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</si>
  <si>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</si>
  <si>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</si>
  <si>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</si>
  <si>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</si>
  <si>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</si>
  <si>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</si>
  <si>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</si>
  <si>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</si>
  <si>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</si>
  <si>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</si>
  <si>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</si>
  <si>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</si>
  <si>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</si>
  <si>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</si>
  <si>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</si>
  <si>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</si>
  <si>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</si>
  <si>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</si>
  <si>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</si>
  <si>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</si>
  <si>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</si>
  <si>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</si>
  <si>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</si>
  <si>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</si>
  <si>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</si>
  <si>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E07</t>
  </si>
  <si>
    <t>F07</t>
  </si>
  <si>
    <t>A07</t>
  </si>
  <si>
    <t>B07</t>
  </si>
  <si>
    <t>C07</t>
  </si>
  <si>
    <t>D07</t>
  </si>
  <si>
    <t>C08</t>
  </si>
  <si>
    <t>G08</t>
  </si>
  <si>
    <t>B08</t>
  </si>
  <si>
    <t>H07</t>
  </si>
  <si>
    <t>A08</t>
  </si>
  <si>
    <t>H08</t>
  </si>
  <si>
    <t>F08</t>
  </si>
  <si>
    <t>D08</t>
  </si>
  <si>
    <t>G07</t>
  </si>
  <si>
    <t>E08</t>
  </si>
  <si>
    <t>A09</t>
  </si>
  <si>
    <t>B09</t>
  </si>
  <si>
    <t>C09</t>
  </si>
  <si>
    <t>D09</t>
  </si>
  <si>
    <t>G09</t>
  </si>
  <si>
    <t>H09</t>
  </si>
  <si>
    <t>B10</t>
  </si>
  <si>
    <t>C10</t>
  </si>
  <si>
    <t>D10</t>
  </si>
  <si>
    <t>E10</t>
  </si>
  <si>
    <t>E09</t>
  </si>
  <si>
    <t>F09</t>
  </si>
  <si>
    <t>114</t>
  </si>
  <si>
    <t>115</t>
  </si>
  <si>
    <t>121</t>
  </si>
  <si>
    <t>122</t>
  </si>
  <si>
    <t>5101</t>
  </si>
  <si>
    <t>5102</t>
  </si>
  <si>
    <t>561</t>
  </si>
  <si>
    <t>562</t>
  </si>
  <si>
    <t>582</t>
  </si>
  <si>
    <t>583</t>
  </si>
  <si>
    <t>591</t>
  </si>
  <si>
    <t>592</t>
  </si>
  <si>
    <t>701</t>
  </si>
  <si>
    <t>702</t>
  </si>
  <si>
    <t>711</t>
  </si>
  <si>
    <t>F10</t>
  </si>
  <si>
    <t>712</t>
  </si>
  <si>
    <t>G10</t>
  </si>
  <si>
    <t>A10</t>
  </si>
  <si>
    <t>H10</t>
  </si>
  <si>
    <t>RG Conc. (ng/ul)</t>
  </si>
  <si>
    <t>N/A</t>
  </si>
  <si>
    <t>Plate Name</t>
  </si>
  <si>
    <t>Sample ID</t>
  </si>
  <si>
    <t>Concentration (ng/ul)</t>
  </si>
  <si>
    <t>Current Volume (ul)</t>
  </si>
  <si>
    <t>Total Mass (ng)</t>
  </si>
  <si>
    <t>Notes</t>
  </si>
  <si>
    <t>Project/Plate</t>
  </si>
  <si>
    <t>Balogh_Project_005_Batch 8a</t>
  </si>
  <si>
    <t>Balogh_Project_005_Batch 8b</t>
  </si>
  <si>
    <t>Balogh_Project_007_Batch 1</t>
  </si>
  <si>
    <t>563</t>
  </si>
  <si>
    <t>A05</t>
  </si>
  <si>
    <t>595</t>
  </si>
  <si>
    <t>B05</t>
  </si>
  <si>
    <t>307</t>
  </si>
  <si>
    <t>C05</t>
  </si>
  <si>
    <t>273</t>
  </si>
  <si>
    <t>D05</t>
  </si>
  <si>
    <t>234</t>
  </si>
  <si>
    <t>E05</t>
  </si>
  <si>
    <t>204</t>
  </si>
  <si>
    <t>F05</t>
  </si>
  <si>
    <t>193</t>
  </si>
  <si>
    <t>G05</t>
  </si>
  <si>
    <t>105</t>
  </si>
  <si>
    <t>H05</t>
  </si>
  <si>
    <t>221+224</t>
  </si>
  <si>
    <t>A06</t>
  </si>
  <si>
    <t>152+154</t>
  </si>
  <si>
    <t>B06</t>
  </si>
  <si>
    <t>393+394</t>
  </si>
  <si>
    <t>C06</t>
  </si>
  <si>
    <t>12PZ2+12PZ3</t>
  </si>
  <si>
    <t>D06</t>
  </si>
  <si>
    <t>01PZ1+01PZ2</t>
  </si>
  <si>
    <t>E06</t>
  </si>
  <si>
    <t>20PZ2+20PZ3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</si>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</sst>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2" fontId="0" fillId="4" borderId="2" xfId="0" applyNumberFormat="1" applyFill="1" applyBorder="1"/>
    <xf numFmtId="2" fontId="1" fillId="0" borderId="2" xfId="0" applyNumberFormat="1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0" fillId="5" borderId="3" xfId="0" applyNumberFormat="1" applyFill="1" applyBorder="1" applyAlignment="1">
      <alignment horizontal="center" vertical="center"/>
    </xf>
    <xf numFmtId="0" fontId="3" fillId="0" borderId="0" xfId="1"/>
    <xf numFmtId="0" fontId="2" fillId="0" borderId="8" xfId="1" applyFont="1" applyBorder="1" applyAlignment="1">
      <alignment horizontal="center"/>
    </xf>
    <xf numFmtId="0" fontId="3" fillId="0" borderId="2" xfId="1" applyBorder="1" applyAlignment="1">
      <alignment horizontal="center"/>
    </xf>
    <xf numFmtId="2" fontId="3" fillId="0" borderId="2" xfId="1" applyNumberFormat="1" applyBorder="1" applyAlignment="1">
      <alignment horizontal="center"/>
    </xf>
    <xf numFmtId="164" fontId="3" fillId="0" borderId="2" xfId="1" applyNumberFormat="1" applyBorder="1" applyAlignment="1">
      <alignment horizontal="center"/>
    </xf>
    <xf numFmtId="1" fontId="3" fillId="0" borderId="2" xfId="1" applyNumberFormat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 xr:uid="{301B9EC1-8A71-E94D-81DA-BBF042E39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'Copies per ul (2)'!$M$6:$M$13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'Copies per ul (2)'!$T$6:$T$13</c:f>
              <c:numCache>
                <c:formatCode>0</c:formatCode>
                <c:ptCount val="8"/>
                <c:pt idx="0">
                  <c:v>21213.436126708933</c:v>
                </c:pt>
                <c:pt idx="1">
                  <c:v>18816.942850748666</c:v>
                </c:pt>
                <c:pt idx="2">
                  <c:v>5248.0010986328134</c:v>
                </c:pt>
                <c:pt idx="3">
                  <c:v>4683.1687291463204</c:v>
                </c:pt>
                <c:pt idx="4">
                  <c:v>2348.3325640360531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2-497B-AF1E-B7A68B64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003592"/>
        <c:axId val="823003264"/>
      </c:scatterChart>
      <c:valAx>
        <c:axId val="82300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03264"/>
        <c:crosses val="autoZero"/>
        <c:crossBetween val="midCat"/>
      </c:valAx>
      <c:valAx>
        <c:axId val="8230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0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Sample Concentration</a:t>
            </a:r>
            <a:endParaRPr lang="en-US" baseline="0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776761437754399"/>
          <c:y val="2.890173410404619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263242543783797E-2"/>
          <c:y val="0.103962723590187"/>
          <c:w val="0.92728265254268405"/>
          <c:h val="0.788899195819700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</c:spPr>
          <c:invertIfNegative val="0"/>
          <c:val>
            <c:numRef>
              <c:f>'Cleaned-up Report'!$E$5:$E$100</c:f>
              <c:numCache>
                <c:formatCode>0.00</c:formatCode>
                <c:ptCount val="96"/>
                <c:pt idx="0">
                  <c:v>887.24578701179337</c:v>
                </c:pt>
                <c:pt idx="1">
                  <c:v>775.08525628709594</c:v>
                </c:pt>
                <c:pt idx="2">
                  <c:v>796.80094084379687</c:v>
                </c:pt>
                <c:pt idx="3">
                  <c:v>844.78766986731932</c:v>
                </c:pt>
                <c:pt idx="4">
                  <c:v>771.03679844412557</c:v>
                </c:pt>
                <c:pt idx="5">
                  <c:v>871.95762066655288</c:v>
                </c:pt>
                <c:pt idx="6">
                  <c:v>718.80560944500166</c:v>
                </c:pt>
                <c:pt idx="7">
                  <c:v>729.71414193006717</c:v>
                </c:pt>
                <c:pt idx="8">
                  <c:v>606.25307445504154</c:v>
                </c:pt>
                <c:pt idx="9">
                  <c:v>697.0561314171573</c:v>
                </c:pt>
                <c:pt idx="10">
                  <c:v>719.81941357930145</c:v>
                </c:pt>
                <c:pt idx="11">
                  <c:v>895.39001355733467</c:v>
                </c:pt>
                <c:pt idx="12">
                  <c:v>633.82178821376658</c:v>
                </c:pt>
                <c:pt idx="13">
                  <c:v>759.87819427259944</c:v>
                </c:pt>
                <c:pt idx="16">
                  <c:v>622.31173194234987</c:v>
                </c:pt>
                <c:pt idx="17">
                  <c:v>722.97572378408802</c:v>
                </c:pt>
                <c:pt idx="18">
                  <c:v>29.565458439240878</c:v>
                </c:pt>
                <c:pt idx="19">
                  <c:v>37.498475790136546</c:v>
                </c:pt>
                <c:pt idx="20">
                  <c:v>8.4452311897542476</c:v>
                </c:pt>
                <c:pt idx="21">
                  <c:v>10.777223073559759</c:v>
                </c:pt>
                <c:pt idx="22">
                  <c:v>198.68488477601352</c:v>
                </c:pt>
                <c:pt idx="23">
                  <c:v>192.82509687976088</c:v>
                </c:pt>
                <c:pt idx="24">
                  <c:v>29.482664434939732</c:v>
                </c:pt>
                <c:pt idx="25">
                  <c:v>29.090660169677157</c:v>
                </c:pt>
                <c:pt idx="26">
                  <c:v>30.984784227260555</c:v>
                </c:pt>
                <c:pt idx="27">
                  <c:v>8.8199460792638966</c:v>
                </c:pt>
                <c:pt idx="28">
                  <c:v>8.3562729016992296</c:v>
                </c:pt>
                <c:pt idx="29">
                  <c:v>7.5852361861939173</c:v>
                </c:pt>
                <c:pt idx="32">
                  <c:v>827.76251910531187</c:v>
                </c:pt>
                <c:pt idx="33">
                  <c:v>747.51654252837102</c:v>
                </c:pt>
                <c:pt idx="34">
                  <c:v>789.3663771922653</c:v>
                </c:pt>
                <c:pt idx="35">
                  <c:v>816.73908881835905</c:v>
                </c:pt>
                <c:pt idx="36">
                  <c:v>748.86828137410396</c:v>
                </c:pt>
                <c:pt idx="37">
                  <c:v>716.04806219970624</c:v>
                </c:pt>
                <c:pt idx="38">
                  <c:v>646.62951377708691</c:v>
                </c:pt>
                <c:pt idx="39">
                  <c:v>640.04654559836706</c:v>
                </c:pt>
                <c:pt idx="40">
                  <c:v>723.38124543780782</c:v>
                </c:pt>
                <c:pt idx="41">
                  <c:v>548.38513446921093</c:v>
                </c:pt>
                <c:pt idx="42">
                  <c:v>766.93427104732586</c:v>
                </c:pt>
                <c:pt idx="43">
                  <c:v>498.49245367320509</c:v>
                </c:pt>
                <c:pt idx="44">
                  <c:v>302.76066881106362</c:v>
                </c:pt>
                <c:pt idx="45">
                  <c:v>521.21518366997725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694A-B7D7-C544C748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11392"/>
        <c:axId val="828613168"/>
      </c:barChart>
      <c:catAx>
        <c:axId val="82861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828613168"/>
        <c:crosses val="autoZero"/>
        <c:auto val="1"/>
        <c:lblAlgn val="ctr"/>
        <c:lblOffset val="100"/>
        <c:noMultiLvlLbl val="0"/>
      </c:catAx>
      <c:valAx>
        <c:axId val="82861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Concentraion</a:t>
                </a:r>
                <a:r>
                  <a:rPr lang="en-US" baseline="0"/>
                  <a:t> (ng/ul)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2861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249767</xdr:colOff>
      <xdr:row>13</xdr:row>
      <xdr:rowOff>156633</xdr:rowOff>
    </xdr:from>
    <xdr:to>
      <xdr:col>18</xdr:col>
      <xdr:colOff>249767</xdr:colOff>
      <xdr:row>28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DCFEB-692A-44C6-A138-E87719E9E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8</xdr:row>
      <xdr:rowOff>127000</xdr:rowOff>
    </xdr:from>
    <xdr:to>
      <xdr:col>19</xdr:col>
      <xdr:colOff>279400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C2C2D-F921-F34B-B1B1-A0DCC9423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66"/>
  <sheetViews>
    <sheetView showGridLines="0" zoomScale="75" zoomScaleNormal="75" workbookViewId="0">
      <selection activeCell="C3" sqref="C3:F10"/>
    </sheetView>
  </sheetViews>
  <sheetFormatPr defaultColWidth="10.90625" defaultRowHeight="14.5" x14ac:dyDescent="0.35"/>
  <cols>
    <col min="3" max="3" width="13.36328125" bestFit="1" customWidth="1"/>
    <col min="5" max="5" width="30.81640625" bestFit="1" customWidth="1"/>
    <col min="6" max="6" width="13.453125" bestFit="1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2" t="s">
        <v>106</v>
      </c>
      <c r="F2" s="15" t="s">
        <v>155</v>
      </c>
    </row>
    <row r="3" spans="2:6" x14ac:dyDescent="0.35">
      <c r="B3" s="5" t="s">
        <v>89</v>
      </c>
      <c r="C3" s="6">
        <v>533</v>
      </c>
      <c r="D3" s="5" t="s">
        <v>90</v>
      </c>
      <c r="E3" s="12">
        <v>26.0790405273438</v>
      </c>
      <c r="F3" s="26">
        <v>622.31173194234987</v>
      </c>
    </row>
    <row r="4" spans="2:6" x14ac:dyDescent="0.35">
      <c r="B4" s="8" t="s">
        <v>123</v>
      </c>
      <c r="C4" s="9">
        <v>533</v>
      </c>
      <c r="D4" s="8" t="s">
        <v>66</v>
      </c>
      <c r="E4" s="13">
        <v>27.384463500976601</v>
      </c>
      <c r="F4" s="27"/>
    </row>
    <row r="5" spans="2:6" x14ac:dyDescent="0.35">
      <c r="B5" s="5" t="s">
        <v>91</v>
      </c>
      <c r="C5" s="6">
        <v>543</v>
      </c>
      <c r="D5" s="5" t="s">
        <v>90</v>
      </c>
      <c r="E5" s="12">
        <v>54.609588623046797</v>
      </c>
      <c r="F5" s="26">
        <v>722.97572378408802</v>
      </c>
    </row>
    <row r="6" spans="2:6" x14ac:dyDescent="0.35">
      <c r="B6" s="8" t="s">
        <v>124</v>
      </c>
      <c r="C6" s="9">
        <v>543</v>
      </c>
      <c r="D6" s="8" t="s">
        <v>66</v>
      </c>
      <c r="E6" s="13">
        <v>42.970013427734401</v>
      </c>
      <c r="F6" s="27"/>
    </row>
    <row r="7" spans="2:6" x14ac:dyDescent="0.35">
      <c r="B7" s="5" t="s">
        <v>92</v>
      </c>
      <c r="C7" s="6">
        <v>587</v>
      </c>
      <c r="D7" s="5" t="s">
        <v>90</v>
      </c>
      <c r="E7" s="12">
        <v>1.441267395019532</v>
      </c>
      <c r="F7" s="26">
        <v>29.565458439240878</v>
      </c>
    </row>
    <row r="8" spans="2:6" x14ac:dyDescent="0.35">
      <c r="B8" s="8" t="s">
        <v>125</v>
      </c>
      <c r="C8" s="9">
        <v>587</v>
      </c>
      <c r="D8" s="8" t="s">
        <v>66</v>
      </c>
      <c r="E8" s="13">
        <v>0</v>
      </c>
      <c r="F8" s="27"/>
    </row>
    <row r="9" spans="2:6" x14ac:dyDescent="0.35">
      <c r="B9" s="5" t="s">
        <v>93</v>
      </c>
      <c r="C9" s="6">
        <v>588</v>
      </c>
      <c r="D9" s="5" t="s">
        <v>90</v>
      </c>
      <c r="E9" s="12">
        <v>1.1171895980834958</v>
      </c>
      <c r="F9" s="26">
        <v>37.498475790136546</v>
      </c>
    </row>
    <row r="10" spans="2:6" x14ac:dyDescent="0.35">
      <c r="B10" s="8" t="s">
        <v>126</v>
      </c>
      <c r="C10" s="9">
        <v>588</v>
      </c>
      <c r="D10" s="8" t="s">
        <v>66</v>
      </c>
      <c r="E10" s="13">
        <v>0</v>
      </c>
      <c r="F10" s="27"/>
    </row>
    <row r="11" spans="2:6" x14ac:dyDescent="0.35">
      <c r="B11" s="5" t="s">
        <v>96</v>
      </c>
      <c r="C11" s="6">
        <v>704</v>
      </c>
      <c r="D11" s="5" t="s">
        <v>90</v>
      </c>
      <c r="E11" s="12">
        <v>3.3384918212890597</v>
      </c>
      <c r="F11" s="26">
        <v>198.68488477601352</v>
      </c>
    </row>
    <row r="12" spans="2:6" x14ac:dyDescent="0.35">
      <c r="B12" s="8" t="s">
        <v>127</v>
      </c>
      <c r="C12" s="9">
        <v>704</v>
      </c>
      <c r="D12" s="8" t="s">
        <v>66</v>
      </c>
      <c r="E12" s="13">
        <v>3.1820154190063397</v>
      </c>
      <c r="F12" s="27"/>
    </row>
    <row r="13" spans="2:6" x14ac:dyDescent="0.35">
      <c r="B13" s="5" t="s">
        <v>97</v>
      </c>
      <c r="C13" s="6">
        <v>705</v>
      </c>
      <c r="D13" s="5" t="s">
        <v>90</v>
      </c>
      <c r="E13" s="12">
        <v>5.2255653381347598</v>
      </c>
      <c r="F13" s="26">
        <v>192.82509687976088</v>
      </c>
    </row>
    <row r="14" spans="2:6" x14ac:dyDescent="0.35">
      <c r="B14" s="8" t="s">
        <v>128</v>
      </c>
      <c r="C14" s="9">
        <v>705</v>
      </c>
      <c r="D14" s="8" t="s">
        <v>66</v>
      </c>
      <c r="E14" s="13">
        <v>2.8225414276123</v>
      </c>
      <c r="F14" s="27"/>
    </row>
    <row r="15" spans="2:6" x14ac:dyDescent="0.35">
      <c r="B15" s="5" t="s">
        <v>99</v>
      </c>
      <c r="C15" s="6">
        <v>707</v>
      </c>
      <c r="D15" s="5" t="s">
        <v>90</v>
      </c>
      <c r="E15" s="12">
        <v>0.31273517608642598</v>
      </c>
      <c r="F15" s="26">
        <v>29.482664434939732</v>
      </c>
    </row>
    <row r="16" spans="2:6" x14ac:dyDescent="0.35">
      <c r="B16" s="8" t="s">
        <v>129</v>
      </c>
      <c r="C16" s="9">
        <v>707</v>
      </c>
      <c r="D16" s="8" t="s">
        <v>66</v>
      </c>
      <c r="E16" s="13">
        <v>0.78720016479492194</v>
      </c>
      <c r="F16" s="27"/>
    </row>
    <row r="17" spans="2:6" x14ac:dyDescent="0.35">
      <c r="B17" s="5" t="s">
        <v>100</v>
      </c>
      <c r="C17" s="6">
        <v>708</v>
      </c>
      <c r="D17" s="5" t="s">
        <v>90</v>
      </c>
      <c r="E17" s="12">
        <v>0.58941411972045799</v>
      </c>
      <c r="F17" s="26">
        <v>29.090660169677157</v>
      </c>
    </row>
    <row r="18" spans="2:6" x14ac:dyDescent="0.35">
      <c r="B18" s="8" t="s">
        <v>130</v>
      </c>
      <c r="C18" s="9">
        <v>708</v>
      </c>
      <c r="D18" s="8" t="s">
        <v>66</v>
      </c>
      <c r="E18" s="13">
        <v>0.70247530937194802</v>
      </c>
      <c r="F18" s="27"/>
    </row>
    <row r="19" spans="2:6" x14ac:dyDescent="0.35">
      <c r="B19" s="5" t="s">
        <v>101</v>
      </c>
      <c r="C19" s="6">
        <v>709</v>
      </c>
      <c r="D19" s="5" t="s">
        <v>90</v>
      </c>
      <c r="E19" s="12">
        <v>0.30732293128967203</v>
      </c>
      <c r="F19" s="26">
        <v>30.984784227260555</v>
      </c>
    </row>
    <row r="20" spans="2:6" x14ac:dyDescent="0.35">
      <c r="B20" s="8" t="s">
        <v>131</v>
      </c>
      <c r="C20" s="9">
        <v>709</v>
      </c>
      <c r="D20" s="8" t="s">
        <v>66</v>
      </c>
      <c r="E20" s="13">
        <v>0.35224988460540796</v>
      </c>
      <c r="F20" s="27"/>
    </row>
    <row r="21" spans="2:6" x14ac:dyDescent="0.35">
      <c r="B21" s="5" t="s">
        <v>102</v>
      </c>
      <c r="C21" s="6">
        <v>710</v>
      </c>
      <c r="D21" s="5" t="s">
        <v>90</v>
      </c>
      <c r="E21" s="12">
        <v>0</v>
      </c>
      <c r="F21" s="26">
        <v>8.8199460792638966</v>
      </c>
    </row>
    <row r="22" spans="2:6" x14ac:dyDescent="0.35">
      <c r="B22" s="8" t="s">
        <v>132</v>
      </c>
      <c r="C22" s="9">
        <v>710</v>
      </c>
      <c r="D22" s="8" t="s">
        <v>66</v>
      </c>
      <c r="E22" s="13">
        <v>0</v>
      </c>
      <c r="F22" s="27"/>
    </row>
    <row r="23" spans="2:6" x14ac:dyDescent="0.35">
      <c r="B23" s="5" t="s">
        <v>94</v>
      </c>
      <c r="C23" s="6">
        <v>5811</v>
      </c>
      <c r="D23" s="5" t="s">
        <v>90</v>
      </c>
      <c r="E23" s="12">
        <v>0.28102369308471598</v>
      </c>
      <c r="F23" s="26">
        <v>8.4452311897542476</v>
      </c>
    </row>
    <row r="24" spans="2:6" x14ac:dyDescent="0.35">
      <c r="B24" s="8" t="s">
        <v>133</v>
      </c>
      <c r="C24" s="9">
        <v>5811</v>
      </c>
      <c r="D24" s="8" t="s">
        <v>66</v>
      </c>
      <c r="E24" s="13">
        <v>0</v>
      </c>
      <c r="F24" s="27"/>
    </row>
    <row r="25" spans="2:6" x14ac:dyDescent="0.35">
      <c r="B25" s="5" t="s">
        <v>95</v>
      </c>
      <c r="C25" s="6">
        <v>5812</v>
      </c>
      <c r="D25" s="5" t="s">
        <v>90</v>
      </c>
      <c r="E25" s="12">
        <v>0</v>
      </c>
      <c r="F25" s="26">
        <v>10.777223073559759</v>
      </c>
    </row>
    <row r="26" spans="2:6" x14ac:dyDescent="0.35">
      <c r="B26" s="8" t="s">
        <v>134</v>
      </c>
      <c r="C26" s="9">
        <v>5812</v>
      </c>
      <c r="D26" s="8" t="s">
        <v>66</v>
      </c>
      <c r="E26" s="13">
        <v>0</v>
      </c>
      <c r="F26" s="27"/>
    </row>
    <row r="27" spans="2:6" x14ac:dyDescent="0.35">
      <c r="B27" s="5" t="s">
        <v>82</v>
      </c>
      <c r="C27" s="5" t="s">
        <v>135</v>
      </c>
      <c r="D27" s="5" t="s">
        <v>90</v>
      </c>
      <c r="E27" s="12">
        <v>20.111280822754001</v>
      </c>
      <c r="F27" s="26">
        <v>719.81941357930145</v>
      </c>
    </row>
    <row r="28" spans="2:6" x14ac:dyDescent="0.35">
      <c r="B28" s="8" t="s">
        <v>120</v>
      </c>
      <c r="C28" s="9" t="s">
        <v>135</v>
      </c>
      <c r="D28" s="8" t="s">
        <v>66</v>
      </c>
      <c r="E28" s="13">
        <v>23.950254821777399</v>
      </c>
      <c r="F28" s="27"/>
    </row>
    <row r="29" spans="2:6" x14ac:dyDescent="0.35">
      <c r="B29" s="5" t="s">
        <v>83</v>
      </c>
      <c r="C29" s="5" t="s">
        <v>136</v>
      </c>
      <c r="D29" s="5" t="s">
        <v>90</v>
      </c>
      <c r="E29" s="12">
        <v>29.147485351562601</v>
      </c>
      <c r="F29" s="26">
        <v>895.39001355733467</v>
      </c>
    </row>
    <row r="30" spans="2:6" x14ac:dyDescent="0.35">
      <c r="B30" s="8" t="s">
        <v>122</v>
      </c>
      <c r="C30" s="9" t="s">
        <v>136</v>
      </c>
      <c r="D30" s="8" t="s">
        <v>66</v>
      </c>
      <c r="E30" s="13">
        <v>23.292518615722599</v>
      </c>
      <c r="F30" s="27"/>
    </row>
    <row r="31" spans="2:6" x14ac:dyDescent="0.35">
      <c r="B31" s="5" t="s">
        <v>84</v>
      </c>
      <c r="C31" s="5" t="s">
        <v>137</v>
      </c>
      <c r="D31" s="5" t="s">
        <v>90</v>
      </c>
      <c r="E31" s="12">
        <v>22.534651184082001</v>
      </c>
      <c r="F31" s="26">
        <v>633.82178821376658</v>
      </c>
    </row>
    <row r="32" spans="2:6" x14ac:dyDescent="0.35">
      <c r="B32" s="8" t="s">
        <v>119</v>
      </c>
      <c r="C32" s="9" t="s">
        <v>137</v>
      </c>
      <c r="D32" s="8" t="s">
        <v>66</v>
      </c>
      <c r="E32" s="13">
        <v>20.232226562499999</v>
      </c>
      <c r="F32" s="27"/>
    </row>
    <row r="33" spans="2:6" x14ac:dyDescent="0.35">
      <c r="B33" s="5" t="s">
        <v>85</v>
      </c>
      <c r="C33" s="5" t="s">
        <v>138</v>
      </c>
      <c r="D33" s="5" t="s">
        <v>90</v>
      </c>
      <c r="E33" s="12">
        <v>27.221182250976604</v>
      </c>
      <c r="F33" s="26">
        <v>759.87819427259944</v>
      </c>
    </row>
    <row r="34" spans="2:6" x14ac:dyDescent="0.35">
      <c r="B34" s="8" t="s">
        <v>114</v>
      </c>
      <c r="C34" s="9" t="s">
        <v>138</v>
      </c>
      <c r="D34" s="8" t="s">
        <v>66</v>
      </c>
      <c r="E34" s="13">
        <v>25.299423217773402</v>
      </c>
      <c r="F34" s="27"/>
    </row>
    <row r="35" spans="2:6" x14ac:dyDescent="0.35">
      <c r="B35" s="5" t="s">
        <v>80</v>
      </c>
      <c r="C35" s="5" t="s">
        <v>139</v>
      </c>
      <c r="D35" s="5" t="s">
        <v>90</v>
      </c>
      <c r="E35" s="12">
        <v>23.477922058105399</v>
      </c>
      <c r="F35" s="26">
        <v>606.25307445504154</v>
      </c>
    </row>
    <row r="36" spans="2:6" x14ac:dyDescent="0.35">
      <c r="B36" s="8" t="s">
        <v>115</v>
      </c>
      <c r="C36" s="9" t="s">
        <v>139</v>
      </c>
      <c r="D36" s="8" t="s">
        <v>66</v>
      </c>
      <c r="E36" s="13">
        <v>21.530686950683599</v>
      </c>
      <c r="F36" s="27"/>
    </row>
    <row r="37" spans="2:6" x14ac:dyDescent="0.35">
      <c r="B37" s="5" t="s">
        <v>81</v>
      </c>
      <c r="C37" s="5" t="s">
        <v>140</v>
      </c>
      <c r="D37" s="5" t="s">
        <v>90</v>
      </c>
      <c r="E37" s="12">
        <v>21.1807739257812</v>
      </c>
      <c r="F37" s="26">
        <v>697.0561314171573</v>
      </c>
    </row>
    <row r="38" spans="2:6" x14ac:dyDescent="0.35">
      <c r="B38" s="8" t="s">
        <v>113</v>
      </c>
      <c r="C38" s="9" t="s">
        <v>140</v>
      </c>
      <c r="D38" s="8" t="s">
        <v>66</v>
      </c>
      <c r="E38" s="13">
        <v>19.15107727050782</v>
      </c>
      <c r="F38" s="27"/>
    </row>
    <row r="39" spans="2:6" x14ac:dyDescent="0.35">
      <c r="B39" s="5" t="s">
        <v>65</v>
      </c>
      <c r="C39" s="5" t="s">
        <v>141</v>
      </c>
      <c r="D39" s="5" t="s">
        <v>90</v>
      </c>
      <c r="E39" s="12">
        <v>35.846371459960999</v>
      </c>
      <c r="F39" s="26">
        <v>887.24578701179337</v>
      </c>
    </row>
    <row r="40" spans="2:6" x14ac:dyDescent="0.35">
      <c r="B40" s="8" t="s">
        <v>109</v>
      </c>
      <c r="C40" s="9" t="s">
        <v>141</v>
      </c>
      <c r="D40" s="8" t="s">
        <v>66</v>
      </c>
      <c r="E40" s="13">
        <v>26.1842651367188</v>
      </c>
      <c r="F40" s="27"/>
    </row>
    <row r="41" spans="2:6" x14ac:dyDescent="0.35">
      <c r="B41" s="5" t="s">
        <v>72</v>
      </c>
      <c r="C41" s="5" t="s">
        <v>142</v>
      </c>
      <c r="D41" s="5" t="s">
        <v>90</v>
      </c>
      <c r="E41" s="12">
        <v>30.2010284423828</v>
      </c>
      <c r="F41" s="26">
        <v>775.08525628709594</v>
      </c>
    </row>
    <row r="42" spans="2:6" x14ac:dyDescent="0.35">
      <c r="B42" s="8" t="s">
        <v>110</v>
      </c>
      <c r="C42" s="9" t="s">
        <v>142</v>
      </c>
      <c r="D42" s="8" t="s">
        <v>66</v>
      </c>
      <c r="E42" s="13">
        <v>30.043756103515602</v>
      </c>
      <c r="F42" s="27"/>
    </row>
    <row r="43" spans="2:6" x14ac:dyDescent="0.35">
      <c r="B43" s="5" t="s">
        <v>75</v>
      </c>
      <c r="C43" s="5" t="s">
        <v>143</v>
      </c>
      <c r="D43" s="5" t="s">
        <v>90</v>
      </c>
      <c r="E43" s="12">
        <v>26.5409057617188</v>
      </c>
      <c r="F43" s="26">
        <v>771.03679844412557</v>
      </c>
    </row>
    <row r="44" spans="2:6" x14ac:dyDescent="0.35">
      <c r="B44" s="8" t="s">
        <v>107</v>
      </c>
      <c r="C44" s="9" t="s">
        <v>143</v>
      </c>
      <c r="D44" s="8" t="s">
        <v>66</v>
      </c>
      <c r="E44" s="13">
        <v>26.5005981445312</v>
      </c>
      <c r="F44" s="27"/>
    </row>
    <row r="45" spans="2:6" x14ac:dyDescent="0.35">
      <c r="B45" s="5" t="s">
        <v>76</v>
      </c>
      <c r="C45" s="5" t="s">
        <v>144</v>
      </c>
      <c r="D45" s="5" t="s">
        <v>90</v>
      </c>
      <c r="E45" s="12">
        <v>33.630426025390605</v>
      </c>
      <c r="F45" s="26">
        <v>871.95762066655288</v>
      </c>
    </row>
    <row r="46" spans="2:6" x14ac:dyDescent="0.35">
      <c r="B46" s="8" t="s">
        <v>108</v>
      </c>
      <c r="C46" s="9" t="s">
        <v>144</v>
      </c>
      <c r="D46" s="8" t="s">
        <v>66</v>
      </c>
      <c r="E46" s="13">
        <v>25.666177368164</v>
      </c>
      <c r="F46" s="27"/>
    </row>
    <row r="47" spans="2:6" x14ac:dyDescent="0.35">
      <c r="B47" s="5" t="s">
        <v>77</v>
      </c>
      <c r="C47" s="5" t="s">
        <v>145</v>
      </c>
      <c r="D47" s="5" t="s">
        <v>90</v>
      </c>
      <c r="E47" s="12">
        <v>35.052182006835999</v>
      </c>
      <c r="F47" s="26">
        <v>718.80560944500166</v>
      </c>
    </row>
    <row r="48" spans="2:6" x14ac:dyDescent="0.35">
      <c r="B48" s="8" t="s">
        <v>121</v>
      </c>
      <c r="C48" s="9" t="s">
        <v>145</v>
      </c>
      <c r="D48" s="8" t="s">
        <v>66</v>
      </c>
      <c r="E48" s="13">
        <v>31.372665405273398</v>
      </c>
      <c r="F48" s="27"/>
    </row>
    <row r="49" spans="2:6" x14ac:dyDescent="0.35">
      <c r="B49" s="5" t="s">
        <v>78</v>
      </c>
      <c r="C49" s="5" t="s">
        <v>146</v>
      </c>
      <c r="D49" s="5" t="s">
        <v>90</v>
      </c>
      <c r="E49" s="12">
        <v>25.699664306640603</v>
      </c>
      <c r="F49" s="26">
        <v>729.71414193006717</v>
      </c>
    </row>
    <row r="50" spans="2:6" x14ac:dyDescent="0.35">
      <c r="B50" s="8" t="s">
        <v>116</v>
      </c>
      <c r="C50" s="9" t="s">
        <v>146</v>
      </c>
      <c r="D50" s="8" t="s">
        <v>66</v>
      </c>
      <c r="E50" s="13">
        <v>30.6915985107422</v>
      </c>
      <c r="F50" s="27"/>
    </row>
    <row r="51" spans="2:6" x14ac:dyDescent="0.35">
      <c r="B51" s="5" t="s">
        <v>73</v>
      </c>
      <c r="C51" s="5" t="s">
        <v>147</v>
      </c>
      <c r="D51" s="5" t="s">
        <v>90</v>
      </c>
      <c r="E51" s="12">
        <v>15.57273712158204</v>
      </c>
      <c r="F51" s="26">
        <v>796.80094084379687</v>
      </c>
    </row>
    <row r="52" spans="2:6" x14ac:dyDescent="0.35">
      <c r="B52" s="8" t="s">
        <v>111</v>
      </c>
      <c r="C52" s="9" t="s">
        <v>147</v>
      </c>
      <c r="D52" s="8" t="s">
        <v>66</v>
      </c>
      <c r="E52" s="13">
        <v>18.143185424804678</v>
      </c>
      <c r="F52" s="27"/>
    </row>
    <row r="53" spans="2:6" x14ac:dyDescent="0.35">
      <c r="B53" s="5" t="s">
        <v>74</v>
      </c>
      <c r="C53" s="5" t="s">
        <v>148</v>
      </c>
      <c r="D53" s="5" t="s">
        <v>90</v>
      </c>
      <c r="E53" s="12">
        <v>24.359999084472598</v>
      </c>
      <c r="F53" s="26">
        <v>844.78766986731932</v>
      </c>
    </row>
    <row r="54" spans="2:6" x14ac:dyDescent="0.35">
      <c r="B54" s="8" t="s">
        <v>112</v>
      </c>
      <c r="C54" s="9" t="s">
        <v>148</v>
      </c>
      <c r="D54" s="8" t="s">
        <v>66</v>
      </c>
      <c r="E54" s="13">
        <v>20.077272033691401</v>
      </c>
      <c r="F54" s="27"/>
    </row>
    <row r="55" spans="2:6" x14ac:dyDescent="0.35">
      <c r="B55" s="5" t="s">
        <v>103</v>
      </c>
      <c r="C55" s="6" t="s">
        <v>149</v>
      </c>
      <c r="D55" s="5" t="s">
        <v>90</v>
      </c>
      <c r="E55" s="12">
        <v>0.26311159133911199</v>
      </c>
      <c r="F55" s="26">
        <v>8.3562729016992296</v>
      </c>
    </row>
    <row r="56" spans="2:6" x14ac:dyDescent="0.35">
      <c r="B56" s="8" t="s">
        <v>150</v>
      </c>
      <c r="C56" s="9" t="s">
        <v>149</v>
      </c>
      <c r="D56" s="8" t="s">
        <v>66</v>
      </c>
      <c r="E56" s="13">
        <v>0</v>
      </c>
      <c r="F56" s="27"/>
    </row>
    <row r="57" spans="2:6" x14ac:dyDescent="0.35">
      <c r="B57" s="5" t="s">
        <v>104</v>
      </c>
      <c r="C57" s="6" t="s">
        <v>151</v>
      </c>
      <c r="D57" s="5" t="s">
        <v>90</v>
      </c>
      <c r="E57" s="12">
        <v>0</v>
      </c>
      <c r="F57" s="26">
        <v>7.5852361861939173</v>
      </c>
    </row>
    <row r="58" spans="2:6" x14ac:dyDescent="0.35">
      <c r="B58" s="8" t="s">
        <v>152</v>
      </c>
      <c r="C58" s="9" t="s">
        <v>151</v>
      </c>
      <c r="D58" s="8" t="s">
        <v>66</v>
      </c>
      <c r="E58" s="13">
        <v>0</v>
      </c>
      <c r="F58" s="27"/>
    </row>
    <row r="59" spans="2:6" x14ac:dyDescent="0.35">
      <c r="B59" s="5" t="s">
        <v>79</v>
      </c>
      <c r="C59" s="5" t="s">
        <v>86</v>
      </c>
      <c r="D59" s="5" t="s">
        <v>90</v>
      </c>
      <c r="E59" s="12">
        <v>0</v>
      </c>
      <c r="F59" s="26" t="s">
        <v>156</v>
      </c>
    </row>
    <row r="60" spans="2:6" x14ac:dyDescent="0.35">
      <c r="B60" s="5" t="s">
        <v>98</v>
      </c>
      <c r="C60" s="6" t="s">
        <v>86</v>
      </c>
      <c r="D60" s="5" t="s">
        <v>90</v>
      </c>
      <c r="E60" s="12">
        <v>0</v>
      </c>
      <c r="F60" s="27"/>
    </row>
    <row r="61" spans="2:6" x14ac:dyDescent="0.35">
      <c r="B61" s="8" t="s">
        <v>117</v>
      </c>
      <c r="C61" s="9" t="s">
        <v>86</v>
      </c>
      <c r="D61" s="8" t="s">
        <v>66</v>
      </c>
      <c r="E61" s="13">
        <v>0</v>
      </c>
      <c r="F61" s="26" t="s">
        <v>156</v>
      </c>
    </row>
    <row r="62" spans="2:6" x14ac:dyDescent="0.35">
      <c r="B62" s="8" t="s">
        <v>153</v>
      </c>
      <c r="C62" s="9" t="s">
        <v>86</v>
      </c>
      <c r="D62" s="8" t="s">
        <v>66</v>
      </c>
      <c r="E62" s="13">
        <v>0</v>
      </c>
      <c r="F62" s="27"/>
    </row>
    <row r="63" spans="2:6" x14ac:dyDescent="0.35">
      <c r="B63" s="5" t="s">
        <v>87</v>
      </c>
      <c r="C63" s="5" t="s">
        <v>88</v>
      </c>
      <c r="D63" s="5" t="s">
        <v>90</v>
      </c>
      <c r="E63" s="12">
        <v>33.8430358886718</v>
      </c>
      <c r="F63" s="26" t="s">
        <v>156</v>
      </c>
    </row>
    <row r="64" spans="2:6" x14ac:dyDescent="0.35">
      <c r="B64" s="5" t="s">
        <v>105</v>
      </c>
      <c r="C64" s="6" t="s">
        <v>88</v>
      </c>
      <c r="D64" s="5" t="s">
        <v>90</v>
      </c>
      <c r="E64" s="12">
        <v>31.042294311523399</v>
      </c>
      <c r="F64" s="27"/>
    </row>
    <row r="65" spans="2:6" x14ac:dyDescent="0.35">
      <c r="B65" s="8" t="s">
        <v>118</v>
      </c>
      <c r="C65" s="9" t="s">
        <v>88</v>
      </c>
      <c r="D65" s="8" t="s">
        <v>66</v>
      </c>
      <c r="E65" s="13">
        <v>27.652621459961001</v>
      </c>
      <c r="F65" s="26" t="s">
        <v>156</v>
      </c>
    </row>
    <row r="66" spans="2:6" x14ac:dyDescent="0.35">
      <c r="B66" s="8" t="s">
        <v>154</v>
      </c>
      <c r="C66" s="9" t="s">
        <v>88</v>
      </c>
      <c r="D66" s="8" t="s">
        <v>66</v>
      </c>
      <c r="E66" s="13">
        <v>33.052862548828202</v>
      </c>
      <c r="F66" s="27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32">
    <mergeCell ref="F63:F64"/>
    <mergeCell ref="F65:F66"/>
    <mergeCell ref="F51:F52"/>
    <mergeCell ref="F53:F54"/>
    <mergeCell ref="F55:F56"/>
    <mergeCell ref="F57:F58"/>
    <mergeCell ref="F59:F60"/>
    <mergeCell ref="F61:F62"/>
    <mergeCell ref="F49:F50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25:F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C696-CA60-44F3-8911-7481D04446E6}">
  <dimension ref="E1:V33"/>
  <sheetViews>
    <sheetView showGridLines="0" tabSelected="1" topLeftCell="E1" zoomScale="75" zoomScaleNormal="75" workbookViewId="0">
      <selection activeCell="V4" sqref="V4"/>
    </sheetView>
  </sheetViews>
  <sheetFormatPr defaultColWidth="10.90625" defaultRowHeight="14.5" x14ac:dyDescent="0.35"/>
  <cols>
    <col min="2" max="2" width="13.36328125" bestFit="1" customWidth="1"/>
    <col min="3" max="4" width="14.7265625" customWidth="1"/>
    <col min="5" max="5" width="13.453125" bestFit="1" customWidth="1"/>
  </cols>
  <sheetData>
    <row r="1" spans="8:22" x14ac:dyDescent="0.35">
      <c r="J1" s="5" t="s">
        <v>90</v>
      </c>
      <c r="K1" s="8" t="s">
        <v>66</v>
      </c>
      <c r="S1">
        <f>20/3*1000</f>
        <v>6666.666666666667</v>
      </c>
    </row>
    <row r="2" spans="8:22" x14ac:dyDescent="0.35">
      <c r="H2" s="24" t="s">
        <v>141</v>
      </c>
      <c r="I2" s="5" t="s">
        <v>141</v>
      </c>
      <c r="J2" s="12">
        <v>35.846371459960999</v>
      </c>
      <c r="K2" s="13">
        <v>26.1842651367188</v>
      </c>
      <c r="L2" s="16">
        <v>887.24578701179337</v>
      </c>
    </row>
    <row r="3" spans="8:22" x14ac:dyDescent="0.35">
      <c r="H3" s="24" t="s">
        <v>142</v>
      </c>
      <c r="I3" s="5" t="s">
        <v>142</v>
      </c>
      <c r="J3" s="12">
        <v>30.2010284423828</v>
      </c>
      <c r="K3" s="13">
        <v>30.043756103515602</v>
      </c>
      <c r="L3" s="16">
        <v>775.08525628709594</v>
      </c>
      <c r="O3" t="s">
        <v>90</v>
      </c>
      <c r="P3" t="s">
        <v>66</v>
      </c>
      <c r="S3" t="s">
        <v>90</v>
      </c>
      <c r="T3" t="s">
        <v>66</v>
      </c>
    </row>
    <row r="4" spans="8:22" x14ac:dyDescent="0.35">
      <c r="H4" s="24" t="s">
        <v>147</v>
      </c>
      <c r="I4" s="5" t="s">
        <v>147</v>
      </c>
      <c r="J4" s="12">
        <v>15.57273712158204</v>
      </c>
      <c r="K4" s="13">
        <v>18.143185424804678</v>
      </c>
      <c r="L4" s="16">
        <v>796.80094084379687</v>
      </c>
      <c r="M4">
        <v>64</v>
      </c>
      <c r="N4" s="24" t="s">
        <v>147</v>
      </c>
      <c r="O4" s="25">
        <v>15.57273712158204</v>
      </c>
      <c r="P4" s="25">
        <v>18.143185424804678</v>
      </c>
      <c r="Q4" s="25">
        <v>796.80094084379687</v>
      </c>
      <c r="S4" s="31">
        <f>$S$1*O4</f>
        <v>103818.2474772136</v>
      </c>
      <c r="T4" s="31">
        <f>$S$1*P4</f>
        <v>120954.56949869785</v>
      </c>
      <c r="V4" s="31">
        <f>AVERAGE(AVERAGE(S4:S5),AVERAGE(T4:T5))</f>
        <v>130255.3227742512</v>
      </c>
    </row>
    <row r="5" spans="8:22" x14ac:dyDescent="0.35">
      <c r="H5" s="24" t="s">
        <v>148</v>
      </c>
      <c r="I5" s="5" t="s">
        <v>148</v>
      </c>
      <c r="J5" s="12">
        <v>24.359999084472598</v>
      </c>
      <c r="K5" s="13">
        <v>20.077272033691401</v>
      </c>
      <c r="L5" s="16">
        <v>844.78766986731932</v>
      </c>
      <c r="M5">
        <v>64</v>
      </c>
      <c r="N5" s="24" t="s">
        <v>148</v>
      </c>
      <c r="O5" s="25">
        <v>24.359999084472598</v>
      </c>
      <c r="P5" s="25">
        <v>20.077272033691401</v>
      </c>
      <c r="Q5" s="25">
        <v>844.78766986731932</v>
      </c>
      <c r="S5" s="31">
        <f t="shared" ref="S5:S13" si="0">$S$1*O5</f>
        <v>162399.993896484</v>
      </c>
      <c r="T5" s="31">
        <f t="shared" ref="T5:T13" si="1">$S$1*P5</f>
        <v>133848.48022460935</v>
      </c>
    </row>
    <row r="6" spans="8:22" x14ac:dyDescent="0.35">
      <c r="H6" s="24" t="s">
        <v>143</v>
      </c>
      <c r="I6" s="5" t="s">
        <v>143</v>
      </c>
      <c r="J6" s="12">
        <v>26.5409057617188</v>
      </c>
      <c r="K6" s="13">
        <v>26.5005981445312</v>
      </c>
      <c r="L6" s="16">
        <v>771.03679844412557</v>
      </c>
      <c r="M6">
        <v>16</v>
      </c>
      <c r="N6" s="24">
        <v>704</v>
      </c>
      <c r="O6" s="25">
        <v>3.3384918212890597</v>
      </c>
      <c r="P6" s="25">
        <v>3.1820154190063397</v>
      </c>
      <c r="Q6" s="25">
        <v>198.68488477601352</v>
      </c>
      <c r="S6" s="31">
        <f t="shared" si="0"/>
        <v>22256.612141927068</v>
      </c>
      <c r="T6" s="31">
        <f t="shared" si="1"/>
        <v>21213.436126708933</v>
      </c>
    </row>
    <row r="7" spans="8:22" x14ac:dyDescent="0.35">
      <c r="H7" s="24" t="s">
        <v>144</v>
      </c>
      <c r="I7" s="5" t="s">
        <v>144</v>
      </c>
      <c r="J7" s="12">
        <v>33.630426025390605</v>
      </c>
      <c r="K7" s="13">
        <v>25.666177368164</v>
      </c>
      <c r="L7" s="16">
        <v>871.95762066655288</v>
      </c>
      <c r="M7">
        <v>16</v>
      </c>
      <c r="N7" s="24">
        <v>705</v>
      </c>
      <c r="O7" s="25">
        <v>5.2255653381347598</v>
      </c>
      <c r="P7" s="25">
        <v>2.8225414276123</v>
      </c>
      <c r="Q7" s="25">
        <v>192.82509687976088</v>
      </c>
      <c r="S7" s="31">
        <f t="shared" si="0"/>
        <v>34837.102254231737</v>
      </c>
      <c r="T7" s="31">
        <f t="shared" si="1"/>
        <v>18816.942850748666</v>
      </c>
    </row>
    <row r="8" spans="8:22" x14ac:dyDescent="0.35">
      <c r="H8" s="24" t="s">
        <v>145</v>
      </c>
      <c r="I8" s="5" t="s">
        <v>145</v>
      </c>
      <c r="J8" s="12">
        <v>35.052182006835999</v>
      </c>
      <c r="K8" s="13">
        <v>31.372665405273398</v>
      </c>
      <c r="L8" s="16">
        <v>718.80560944500166</v>
      </c>
      <c r="M8">
        <v>4</v>
      </c>
      <c r="N8" s="24">
        <v>707</v>
      </c>
      <c r="O8" s="25">
        <v>0.31273517608642598</v>
      </c>
      <c r="P8" s="25">
        <v>0.78720016479492194</v>
      </c>
      <c r="Q8" s="25">
        <v>29.482664434939732</v>
      </c>
      <c r="S8" s="31">
        <f t="shared" si="0"/>
        <v>2084.9011739095067</v>
      </c>
      <c r="T8" s="31">
        <f t="shared" si="1"/>
        <v>5248.0010986328134</v>
      </c>
    </row>
    <row r="9" spans="8:22" x14ac:dyDescent="0.35">
      <c r="H9" s="24" t="s">
        <v>146</v>
      </c>
      <c r="I9" s="5" t="s">
        <v>146</v>
      </c>
      <c r="J9" s="12">
        <v>25.699664306640603</v>
      </c>
      <c r="K9" s="13">
        <v>30.6915985107422</v>
      </c>
      <c r="L9" s="16">
        <v>729.71414193006717</v>
      </c>
      <c r="M9">
        <v>4</v>
      </c>
      <c r="N9" s="24">
        <v>708</v>
      </c>
      <c r="O9" s="25">
        <v>0.58941411972045799</v>
      </c>
      <c r="P9" s="25">
        <v>0.70247530937194802</v>
      </c>
      <c r="Q9" s="25">
        <v>29.090660169677157</v>
      </c>
      <c r="S9" s="31">
        <f t="shared" si="0"/>
        <v>3929.4274648030532</v>
      </c>
      <c r="T9" s="31">
        <f t="shared" si="1"/>
        <v>4683.1687291463204</v>
      </c>
    </row>
    <row r="10" spans="8:22" x14ac:dyDescent="0.35">
      <c r="H10" s="24" t="s">
        <v>139</v>
      </c>
      <c r="I10" s="5" t="s">
        <v>139</v>
      </c>
      <c r="J10" s="12">
        <v>23.477922058105399</v>
      </c>
      <c r="K10" s="13">
        <v>21.530686950683599</v>
      </c>
      <c r="L10" s="16">
        <v>606.25307445504154</v>
      </c>
      <c r="M10">
        <v>4</v>
      </c>
      <c r="N10" s="24">
        <v>709</v>
      </c>
      <c r="O10" s="25">
        <v>0.30732293128967203</v>
      </c>
      <c r="P10" s="25">
        <v>0.35224988460540796</v>
      </c>
      <c r="Q10" s="25">
        <v>30.984784227260555</v>
      </c>
      <c r="S10" s="31">
        <f t="shared" si="0"/>
        <v>2048.8195419311469</v>
      </c>
      <c r="T10" s="31">
        <f t="shared" si="1"/>
        <v>2348.3325640360531</v>
      </c>
    </row>
    <row r="11" spans="8:22" x14ac:dyDescent="0.35">
      <c r="H11" s="24" t="s">
        <v>140</v>
      </c>
      <c r="I11" s="5" t="s">
        <v>140</v>
      </c>
      <c r="J11" s="12">
        <v>21.1807739257812</v>
      </c>
      <c r="K11" s="13">
        <v>19.15107727050782</v>
      </c>
      <c r="L11" s="16">
        <v>697.0561314171573</v>
      </c>
      <c r="M11">
        <v>1</v>
      </c>
      <c r="N11" s="24">
        <v>710</v>
      </c>
      <c r="O11" s="25">
        <v>0</v>
      </c>
      <c r="P11" s="25">
        <v>0</v>
      </c>
      <c r="Q11" s="25">
        <v>8.8199460792638966</v>
      </c>
      <c r="S11" s="31">
        <f t="shared" si="0"/>
        <v>0</v>
      </c>
      <c r="T11" s="31">
        <f t="shared" si="1"/>
        <v>0</v>
      </c>
    </row>
    <row r="12" spans="8:22" x14ac:dyDescent="0.35">
      <c r="H12" s="24" t="s">
        <v>135</v>
      </c>
      <c r="I12" s="5" t="s">
        <v>135</v>
      </c>
      <c r="J12" s="12">
        <v>20.111280822754001</v>
      </c>
      <c r="K12" s="13">
        <v>23.950254821777399</v>
      </c>
      <c r="L12" s="16">
        <v>719.81941357930145</v>
      </c>
      <c r="M12">
        <v>1</v>
      </c>
      <c r="N12" s="24" t="s">
        <v>149</v>
      </c>
      <c r="O12" s="25">
        <v>0.26311159133911199</v>
      </c>
      <c r="P12" s="25">
        <v>0</v>
      </c>
      <c r="Q12" s="25">
        <v>8.3562729016992296</v>
      </c>
      <c r="S12" s="31">
        <f t="shared" si="0"/>
        <v>1754.07727559408</v>
      </c>
      <c r="T12" s="31">
        <f t="shared" si="1"/>
        <v>0</v>
      </c>
    </row>
    <row r="13" spans="8:22" x14ac:dyDescent="0.35">
      <c r="H13" s="24" t="s">
        <v>136</v>
      </c>
      <c r="I13" s="5" t="s">
        <v>136</v>
      </c>
      <c r="J13" s="12">
        <v>29.147485351562601</v>
      </c>
      <c r="K13" s="13">
        <v>23.292518615722599</v>
      </c>
      <c r="L13" s="16">
        <v>895.39001355733467</v>
      </c>
      <c r="M13">
        <v>1</v>
      </c>
      <c r="N13" s="24" t="s">
        <v>151</v>
      </c>
      <c r="O13" s="25">
        <v>0</v>
      </c>
      <c r="P13" s="25">
        <v>0</v>
      </c>
      <c r="Q13" s="25">
        <v>7.5852361861939173</v>
      </c>
      <c r="S13" s="31">
        <f t="shared" si="0"/>
        <v>0</v>
      </c>
      <c r="T13" s="31">
        <f t="shared" si="1"/>
        <v>0</v>
      </c>
    </row>
    <row r="14" spans="8:22" x14ac:dyDescent="0.35">
      <c r="H14" s="24" t="s">
        <v>137</v>
      </c>
      <c r="I14" s="5" t="s">
        <v>137</v>
      </c>
      <c r="J14" s="12">
        <v>22.534651184082001</v>
      </c>
      <c r="K14" s="13">
        <v>20.232226562499999</v>
      </c>
      <c r="L14" s="16">
        <v>633.82178821376658</v>
      </c>
    </row>
    <row r="15" spans="8:22" x14ac:dyDescent="0.35">
      <c r="H15" s="24" t="s">
        <v>138</v>
      </c>
      <c r="I15" s="5" t="s">
        <v>138</v>
      </c>
      <c r="J15" s="12">
        <v>27.221182250976604</v>
      </c>
      <c r="K15" s="13">
        <v>25.299423217773402</v>
      </c>
      <c r="L15" s="16">
        <v>759.87819427259944</v>
      </c>
    </row>
    <row r="16" spans="8:22" x14ac:dyDescent="0.35">
      <c r="H16" s="24"/>
      <c r="I16" s="5" t="s">
        <v>86</v>
      </c>
      <c r="J16" s="12">
        <v>0</v>
      </c>
      <c r="K16" s="13">
        <v>0</v>
      </c>
    </row>
    <row r="17" spans="5:12" x14ac:dyDescent="0.35">
      <c r="H17" s="24"/>
      <c r="I17" s="5" t="s">
        <v>88</v>
      </c>
      <c r="J17" s="12">
        <v>33.8430358886718</v>
      </c>
      <c r="K17" s="13">
        <v>27.652621459961001</v>
      </c>
    </row>
    <row r="18" spans="5:12" x14ac:dyDescent="0.35">
      <c r="H18" s="24">
        <v>533</v>
      </c>
      <c r="I18" s="6">
        <v>533</v>
      </c>
      <c r="J18" s="12">
        <v>26.0790405273438</v>
      </c>
      <c r="K18" s="13">
        <v>27.384463500976601</v>
      </c>
      <c r="L18" s="16">
        <v>622.31173194234987</v>
      </c>
    </row>
    <row r="19" spans="5:12" x14ac:dyDescent="0.35">
      <c r="H19" s="24">
        <v>543</v>
      </c>
      <c r="I19" s="6">
        <v>543</v>
      </c>
      <c r="J19" s="12">
        <v>54.609588623046797</v>
      </c>
      <c r="K19" s="13">
        <v>42.970013427734401</v>
      </c>
      <c r="L19" s="16">
        <v>722.97572378408802</v>
      </c>
    </row>
    <row r="20" spans="5:12" x14ac:dyDescent="0.35">
      <c r="H20" s="24">
        <v>587</v>
      </c>
      <c r="I20" s="6">
        <v>587</v>
      </c>
      <c r="J20" s="12">
        <v>1.441267395019532</v>
      </c>
      <c r="K20" s="13">
        <v>0</v>
      </c>
      <c r="L20" s="16">
        <v>29.565458439240878</v>
      </c>
    </row>
    <row r="21" spans="5:12" x14ac:dyDescent="0.35">
      <c r="H21" s="24">
        <v>588</v>
      </c>
      <c r="I21" s="6">
        <v>588</v>
      </c>
      <c r="J21" s="12">
        <v>1.1171895980834958</v>
      </c>
      <c r="K21" s="13">
        <v>0</v>
      </c>
      <c r="L21" s="16">
        <v>37.498475790136546</v>
      </c>
    </row>
    <row r="22" spans="5:12" x14ac:dyDescent="0.35">
      <c r="H22" s="24">
        <v>5811</v>
      </c>
      <c r="I22" s="6">
        <v>5811</v>
      </c>
      <c r="J22" s="12">
        <v>0.28102369308471598</v>
      </c>
      <c r="K22" s="13">
        <v>0</v>
      </c>
      <c r="L22" s="16">
        <v>8.4452311897542476</v>
      </c>
    </row>
    <row r="23" spans="5:12" x14ac:dyDescent="0.35">
      <c r="H23" s="24">
        <v>5812</v>
      </c>
      <c r="I23" s="6">
        <v>5812</v>
      </c>
      <c r="J23" s="12">
        <v>0</v>
      </c>
      <c r="K23" s="13">
        <v>0</v>
      </c>
      <c r="L23" s="16">
        <v>10.777223073559759</v>
      </c>
    </row>
    <row r="24" spans="5:12" x14ac:dyDescent="0.35">
      <c r="H24" s="24">
        <v>704</v>
      </c>
      <c r="I24" s="6">
        <v>704</v>
      </c>
      <c r="J24" s="12">
        <v>3.3384918212890597</v>
      </c>
      <c r="K24" s="13">
        <v>3.1820154190063397</v>
      </c>
      <c r="L24" s="16">
        <v>198.68488477601352</v>
      </c>
    </row>
    <row r="25" spans="5:12" x14ac:dyDescent="0.35">
      <c r="H25" s="24">
        <v>705</v>
      </c>
      <c r="I25" s="6">
        <v>705</v>
      </c>
      <c r="J25" s="12">
        <v>5.2255653381347598</v>
      </c>
      <c r="K25" s="13">
        <v>2.8225414276123</v>
      </c>
      <c r="L25" s="16">
        <v>192.82509687976088</v>
      </c>
    </row>
    <row r="26" spans="5:12" x14ac:dyDescent="0.35">
      <c r="H26" s="24">
        <v>707</v>
      </c>
      <c r="I26" s="6">
        <v>707</v>
      </c>
      <c r="J26" s="12">
        <v>0.31273517608642598</v>
      </c>
      <c r="K26" s="13">
        <v>0.78720016479492194</v>
      </c>
      <c r="L26" s="16">
        <v>29.482664434939732</v>
      </c>
    </row>
    <row r="27" spans="5:12" x14ac:dyDescent="0.35">
      <c r="H27" s="24">
        <v>708</v>
      </c>
      <c r="I27" s="6">
        <v>708</v>
      </c>
      <c r="J27" s="12">
        <v>0.58941411972045799</v>
      </c>
      <c r="K27" s="13">
        <v>0.70247530937194802</v>
      </c>
      <c r="L27" s="16">
        <v>29.090660169677157</v>
      </c>
    </row>
    <row r="28" spans="5:12" x14ac:dyDescent="0.35">
      <c r="H28" s="24">
        <v>709</v>
      </c>
      <c r="I28" s="6">
        <v>709</v>
      </c>
      <c r="J28" s="12">
        <v>0.30732293128967203</v>
      </c>
      <c r="K28" s="13">
        <v>0.35224988460540796</v>
      </c>
      <c r="L28" s="16">
        <v>30.984784227260555</v>
      </c>
    </row>
    <row r="29" spans="5:12" x14ac:dyDescent="0.35">
      <c r="H29" s="24">
        <v>710</v>
      </c>
      <c r="I29" s="6">
        <v>710</v>
      </c>
      <c r="J29" s="12">
        <v>0</v>
      </c>
      <c r="K29" s="13">
        <v>0</v>
      </c>
      <c r="L29" s="16">
        <v>8.8199460792638966</v>
      </c>
    </row>
    <row r="30" spans="5:12" x14ac:dyDescent="0.35">
      <c r="E30" s="26" t="s">
        <v>156</v>
      </c>
      <c r="H30" s="24" t="s">
        <v>149</v>
      </c>
      <c r="I30" s="6" t="s">
        <v>149</v>
      </c>
      <c r="J30" s="12">
        <v>0.26311159133911199</v>
      </c>
      <c r="K30" s="13">
        <v>0</v>
      </c>
      <c r="L30" s="16">
        <v>8.3562729016992296</v>
      </c>
    </row>
    <row r="31" spans="5:12" x14ac:dyDescent="0.35">
      <c r="E31" s="27"/>
      <c r="H31" s="24" t="s">
        <v>151</v>
      </c>
      <c r="I31" s="6" t="s">
        <v>151</v>
      </c>
      <c r="J31" s="12">
        <v>0</v>
      </c>
      <c r="K31" s="13">
        <v>0</v>
      </c>
      <c r="L31" s="16">
        <v>7.5852361861939173</v>
      </c>
    </row>
    <row r="32" spans="5:12" x14ac:dyDescent="0.35">
      <c r="E32" s="26" t="s">
        <v>156</v>
      </c>
      <c r="I32" s="6" t="s">
        <v>86</v>
      </c>
      <c r="J32" s="12">
        <v>0</v>
      </c>
      <c r="K32" s="13">
        <v>0</v>
      </c>
    </row>
    <row r="33" spans="5:11" x14ac:dyDescent="0.35">
      <c r="E33" s="27"/>
      <c r="I33" s="6" t="s">
        <v>88</v>
      </c>
      <c r="J33" s="12">
        <v>31.042294311523399</v>
      </c>
      <c r="K33" s="13">
        <v>33.052862548828202</v>
      </c>
    </row>
  </sheetData>
  <mergeCells count="2">
    <mergeCell ref="E32:E33"/>
    <mergeCell ref="E30:E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65"/>
  <sheetViews>
    <sheetView workbookViewId="0">
      <pane xSplit="1" ySplit="1" topLeftCell="G31" activePane="bottomRight" state="frozen"/>
      <selection pane="topRight"/>
      <selection pane="bottomLeft"/>
      <selection pane="bottomRight" activeCell="R35" sqref="R35"/>
    </sheetView>
  </sheetViews>
  <sheetFormatPr defaultColWidth="10.81640625" defaultRowHeight="14.5" x14ac:dyDescent="0.35"/>
  <cols>
    <col min="1" max="2" width="10.81640625" style="3"/>
    <col min="3" max="3" width="8.36328125" style="3" bestFit="1" customWidth="1"/>
    <col min="4" max="4" width="30.1796875" style="14" bestFit="1" customWidth="1"/>
    <col min="5" max="5" width="10.81640625" style="4"/>
    <col min="6" max="16384" width="10.81640625" style="3"/>
  </cols>
  <sheetData>
    <row r="1" spans="1:66" x14ac:dyDescent="0.35">
      <c r="A1" s="3" t="s">
        <v>0</v>
      </c>
      <c r="B1" s="3" t="s">
        <v>1</v>
      </c>
      <c r="C1" s="3" t="s">
        <v>2</v>
      </c>
      <c r="D1" s="11" t="s">
        <v>106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1:66" s="5" customFormat="1" x14ac:dyDescent="0.35">
      <c r="A2" s="5" t="s">
        <v>89</v>
      </c>
      <c r="B2" s="6">
        <v>533</v>
      </c>
      <c r="C2" s="5" t="s">
        <v>90</v>
      </c>
      <c r="D2" s="12">
        <f t="shared" ref="D2:D33" si="0">L2/5</f>
        <v>26.0790405273438</v>
      </c>
      <c r="E2" s="7">
        <v>6.5197601318359402</v>
      </c>
      <c r="F2" s="5" t="s">
        <v>67</v>
      </c>
      <c r="G2" s="5" t="s">
        <v>68</v>
      </c>
      <c r="H2" s="5" t="s">
        <v>69</v>
      </c>
      <c r="I2" s="5" t="s">
        <v>69</v>
      </c>
      <c r="J2" s="5" t="s">
        <v>70</v>
      </c>
      <c r="K2" s="5" t="s">
        <v>71</v>
      </c>
      <c r="L2" s="5">
        <v>130.39520263671901</v>
      </c>
      <c r="O2" s="5">
        <v>7.9262404441833496</v>
      </c>
      <c r="P2" s="5">
        <v>5.2912845611572301</v>
      </c>
      <c r="Q2" s="5">
        <v>17190</v>
      </c>
      <c r="R2" s="5">
        <v>95</v>
      </c>
      <c r="S2" s="5">
        <v>17095</v>
      </c>
      <c r="T2" s="5">
        <v>0</v>
      </c>
      <c r="U2" s="5">
        <v>0</v>
      </c>
      <c r="V2" s="5">
        <v>0</v>
      </c>
      <c r="W2" s="5">
        <v>0</v>
      </c>
      <c r="AF2" s="5">
        <v>5469</v>
      </c>
      <c r="AT2" s="5">
        <v>5977.9437294407899</v>
      </c>
      <c r="AU2" s="5">
        <v>4255.5983885719097</v>
      </c>
      <c r="AV2" s="5">
        <v>4265.1168764941103</v>
      </c>
      <c r="BA2" s="5">
        <v>7.2105679512023899</v>
      </c>
      <c r="BB2" s="5">
        <v>5.8748221397399902</v>
      </c>
    </row>
    <row r="3" spans="1:66" s="5" customFormat="1" x14ac:dyDescent="0.35">
      <c r="A3" s="8" t="s">
        <v>123</v>
      </c>
      <c r="B3" s="9">
        <v>533</v>
      </c>
      <c r="C3" s="8" t="s">
        <v>66</v>
      </c>
      <c r="D3" s="13">
        <f t="shared" si="0"/>
        <v>27.384463500976601</v>
      </c>
      <c r="E3" s="10">
        <v>6.8461160659790004</v>
      </c>
      <c r="F3" s="8" t="s">
        <v>67</v>
      </c>
      <c r="G3" s="8" t="s">
        <v>68</v>
      </c>
      <c r="H3" s="8" t="s">
        <v>69</v>
      </c>
      <c r="I3" s="8" t="s">
        <v>69</v>
      </c>
      <c r="J3" s="8" t="s">
        <v>70</v>
      </c>
      <c r="K3" s="8" t="s">
        <v>71</v>
      </c>
      <c r="L3" s="8">
        <v>136.92231750488301</v>
      </c>
      <c r="M3" s="8"/>
      <c r="N3" s="8"/>
      <c r="O3" s="8">
        <v>8.8289613723754901</v>
      </c>
      <c r="P3" s="8">
        <v>5.1865706443786603</v>
      </c>
      <c r="Q3" s="8">
        <v>9479</v>
      </c>
      <c r="R3" s="8">
        <v>55</v>
      </c>
      <c r="S3" s="8">
        <v>9424</v>
      </c>
      <c r="T3" s="8">
        <v>0</v>
      </c>
      <c r="U3" s="8">
        <v>0</v>
      </c>
      <c r="V3" s="8">
        <v>0</v>
      </c>
      <c r="W3" s="8">
        <v>0</v>
      </c>
      <c r="X3" s="8"/>
      <c r="Y3" s="8"/>
      <c r="Z3" s="8"/>
      <c r="AA3" s="8"/>
      <c r="AB3" s="8"/>
      <c r="AC3" s="8"/>
      <c r="AD3" s="8"/>
      <c r="AE3" s="8"/>
      <c r="AF3" s="8">
        <v>4239.36181640625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>
        <v>5947.5700195312502</v>
      </c>
      <c r="AU3" s="8">
        <v>3594.0875275746298</v>
      </c>
      <c r="AV3" s="8">
        <v>3607.74313861562</v>
      </c>
      <c r="AW3" s="8"/>
      <c r="AX3" s="8"/>
      <c r="AY3" s="8"/>
      <c r="AZ3" s="8"/>
      <c r="BA3" s="8">
        <v>7.8103828430175799</v>
      </c>
      <c r="BB3" s="8">
        <v>5.9652161598205602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s="5" customFormat="1" x14ac:dyDescent="0.35">
      <c r="A4" s="5" t="s">
        <v>91</v>
      </c>
      <c r="B4" s="6">
        <v>543</v>
      </c>
      <c r="C4" s="5" t="s">
        <v>90</v>
      </c>
      <c r="D4" s="12">
        <f t="shared" si="0"/>
        <v>54.609588623046797</v>
      </c>
      <c r="E4" s="7">
        <v>13.652397155761699</v>
      </c>
      <c r="F4" s="5" t="s">
        <v>67</v>
      </c>
      <c r="G4" s="5" t="s">
        <v>68</v>
      </c>
      <c r="H4" s="5" t="s">
        <v>69</v>
      </c>
      <c r="I4" s="5" t="s">
        <v>69</v>
      </c>
      <c r="J4" s="5" t="s">
        <v>70</v>
      </c>
      <c r="K4" s="5" t="s">
        <v>71</v>
      </c>
      <c r="L4" s="5">
        <v>273.04794311523398</v>
      </c>
      <c r="O4" s="5">
        <v>15.6597681045532</v>
      </c>
      <c r="P4" s="5">
        <v>11.6484432220459</v>
      </c>
      <c r="Q4" s="5">
        <v>15428</v>
      </c>
      <c r="R4" s="5">
        <v>178</v>
      </c>
      <c r="S4" s="5">
        <v>15250</v>
      </c>
      <c r="T4" s="5">
        <v>0</v>
      </c>
      <c r="U4" s="5">
        <v>0</v>
      </c>
      <c r="V4" s="5">
        <v>0</v>
      </c>
      <c r="W4" s="5">
        <v>0</v>
      </c>
      <c r="AF4" s="5">
        <v>5469</v>
      </c>
      <c r="AT4" s="5">
        <v>5943.8763578607804</v>
      </c>
      <c r="AU4" s="5">
        <v>4281.9557785604502</v>
      </c>
      <c r="AV4" s="5">
        <v>4301.1301279975396</v>
      </c>
      <c r="BA4" s="5">
        <v>14.6761379241943</v>
      </c>
      <c r="BB4" s="5">
        <v>12.629545211791999</v>
      </c>
    </row>
    <row r="5" spans="1:66" s="5" customFormat="1" x14ac:dyDescent="0.35">
      <c r="A5" s="8" t="s">
        <v>124</v>
      </c>
      <c r="B5" s="9">
        <v>543</v>
      </c>
      <c r="C5" s="8" t="s">
        <v>66</v>
      </c>
      <c r="D5" s="13">
        <f t="shared" si="0"/>
        <v>42.970013427734401</v>
      </c>
      <c r="E5" s="10">
        <v>10.7425031661987</v>
      </c>
      <c r="F5" s="8" t="s">
        <v>67</v>
      </c>
      <c r="G5" s="8" t="s">
        <v>68</v>
      </c>
      <c r="H5" s="8" t="s">
        <v>69</v>
      </c>
      <c r="I5" s="8" t="s">
        <v>69</v>
      </c>
      <c r="J5" s="8" t="s">
        <v>70</v>
      </c>
      <c r="K5" s="8" t="s">
        <v>71</v>
      </c>
      <c r="L5" s="8">
        <v>214.85006713867199</v>
      </c>
      <c r="M5" s="8"/>
      <c r="N5" s="8"/>
      <c r="O5" s="8">
        <v>12.642536163330099</v>
      </c>
      <c r="P5" s="8">
        <v>8.8455333709716797</v>
      </c>
      <c r="Q5" s="8">
        <v>13532</v>
      </c>
      <c r="R5" s="8">
        <v>123</v>
      </c>
      <c r="S5" s="8">
        <v>13409</v>
      </c>
      <c r="T5" s="8">
        <v>0</v>
      </c>
      <c r="U5" s="8">
        <v>0</v>
      </c>
      <c r="V5" s="8">
        <v>0</v>
      </c>
      <c r="W5" s="8">
        <v>0</v>
      </c>
      <c r="X5" s="8"/>
      <c r="Y5" s="8"/>
      <c r="Z5" s="8"/>
      <c r="AA5" s="8"/>
      <c r="AB5" s="8"/>
      <c r="AC5" s="8"/>
      <c r="AD5" s="8"/>
      <c r="AE5" s="8"/>
      <c r="AF5" s="8">
        <v>4239.36181640625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6063.2299844385198</v>
      </c>
      <c r="AU5" s="8">
        <v>3665.5183797161098</v>
      </c>
      <c r="AV5" s="8">
        <v>3687.31253633604</v>
      </c>
      <c r="AW5" s="8"/>
      <c r="AX5" s="8"/>
      <c r="AY5" s="8"/>
      <c r="AZ5" s="8"/>
      <c r="BA5" s="8">
        <v>11.711524009704601</v>
      </c>
      <c r="BB5" s="8">
        <v>9.7742795944213903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s="5" customFormat="1" x14ac:dyDescent="0.35">
      <c r="A6" s="5" t="s">
        <v>92</v>
      </c>
      <c r="B6" s="6">
        <v>587</v>
      </c>
      <c r="C6" s="5" t="s">
        <v>90</v>
      </c>
      <c r="D6" s="12">
        <f t="shared" si="0"/>
        <v>1.441267395019532</v>
      </c>
      <c r="E6" s="7">
        <v>0.360316842794418</v>
      </c>
      <c r="F6" s="5" t="s">
        <v>67</v>
      </c>
      <c r="G6" s="5" t="s">
        <v>68</v>
      </c>
      <c r="H6" s="5" t="s">
        <v>69</v>
      </c>
      <c r="I6" s="5" t="s">
        <v>69</v>
      </c>
      <c r="J6" s="5" t="s">
        <v>70</v>
      </c>
      <c r="K6" s="5" t="s">
        <v>71</v>
      </c>
      <c r="L6" s="5">
        <v>7.2063369750976598</v>
      </c>
      <c r="O6" s="5">
        <v>0.78310924768447898</v>
      </c>
      <c r="P6" s="5">
        <v>0.12667483091354401</v>
      </c>
      <c r="Q6" s="5">
        <v>16328</v>
      </c>
      <c r="R6" s="5">
        <v>5</v>
      </c>
      <c r="S6" s="5">
        <v>16323</v>
      </c>
      <c r="T6" s="5">
        <v>0</v>
      </c>
      <c r="U6" s="5">
        <v>0</v>
      </c>
      <c r="V6" s="5">
        <v>0</v>
      </c>
      <c r="W6" s="5">
        <v>0</v>
      </c>
      <c r="AF6" s="5">
        <v>5469</v>
      </c>
      <c r="AT6" s="5">
        <v>6006.1588867187502</v>
      </c>
      <c r="AU6" s="5">
        <v>4022.9005216170699</v>
      </c>
      <c r="AV6" s="5">
        <v>4023.5078398327501</v>
      </c>
      <c r="BA6" s="5">
        <v>0.54880648851394698</v>
      </c>
      <c r="BB6" s="5">
        <v>0.22093321382999401</v>
      </c>
    </row>
    <row r="7" spans="1:66" s="5" customFormat="1" x14ac:dyDescent="0.35">
      <c r="A7" s="8" t="s">
        <v>125</v>
      </c>
      <c r="B7" s="9">
        <v>587</v>
      </c>
      <c r="C7" s="8" t="s">
        <v>66</v>
      </c>
      <c r="D7" s="13">
        <f t="shared" si="0"/>
        <v>0</v>
      </c>
      <c r="E7" s="10">
        <v>0</v>
      </c>
      <c r="F7" s="8" t="s">
        <v>67</v>
      </c>
      <c r="G7" s="8" t="s">
        <v>68</v>
      </c>
      <c r="H7" s="8" t="s">
        <v>69</v>
      </c>
      <c r="I7" s="8" t="s">
        <v>69</v>
      </c>
      <c r="J7" s="8" t="s">
        <v>70</v>
      </c>
      <c r="K7" s="8" t="s">
        <v>71</v>
      </c>
      <c r="L7" s="8">
        <v>0</v>
      </c>
      <c r="M7" s="8"/>
      <c r="N7" s="8"/>
      <c r="O7" s="8">
        <v>0.35319456458091703</v>
      </c>
      <c r="P7" s="8">
        <v>0</v>
      </c>
      <c r="Q7" s="8">
        <v>9981</v>
      </c>
      <c r="R7" s="8">
        <v>0</v>
      </c>
      <c r="S7" s="8">
        <v>9981</v>
      </c>
      <c r="T7" s="8">
        <v>0</v>
      </c>
      <c r="U7" s="8">
        <v>0</v>
      </c>
      <c r="V7" s="8">
        <v>0</v>
      </c>
      <c r="W7" s="8">
        <v>0</v>
      </c>
      <c r="X7" s="8"/>
      <c r="Y7" s="8"/>
      <c r="Z7" s="8"/>
      <c r="AA7" s="8"/>
      <c r="AB7" s="8"/>
      <c r="AC7" s="8"/>
      <c r="AD7" s="8"/>
      <c r="AE7" s="8"/>
      <c r="AF7" s="8">
        <v>4239.36181640625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>
        <v>0</v>
      </c>
      <c r="AU7" s="8">
        <v>3446.8781149271499</v>
      </c>
      <c r="AV7" s="8">
        <v>3446.8781149271599</v>
      </c>
      <c r="AW7" s="8"/>
      <c r="AX7" s="8"/>
      <c r="AY7" s="8"/>
      <c r="AZ7" s="8"/>
      <c r="BA7" s="8">
        <v>0.16137647628784199</v>
      </c>
      <c r="BB7" s="8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s="5" customFormat="1" x14ac:dyDescent="0.35">
      <c r="A8" s="5" t="s">
        <v>93</v>
      </c>
      <c r="B8" s="6">
        <v>588</v>
      </c>
      <c r="C8" s="5" t="s">
        <v>90</v>
      </c>
      <c r="D8" s="12">
        <f t="shared" si="0"/>
        <v>1.1171895980834958</v>
      </c>
      <c r="E8" s="7">
        <v>0.27929741144180298</v>
      </c>
      <c r="F8" s="5" t="s">
        <v>67</v>
      </c>
      <c r="G8" s="5" t="s">
        <v>68</v>
      </c>
      <c r="H8" s="5" t="s">
        <v>69</v>
      </c>
      <c r="I8" s="5" t="s">
        <v>69</v>
      </c>
      <c r="J8" s="5" t="s">
        <v>70</v>
      </c>
      <c r="K8" s="5" t="s">
        <v>71</v>
      </c>
      <c r="L8" s="5">
        <v>5.5859479904174796</v>
      </c>
      <c r="O8" s="5">
        <v>0.65861970186233498</v>
      </c>
      <c r="P8" s="5">
        <v>8.4271013736724895E-2</v>
      </c>
      <c r="Q8" s="5">
        <v>16851</v>
      </c>
      <c r="R8" s="5">
        <v>4</v>
      </c>
      <c r="S8" s="5">
        <v>16847</v>
      </c>
      <c r="T8" s="5">
        <v>0</v>
      </c>
      <c r="U8" s="5">
        <v>0</v>
      </c>
      <c r="V8" s="5">
        <v>0</v>
      </c>
      <c r="W8" s="5">
        <v>0</v>
      </c>
      <c r="AF8" s="5">
        <v>5469</v>
      </c>
      <c r="AT8" s="5">
        <v>6059.75146484375</v>
      </c>
      <c r="AU8" s="5">
        <v>4033.7801255213499</v>
      </c>
      <c r="AV8" s="5">
        <v>4034.2610397316198</v>
      </c>
      <c r="BA8" s="5">
        <v>0.44613942503929099</v>
      </c>
      <c r="BB8" s="5">
        <v>0.16037844121456099</v>
      </c>
    </row>
    <row r="9" spans="1:66" s="5" customFormat="1" x14ac:dyDescent="0.35">
      <c r="A9" s="8" t="s">
        <v>126</v>
      </c>
      <c r="B9" s="9">
        <v>588</v>
      </c>
      <c r="C9" s="8" t="s">
        <v>66</v>
      </c>
      <c r="D9" s="13">
        <f t="shared" si="0"/>
        <v>0</v>
      </c>
      <c r="E9" s="10">
        <v>0</v>
      </c>
      <c r="F9" s="8" t="s">
        <v>67</v>
      </c>
      <c r="G9" s="8" t="s">
        <v>68</v>
      </c>
      <c r="H9" s="8" t="s">
        <v>69</v>
      </c>
      <c r="I9" s="8" t="s">
        <v>69</v>
      </c>
      <c r="J9" s="8" t="s">
        <v>70</v>
      </c>
      <c r="K9" s="8" t="s">
        <v>71</v>
      </c>
      <c r="L9" s="8">
        <v>0</v>
      </c>
      <c r="M9" s="8"/>
      <c r="N9" s="8"/>
      <c r="O9" s="8">
        <v>0.32276040315628102</v>
      </c>
      <c r="P9" s="8">
        <v>0</v>
      </c>
      <c r="Q9" s="8">
        <v>10922</v>
      </c>
      <c r="R9" s="8">
        <v>0</v>
      </c>
      <c r="S9" s="8">
        <v>10922</v>
      </c>
      <c r="T9" s="8">
        <v>0</v>
      </c>
      <c r="U9" s="8">
        <v>0</v>
      </c>
      <c r="V9" s="8">
        <v>0</v>
      </c>
      <c r="W9" s="8">
        <v>0</v>
      </c>
      <c r="X9" s="8"/>
      <c r="Y9" s="8"/>
      <c r="Z9" s="8"/>
      <c r="AA9" s="8"/>
      <c r="AB9" s="8"/>
      <c r="AC9" s="8"/>
      <c r="AD9" s="8"/>
      <c r="AE9" s="8"/>
      <c r="AF9" s="8">
        <v>4239.36181640625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>
        <v>0</v>
      </c>
      <c r="AU9" s="8">
        <v>3495.2687464995001</v>
      </c>
      <c r="AV9" s="8">
        <v>3495.2687464995001</v>
      </c>
      <c r="AW9" s="8"/>
      <c r="AX9" s="8"/>
      <c r="AY9" s="8"/>
      <c r="AZ9" s="8"/>
      <c r="BA9" s="8">
        <v>0.147471994161606</v>
      </c>
      <c r="BB9" s="8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s="5" customFormat="1" x14ac:dyDescent="0.35">
      <c r="A10" s="5" t="s">
        <v>96</v>
      </c>
      <c r="B10" s="6">
        <v>704</v>
      </c>
      <c r="C10" s="5" t="s">
        <v>90</v>
      </c>
      <c r="D10" s="12">
        <f t="shared" si="0"/>
        <v>3.3384918212890597</v>
      </c>
      <c r="E10" s="7">
        <v>0.83462297916412398</v>
      </c>
      <c r="F10" s="5" t="s">
        <v>67</v>
      </c>
      <c r="G10" s="5" t="s">
        <v>68</v>
      </c>
      <c r="H10" s="5" t="s">
        <v>69</v>
      </c>
      <c r="I10" s="5" t="s">
        <v>69</v>
      </c>
      <c r="J10" s="5" t="s">
        <v>70</v>
      </c>
      <c r="K10" s="5" t="s">
        <v>71</v>
      </c>
      <c r="L10" s="5">
        <v>16.692459106445298</v>
      </c>
      <c r="O10" s="5">
        <v>1.40480220317841</v>
      </c>
      <c r="P10" s="5">
        <v>0.44471082091331499</v>
      </c>
      <c r="Q10" s="5">
        <v>16921</v>
      </c>
      <c r="R10" s="5">
        <v>12</v>
      </c>
      <c r="S10" s="5">
        <v>16909</v>
      </c>
      <c r="T10" s="5">
        <v>0</v>
      </c>
      <c r="U10" s="5">
        <v>0</v>
      </c>
      <c r="V10" s="5">
        <v>0</v>
      </c>
      <c r="W10" s="5">
        <v>0</v>
      </c>
      <c r="AF10" s="5">
        <v>5469</v>
      </c>
      <c r="AT10" s="5">
        <v>6165.1177571614598</v>
      </c>
      <c r="AU10" s="5">
        <v>4245.54861843464</v>
      </c>
      <c r="AV10" s="5">
        <v>4246.9099345309196</v>
      </c>
      <c r="BA10" s="5">
        <v>1.09980928897858</v>
      </c>
      <c r="BB10" s="5">
        <v>0.61596405506134</v>
      </c>
    </row>
    <row r="11" spans="1:66" s="5" customFormat="1" x14ac:dyDescent="0.35">
      <c r="A11" s="8" t="s">
        <v>127</v>
      </c>
      <c r="B11" s="9">
        <v>704</v>
      </c>
      <c r="C11" s="8" t="s">
        <v>66</v>
      </c>
      <c r="D11" s="13">
        <f t="shared" si="0"/>
        <v>3.1820154190063397</v>
      </c>
      <c r="E11" s="10">
        <v>0.79550385475158703</v>
      </c>
      <c r="F11" s="8" t="s">
        <v>67</v>
      </c>
      <c r="G11" s="8" t="s">
        <v>68</v>
      </c>
      <c r="H11" s="8" t="s">
        <v>69</v>
      </c>
      <c r="I11" s="8" t="s">
        <v>69</v>
      </c>
      <c r="J11" s="8" t="s">
        <v>70</v>
      </c>
      <c r="K11" s="8" t="s">
        <v>71</v>
      </c>
      <c r="L11" s="8">
        <v>15.910077095031699</v>
      </c>
      <c r="M11" s="8"/>
      <c r="N11" s="8"/>
      <c r="O11" s="8">
        <v>1.40156149864197</v>
      </c>
      <c r="P11" s="8">
        <v>0.396014153957367</v>
      </c>
      <c r="Q11" s="8">
        <v>14794</v>
      </c>
      <c r="R11" s="8">
        <v>10</v>
      </c>
      <c r="S11" s="8">
        <v>14784</v>
      </c>
      <c r="T11" s="8">
        <v>0</v>
      </c>
      <c r="U11" s="8">
        <v>0</v>
      </c>
      <c r="V11" s="8">
        <v>0</v>
      </c>
      <c r="W11" s="8">
        <v>0</v>
      </c>
      <c r="X11" s="8"/>
      <c r="Y11" s="8"/>
      <c r="Z11" s="8"/>
      <c r="AA11" s="8"/>
      <c r="AB11" s="8"/>
      <c r="AC11" s="8"/>
      <c r="AD11" s="8"/>
      <c r="AE11" s="8"/>
      <c r="AF11" s="8">
        <v>4239.36181640625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>
        <v>5999.6278808593797</v>
      </c>
      <c r="AU11" s="8">
        <v>3498.0162957757102</v>
      </c>
      <c r="AV11" s="8">
        <v>3499.7072593995299</v>
      </c>
      <c r="AW11" s="8"/>
      <c r="AX11" s="8"/>
      <c r="AY11" s="8"/>
      <c r="AZ11" s="8"/>
      <c r="BA11" s="8">
        <v>1.07525134086609</v>
      </c>
      <c r="BB11" s="8">
        <v>0.56912821531295799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1:66" s="5" customFormat="1" x14ac:dyDescent="0.35">
      <c r="A12" s="5" t="s">
        <v>97</v>
      </c>
      <c r="B12" s="6">
        <v>705</v>
      </c>
      <c r="C12" s="5" t="s">
        <v>90</v>
      </c>
      <c r="D12" s="12">
        <f t="shared" si="0"/>
        <v>5.2255653381347598</v>
      </c>
      <c r="E12" s="7">
        <v>1.30639135837555</v>
      </c>
      <c r="F12" s="5" t="s">
        <v>67</v>
      </c>
      <c r="G12" s="5" t="s">
        <v>68</v>
      </c>
      <c r="H12" s="5" t="s">
        <v>69</v>
      </c>
      <c r="I12" s="5" t="s">
        <v>69</v>
      </c>
      <c r="J12" s="5" t="s">
        <v>70</v>
      </c>
      <c r="K12" s="5" t="s">
        <v>71</v>
      </c>
      <c r="L12" s="5">
        <v>26.1278266906738</v>
      </c>
      <c r="O12" s="5">
        <v>1.96922087669373</v>
      </c>
      <c r="P12" s="5">
        <v>0.81233954429626498</v>
      </c>
      <c r="Q12" s="5">
        <v>18021</v>
      </c>
      <c r="R12" s="5">
        <v>20</v>
      </c>
      <c r="S12" s="5">
        <v>18001</v>
      </c>
      <c r="T12" s="5">
        <v>0</v>
      </c>
      <c r="U12" s="5">
        <v>0</v>
      </c>
      <c r="V12" s="5">
        <v>0</v>
      </c>
      <c r="W12" s="5">
        <v>0</v>
      </c>
      <c r="AF12" s="5">
        <v>5469</v>
      </c>
      <c r="AT12" s="5">
        <v>5946.9605957031299</v>
      </c>
      <c r="AU12" s="5">
        <v>4140.6707134027502</v>
      </c>
      <c r="AV12" s="5">
        <v>4142.6753634025199</v>
      </c>
      <c r="BA12" s="5">
        <v>1.6204681396484399</v>
      </c>
      <c r="BB12" s="5">
        <v>1.03584921360016</v>
      </c>
    </row>
    <row r="13" spans="1:66" s="5" customFormat="1" x14ac:dyDescent="0.35">
      <c r="A13" s="8" t="s">
        <v>128</v>
      </c>
      <c r="B13" s="9">
        <v>705</v>
      </c>
      <c r="C13" s="8" t="s">
        <v>66</v>
      </c>
      <c r="D13" s="13">
        <f t="shared" si="0"/>
        <v>2.8225414276123</v>
      </c>
      <c r="E13" s="10">
        <v>0.70563536882400502</v>
      </c>
      <c r="F13" s="8" t="s">
        <v>67</v>
      </c>
      <c r="G13" s="8" t="s">
        <v>68</v>
      </c>
      <c r="H13" s="8" t="s">
        <v>69</v>
      </c>
      <c r="I13" s="8" t="s">
        <v>69</v>
      </c>
      <c r="J13" s="8" t="s">
        <v>70</v>
      </c>
      <c r="K13" s="8" t="s">
        <v>71</v>
      </c>
      <c r="L13" s="8">
        <v>14.1127071380615</v>
      </c>
      <c r="M13" s="8"/>
      <c r="N13" s="8"/>
      <c r="O13" s="8">
        <v>1.32155990600586</v>
      </c>
      <c r="P13" s="8">
        <v>0.31942397356033297</v>
      </c>
      <c r="Q13" s="8">
        <v>13342</v>
      </c>
      <c r="R13" s="8">
        <v>8</v>
      </c>
      <c r="S13" s="8">
        <v>13334</v>
      </c>
      <c r="T13" s="8">
        <v>0</v>
      </c>
      <c r="U13" s="8">
        <v>0</v>
      </c>
      <c r="V13" s="8">
        <v>0</v>
      </c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>
        <v>4239.36181640625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>
        <v>5767.4622802734402</v>
      </c>
      <c r="AU13" s="8">
        <v>3536.3339916805398</v>
      </c>
      <c r="AV13" s="8">
        <v>3537.6717990788902</v>
      </c>
      <c r="AW13" s="8"/>
      <c r="AX13" s="8"/>
      <c r="AY13" s="8"/>
      <c r="AZ13" s="8"/>
      <c r="BA13" s="8">
        <v>0.98703736066818204</v>
      </c>
      <c r="BB13" s="8">
        <v>0.483667433261871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s="5" customFormat="1" x14ac:dyDescent="0.35">
      <c r="A14" s="5" t="s">
        <v>99</v>
      </c>
      <c r="B14" s="6">
        <v>707</v>
      </c>
      <c r="C14" s="5" t="s">
        <v>90</v>
      </c>
      <c r="D14" s="12">
        <f t="shared" si="0"/>
        <v>0.31273517608642598</v>
      </c>
      <c r="E14" s="7">
        <v>7.8183792531490298E-2</v>
      </c>
      <c r="F14" s="5" t="s">
        <v>67</v>
      </c>
      <c r="G14" s="5" t="s">
        <v>68</v>
      </c>
      <c r="H14" s="5" t="s">
        <v>69</v>
      </c>
      <c r="I14" s="5" t="s">
        <v>69</v>
      </c>
      <c r="J14" s="5" t="s">
        <v>70</v>
      </c>
      <c r="K14" s="5" t="s">
        <v>71</v>
      </c>
      <c r="L14" s="5">
        <v>1.56367588043213</v>
      </c>
      <c r="O14" s="5">
        <v>0.37345263361930803</v>
      </c>
      <c r="P14" s="5">
        <v>3.2836145255714698E-3</v>
      </c>
      <c r="Q14" s="5">
        <v>15048</v>
      </c>
      <c r="R14" s="5">
        <v>1</v>
      </c>
      <c r="S14" s="5">
        <v>15047</v>
      </c>
      <c r="T14" s="5">
        <v>0</v>
      </c>
      <c r="U14" s="5">
        <v>0</v>
      </c>
      <c r="V14" s="5">
        <v>0</v>
      </c>
      <c r="W14" s="5">
        <v>0</v>
      </c>
      <c r="AF14" s="5">
        <v>5469</v>
      </c>
      <c r="AT14" s="5">
        <v>6125.115234375</v>
      </c>
      <c r="AU14" s="5">
        <v>3981.7300564676002</v>
      </c>
      <c r="AV14" s="5">
        <v>3981.8724930158401</v>
      </c>
      <c r="BA14" s="5">
        <v>0.19460909068584401</v>
      </c>
      <c r="BB14" s="5">
        <v>2.1187292411923402E-2</v>
      </c>
    </row>
    <row r="15" spans="1:66" s="5" customFormat="1" x14ac:dyDescent="0.35">
      <c r="A15" s="8" t="s">
        <v>129</v>
      </c>
      <c r="B15" s="9">
        <v>707</v>
      </c>
      <c r="C15" s="8" t="s">
        <v>66</v>
      </c>
      <c r="D15" s="13">
        <f t="shared" si="0"/>
        <v>0.78720016479492194</v>
      </c>
      <c r="E15" s="10">
        <v>0.19680003821849801</v>
      </c>
      <c r="F15" s="8" t="s">
        <v>67</v>
      </c>
      <c r="G15" s="8" t="s">
        <v>68</v>
      </c>
      <c r="H15" s="8" t="s">
        <v>69</v>
      </c>
      <c r="I15" s="8" t="s">
        <v>69</v>
      </c>
      <c r="J15" s="8" t="s">
        <v>70</v>
      </c>
      <c r="K15" s="8" t="s">
        <v>71</v>
      </c>
      <c r="L15" s="8">
        <v>3.9360008239746098</v>
      </c>
      <c r="M15" s="8"/>
      <c r="N15" s="8"/>
      <c r="O15" s="8">
        <v>0.63046669960021995</v>
      </c>
      <c r="P15" s="8">
        <v>2.9813088476657899E-2</v>
      </c>
      <c r="Q15" s="8">
        <v>11957</v>
      </c>
      <c r="R15" s="8">
        <v>2</v>
      </c>
      <c r="S15" s="8">
        <v>11955</v>
      </c>
      <c r="T15" s="8">
        <v>0</v>
      </c>
      <c r="U15" s="8">
        <v>0</v>
      </c>
      <c r="V15" s="8">
        <v>0</v>
      </c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>
        <v>4239.36181640625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v>5976.7121582031295</v>
      </c>
      <c r="AU15" s="8">
        <v>3501.2634966369701</v>
      </c>
      <c r="AV15" s="8">
        <v>3501.67755512347</v>
      </c>
      <c r="AW15" s="8"/>
      <c r="AX15" s="8"/>
      <c r="AY15" s="8"/>
      <c r="AZ15" s="8"/>
      <c r="BA15" s="8">
        <v>0.37837725877761802</v>
      </c>
      <c r="BB15" s="8">
        <v>8.5407167673111004E-2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</row>
    <row r="16" spans="1:66" s="5" customFormat="1" x14ac:dyDescent="0.35">
      <c r="A16" s="5" t="s">
        <v>100</v>
      </c>
      <c r="B16" s="6">
        <v>708</v>
      </c>
      <c r="C16" s="5" t="s">
        <v>90</v>
      </c>
      <c r="D16" s="12">
        <f t="shared" si="0"/>
        <v>0.58941411972045799</v>
      </c>
      <c r="E16" s="7">
        <v>0.147353529930115</v>
      </c>
      <c r="F16" s="5" t="s">
        <v>67</v>
      </c>
      <c r="G16" s="5" t="s">
        <v>68</v>
      </c>
      <c r="H16" s="5" t="s">
        <v>69</v>
      </c>
      <c r="I16" s="5" t="s">
        <v>69</v>
      </c>
      <c r="J16" s="5" t="s">
        <v>70</v>
      </c>
      <c r="K16" s="5" t="s">
        <v>71</v>
      </c>
      <c r="L16" s="5">
        <v>2.94707059860229</v>
      </c>
      <c r="O16" s="5">
        <v>0.47203847765922502</v>
      </c>
      <c r="P16" s="5">
        <v>2.2322872653603599E-2</v>
      </c>
      <c r="Q16" s="5">
        <v>15969</v>
      </c>
      <c r="R16" s="5">
        <v>2</v>
      </c>
      <c r="S16" s="5">
        <v>15967</v>
      </c>
      <c r="T16" s="5">
        <v>0</v>
      </c>
      <c r="U16" s="5">
        <v>0</v>
      </c>
      <c r="V16" s="5">
        <v>0</v>
      </c>
      <c r="W16" s="5">
        <v>0</v>
      </c>
      <c r="AF16" s="5">
        <v>5469</v>
      </c>
      <c r="AT16" s="5">
        <v>5782.8425292968795</v>
      </c>
      <c r="AU16" s="5">
        <v>3889.7833638263201</v>
      </c>
      <c r="AV16" s="5">
        <v>3890.0204555872901</v>
      </c>
      <c r="BA16" s="5">
        <v>0.28330352902412398</v>
      </c>
      <c r="BB16" s="5">
        <v>6.3949160277843503E-2</v>
      </c>
    </row>
    <row r="17" spans="1:66" s="5" customFormat="1" x14ac:dyDescent="0.35">
      <c r="A17" s="8" t="s">
        <v>130</v>
      </c>
      <c r="B17" s="9">
        <v>708</v>
      </c>
      <c r="C17" s="8" t="s">
        <v>66</v>
      </c>
      <c r="D17" s="13">
        <f t="shared" si="0"/>
        <v>0.70247530937194802</v>
      </c>
      <c r="E17" s="10">
        <v>0.17561882734298701</v>
      </c>
      <c r="F17" s="8" t="s">
        <v>67</v>
      </c>
      <c r="G17" s="8" t="s">
        <v>68</v>
      </c>
      <c r="H17" s="8" t="s">
        <v>69</v>
      </c>
      <c r="I17" s="8" t="s">
        <v>69</v>
      </c>
      <c r="J17" s="8" t="s">
        <v>70</v>
      </c>
      <c r="K17" s="8" t="s">
        <v>71</v>
      </c>
      <c r="L17" s="8">
        <v>3.5123765468597399</v>
      </c>
      <c r="M17" s="8"/>
      <c r="N17" s="8"/>
      <c r="O17" s="8">
        <v>0.56259965896606401</v>
      </c>
      <c r="P17" s="8">
        <v>2.6604568585753399E-2</v>
      </c>
      <c r="Q17" s="8">
        <v>13399</v>
      </c>
      <c r="R17" s="8">
        <v>2</v>
      </c>
      <c r="S17" s="8">
        <v>13397</v>
      </c>
      <c r="T17" s="8">
        <v>0</v>
      </c>
      <c r="U17" s="8">
        <v>0</v>
      </c>
      <c r="V17" s="8">
        <v>0</v>
      </c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>
        <v>4239.36181640625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5067.2265625</v>
      </c>
      <c r="AU17" s="8">
        <v>3505.07589560629</v>
      </c>
      <c r="AV17" s="8">
        <v>3505.3090698233</v>
      </c>
      <c r="AW17" s="8"/>
      <c r="AX17" s="8"/>
      <c r="AY17" s="8"/>
      <c r="AZ17" s="8"/>
      <c r="BA17" s="8">
        <v>0.33765044808387801</v>
      </c>
      <c r="BB17" s="8">
        <v>7.6215356588363606E-2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s="5" customFormat="1" x14ac:dyDescent="0.35">
      <c r="A18" s="5" t="s">
        <v>101</v>
      </c>
      <c r="B18" s="6">
        <v>709</v>
      </c>
      <c r="C18" s="5" t="s">
        <v>90</v>
      </c>
      <c r="D18" s="12">
        <f t="shared" si="0"/>
        <v>0.30732293128967203</v>
      </c>
      <c r="E18" s="7">
        <v>7.6830729842186002E-2</v>
      </c>
      <c r="F18" s="5" t="s">
        <v>67</v>
      </c>
      <c r="G18" s="5" t="s">
        <v>68</v>
      </c>
      <c r="H18" s="5" t="s">
        <v>69</v>
      </c>
      <c r="I18" s="5" t="s">
        <v>69</v>
      </c>
      <c r="J18" s="5" t="s">
        <v>70</v>
      </c>
      <c r="K18" s="5" t="s">
        <v>71</v>
      </c>
      <c r="L18" s="5">
        <v>1.53661465644836</v>
      </c>
      <c r="O18" s="5">
        <v>0.36698880791664101</v>
      </c>
      <c r="P18" s="5">
        <v>3.2267898786812999E-3</v>
      </c>
      <c r="Q18" s="5">
        <v>15313</v>
      </c>
      <c r="R18" s="5">
        <v>1</v>
      </c>
      <c r="S18" s="5">
        <v>15312</v>
      </c>
      <c r="T18" s="5">
        <v>0</v>
      </c>
      <c r="U18" s="5">
        <v>0</v>
      </c>
      <c r="V18" s="5">
        <v>0</v>
      </c>
      <c r="W18" s="5">
        <v>0</v>
      </c>
      <c r="AF18" s="5">
        <v>5469</v>
      </c>
      <c r="AT18" s="5">
        <v>5932.67236328125</v>
      </c>
      <c r="AU18" s="5">
        <v>3884.1314627269699</v>
      </c>
      <c r="AV18" s="5">
        <v>3884.2652406216098</v>
      </c>
      <c r="BA18" s="5">
        <v>0.19124099612236001</v>
      </c>
      <c r="BB18" s="5">
        <v>2.0820632576942399E-2</v>
      </c>
    </row>
    <row r="19" spans="1:66" s="5" customFormat="1" x14ac:dyDescent="0.35">
      <c r="A19" s="8" t="s">
        <v>131</v>
      </c>
      <c r="B19" s="9">
        <v>709</v>
      </c>
      <c r="C19" s="8" t="s">
        <v>66</v>
      </c>
      <c r="D19" s="13">
        <f t="shared" si="0"/>
        <v>0.35224988460540796</v>
      </c>
      <c r="E19" s="10">
        <v>8.8062472641468006E-2</v>
      </c>
      <c r="F19" s="8" t="s">
        <v>67</v>
      </c>
      <c r="G19" s="8" t="s">
        <v>68</v>
      </c>
      <c r="H19" s="8" t="s">
        <v>69</v>
      </c>
      <c r="I19" s="8" t="s">
        <v>69</v>
      </c>
      <c r="J19" s="8" t="s">
        <v>70</v>
      </c>
      <c r="K19" s="8" t="s">
        <v>71</v>
      </c>
      <c r="L19" s="8">
        <v>1.7612494230270399</v>
      </c>
      <c r="M19" s="8"/>
      <c r="N19" s="8"/>
      <c r="O19" s="8">
        <v>0.42064580321312001</v>
      </c>
      <c r="P19" s="8">
        <v>3.69849125854671E-3</v>
      </c>
      <c r="Q19" s="8">
        <v>13360</v>
      </c>
      <c r="R19" s="8">
        <v>1</v>
      </c>
      <c r="S19" s="8">
        <v>13359</v>
      </c>
      <c r="T19" s="8">
        <v>0</v>
      </c>
      <c r="U19" s="8">
        <v>0</v>
      </c>
      <c r="V19" s="8">
        <v>0</v>
      </c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>
        <v>4239.36181640625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v>5800.05029296875</v>
      </c>
      <c r="AU19" s="8">
        <v>3517.11142143902</v>
      </c>
      <c r="AV19" s="8">
        <v>3517.2823000970702</v>
      </c>
      <c r="AW19" s="8"/>
      <c r="AX19" s="8"/>
      <c r="AY19" s="8"/>
      <c r="AZ19" s="8"/>
      <c r="BA19" s="8">
        <v>0.21919970214366899</v>
      </c>
      <c r="BB19" s="8">
        <v>2.3864278569817501E-2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35">
      <c r="A20" s="5" t="s">
        <v>102</v>
      </c>
      <c r="B20" s="6">
        <v>710</v>
      </c>
      <c r="C20" s="5" t="s">
        <v>90</v>
      </c>
      <c r="D20" s="12">
        <f t="shared" si="0"/>
        <v>0</v>
      </c>
      <c r="E20" s="7">
        <v>0</v>
      </c>
      <c r="F20" s="5" t="s">
        <v>67</v>
      </c>
      <c r="G20" s="5" t="s">
        <v>68</v>
      </c>
      <c r="H20" s="5" t="s">
        <v>69</v>
      </c>
      <c r="I20" s="5" t="s">
        <v>69</v>
      </c>
      <c r="J20" s="5" t="s">
        <v>70</v>
      </c>
      <c r="K20" s="5" t="s">
        <v>71</v>
      </c>
      <c r="L20" s="5">
        <v>0</v>
      </c>
      <c r="O20" s="5">
        <v>0.21383234858512901</v>
      </c>
      <c r="P20" s="5">
        <v>0</v>
      </c>
      <c r="Q20" s="5">
        <v>16485</v>
      </c>
      <c r="R20" s="5">
        <v>0</v>
      </c>
      <c r="S20" s="5">
        <v>16485</v>
      </c>
      <c r="T20" s="5">
        <v>0</v>
      </c>
      <c r="U20" s="5">
        <v>0</v>
      </c>
      <c r="V20" s="5">
        <v>0</v>
      </c>
      <c r="W20" s="5">
        <v>0</v>
      </c>
      <c r="AF20" s="5">
        <v>5469</v>
      </c>
      <c r="AT20" s="5">
        <v>0</v>
      </c>
      <c r="AU20" s="5">
        <v>3915.9967242651901</v>
      </c>
      <c r="AV20" s="5">
        <v>3915.9967242651901</v>
      </c>
      <c r="BA20" s="5">
        <v>9.7704283893108396E-2</v>
      </c>
      <c r="BB20" s="5">
        <v>0</v>
      </c>
    </row>
    <row r="21" spans="1:66" s="5" customFormat="1" x14ac:dyDescent="0.35">
      <c r="A21" s="8" t="s">
        <v>132</v>
      </c>
      <c r="B21" s="9">
        <v>710</v>
      </c>
      <c r="C21" s="8" t="s">
        <v>66</v>
      </c>
      <c r="D21" s="13">
        <f t="shared" si="0"/>
        <v>0</v>
      </c>
      <c r="E21" s="10">
        <v>0</v>
      </c>
      <c r="F21" s="8" t="s">
        <v>67</v>
      </c>
      <c r="G21" s="8" t="s">
        <v>68</v>
      </c>
      <c r="H21" s="8" t="s">
        <v>69</v>
      </c>
      <c r="I21" s="8" t="s">
        <v>69</v>
      </c>
      <c r="J21" s="8" t="s">
        <v>70</v>
      </c>
      <c r="K21" s="8" t="s">
        <v>71</v>
      </c>
      <c r="L21" s="8">
        <v>0</v>
      </c>
      <c r="M21" s="8"/>
      <c r="N21" s="8"/>
      <c r="O21" s="8">
        <v>0.29755648970603898</v>
      </c>
      <c r="P21" s="8">
        <v>0</v>
      </c>
      <c r="Q21" s="8">
        <v>11847</v>
      </c>
      <c r="R21" s="8">
        <v>0</v>
      </c>
      <c r="S21" s="8">
        <v>11847</v>
      </c>
      <c r="T21" s="8">
        <v>0</v>
      </c>
      <c r="U21" s="8">
        <v>0</v>
      </c>
      <c r="V21" s="8">
        <v>0</v>
      </c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>
        <v>4239.36181640625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v>0</v>
      </c>
      <c r="AU21" s="8">
        <v>3401.1016549672099</v>
      </c>
      <c r="AV21" s="8">
        <v>3401.1016549672199</v>
      </c>
      <c r="AW21" s="8"/>
      <c r="AX21" s="8"/>
      <c r="AY21" s="8"/>
      <c r="AZ21" s="8"/>
      <c r="BA21" s="8">
        <v>0.13595689833164201</v>
      </c>
      <c r="BB21" s="8">
        <v>0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 spans="1:66" s="5" customFormat="1" x14ac:dyDescent="0.35">
      <c r="A22" s="5" t="s">
        <v>94</v>
      </c>
      <c r="B22" s="6">
        <v>5811</v>
      </c>
      <c r="C22" s="5" t="s">
        <v>90</v>
      </c>
      <c r="D22" s="12">
        <f t="shared" si="0"/>
        <v>0.28102369308471598</v>
      </c>
      <c r="E22" s="7">
        <v>7.0255920290947002E-2</v>
      </c>
      <c r="F22" s="5" t="s">
        <v>67</v>
      </c>
      <c r="G22" s="5" t="s">
        <v>68</v>
      </c>
      <c r="H22" s="5" t="s">
        <v>69</v>
      </c>
      <c r="I22" s="5" t="s">
        <v>69</v>
      </c>
      <c r="J22" s="5" t="s">
        <v>70</v>
      </c>
      <c r="K22" s="5" t="s">
        <v>71</v>
      </c>
      <c r="L22" s="5">
        <v>1.40511846542358</v>
      </c>
      <c r="O22" s="5">
        <v>0.33558014035224898</v>
      </c>
      <c r="P22" s="5">
        <v>2.9506643768400002E-3</v>
      </c>
      <c r="Q22" s="5">
        <v>16746</v>
      </c>
      <c r="R22" s="5">
        <v>1</v>
      </c>
      <c r="S22" s="5">
        <v>16745</v>
      </c>
      <c r="T22" s="5">
        <v>0</v>
      </c>
      <c r="U22" s="5">
        <v>0</v>
      </c>
      <c r="V22" s="5">
        <v>0</v>
      </c>
      <c r="W22" s="5">
        <v>0</v>
      </c>
      <c r="AF22" s="5">
        <v>5469</v>
      </c>
      <c r="AT22" s="5">
        <v>5736.65234375</v>
      </c>
      <c r="AU22" s="5">
        <v>4039.9705218967001</v>
      </c>
      <c r="AV22" s="5">
        <v>4040.0718405293201</v>
      </c>
      <c r="BA22" s="5">
        <v>0.174874782562256</v>
      </c>
      <c r="BB22" s="5">
        <v>1.90389398485422E-2</v>
      </c>
    </row>
    <row r="23" spans="1:66" s="5" customFormat="1" x14ac:dyDescent="0.35">
      <c r="A23" s="8" t="s">
        <v>133</v>
      </c>
      <c r="B23" s="9">
        <v>5811</v>
      </c>
      <c r="C23" s="8" t="s">
        <v>66</v>
      </c>
      <c r="D23" s="13">
        <f t="shared" si="0"/>
        <v>0</v>
      </c>
      <c r="E23" s="10">
        <v>0</v>
      </c>
      <c r="F23" s="8" t="s">
        <v>67</v>
      </c>
      <c r="G23" s="8" t="s">
        <v>68</v>
      </c>
      <c r="H23" s="8" t="s">
        <v>69</v>
      </c>
      <c r="I23" s="8" t="s">
        <v>69</v>
      </c>
      <c r="J23" s="8" t="s">
        <v>70</v>
      </c>
      <c r="K23" s="8" t="s">
        <v>71</v>
      </c>
      <c r="L23" s="8">
        <v>0</v>
      </c>
      <c r="M23" s="8"/>
      <c r="N23" s="8"/>
      <c r="O23" s="8">
        <v>0.30698996782302901</v>
      </c>
      <c r="P23" s="8">
        <v>0</v>
      </c>
      <c r="Q23" s="8">
        <v>11483</v>
      </c>
      <c r="R23" s="8">
        <v>0</v>
      </c>
      <c r="S23" s="8">
        <v>11483</v>
      </c>
      <c r="T23" s="8">
        <v>0</v>
      </c>
      <c r="U23" s="8">
        <v>0</v>
      </c>
      <c r="V23" s="8">
        <v>0</v>
      </c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>
        <v>4239.36181640625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>
        <v>0</v>
      </c>
      <c r="AU23" s="8">
        <v>3392.1012794303902</v>
      </c>
      <c r="AV23" s="8">
        <v>3392.1012794304002</v>
      </c>
      <c r="AW23" s="8"/>
      <c r="AX23" s="8"/>
      <c r="AY23" s="8"/>
      <c r="AZ23" s="8"/>
      <c r="BA23" s="8">
        <v>0.14026683568954501</v>
      </c>
      <c r="BB23" s="8">
        <v>0</v>
      </c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s="5" customFormat="1" x14ac:dyDescent="0.35">
      <c r="A24" s="5" t="s">
        <v>95</v>
      </c>
      <c r="B24" s="6">
        <v>5812</v>
      </c>
      <c r="C24" s="5" t="s">
        <v>90</v>
      </c>
      <c r="D24" s="12">
        <f t="shared" si="0"/>
        <v>0</v>
      </c>
      <c r="E24" s="7">
        <v>0</v>
      </c>
      <c r="F24" s="5" t="s">
        <v>67</v>
      </c>
      <c r="G24" s="5" t="s">
        <v>68</v>
      </c>
      <c r="H24" s="5" t="s">
        <v>69</v>
      </c>
      <c r="I24" s="5" t="s">
        <v>69</v>
      </c>
      <c r="J24" s="5" t="s">
        <v>70</v>
      </c>
      <c r="K24" s="5" t="s">
        <v>71</v>
      </c>
      <c r="L24" s="5">
        <v>0</v>
      </c>
      <c r="O24" s="5">
        <v>0.21291525661945301</v>
      </c>
      <c r="P24" s="5">
        <v>0</v>
      </c>
      <c r="Q24" s="5">
        <v>16556</v>
      </c>
      <c r="R24" s="5">
        <v>0</v>
      </c>
      <c r="S24" s="5">
        <v>16556</v>
      </c>
      <c r="T24" s="5">
        <v>0</v>
      </c>
      <c r="U24" s="5">
        <v>0</v>
      </c>
      <c r="V24" s="5">
        <v>0</v>
      </c>
      <c r="W24" s="5">
        <v>0</v>
      </c>
      <c r="AF24" s="5">
        <v>5469</v>
      </c>
      <c r="AT24" s="5">
        <v>0</v>
      </c>
      <c r="AU24" s="5">
        <v>4039.3662498826202</v>
      </c>
      <c r="AV24" s="5">
        <v>4039.3662498826202</v>
      </c>
      <c r="BA24" s="5">
        <v>9.72852632403374E-2</v>
      </c>
      <c r="BB24" s="5">
        <v>0</v>
      </c>
    </row>
    <row r="25" spans="1:66" s="5" customFormat="1" x14ac:dyDescent="0.35">
      <c r="A25" s="8" t="s">
        <v>134</v>
      </c>
      <c r="B25" s="9">
        <v>5812</v>
      </c>
      <c r="C25" s="8" t="s">
        <v>66</v>
      </c>
      <c r="D25" s="13">
        <f t="shared" si="0"/>
        <v>0</v>
      </c>
      <c r="E25" s="10">
        <v>0</v>
      </c>
      <c r="F25" s="8" t="s">
        <v>67</v>
      </c>
      <c r="G25" s="8" t="s">
        <v>68</v>
      </c>
      <c r="H25" s="8" t="s">
        <v>69</v>
      </c>
      <c r="I25" s="8" t="s">
        <v>69</v>
      </c>
      <c r="J25" s="8" t="s">
        <v>70</v>
      </c>
      <c r="K25" s="8" t="s">
        <v>71</v>
      </c>
      <c r="L25" s="8">
        <v>0</v>
      </c>
      <c r="M25" s="8"/>
      <c r="N25" s="8"/>
      <c r="O25" s="8">
        <v>0.26580485701561002</v>
      </c>
      <c r="P25" s="8">
        <v>0</v>
      </c>
      <c r="Q25" s="8">
        <v>13262</v>
      </c>
      <c r="R25" s="8">
        <v>0</v>
      </c>
      <c r="S25" s="8">
        <v>13262</v>
      </c>
      <c r="T25" s="8">
        <v>0</v>
      </c>
      <c r="U25" s="8">
        <v>0</v>
      </c>
      <c r="V25" s="8">
        <v>0</v>
      </c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>
        <v>4239.36181640625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0</v>
      </c>
      <c r="AU25" s="8">
        <v>3518.1879415407102</v>
      </c>
      <c r="AV25" s="8">
        <v>3518.1879415407102</v>
      </c>
      <c r="AW25" s="8"/>
      <c r="AX25" s="8"/>
      <c r="AY25" s="8"/>
      <c r="AZ25" s="8"/>
      <c r="BA25" s="8">
        <v>0.12145010381937001</v>
      </c>
      <c r="BB25" s="8">
        <v>0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s="5" customFormat="1" x14ac:dyDescent="0.35">
      <c r="A26" s="5" t="s">
        <v>82</v>
      </c>
      <c r="B26" s="5" t="s">
        <v>135</v>
      </c>
      <c r="C26" s="5" t="s">
        <v>90</v>
      </c>
      <c r="D26" s="12">
        <f t="shared" si="0"/>
        <v>20.111280822754001</v>
      </c>
      <c r="E26" s="7">
        <v>5.0278201103210396</v>
      </c>
      <c r="F26" s="5" t="s">
        <v>67</v>
      </c>
      <c r="G26" s="5" t="s">
        <v>68</v>
      </c>
      <c r="H26" s="5" t="s">
        <v>69</v>
      </c>
      <c r="I26" s="5" t="s">
        <v>69</v>
      </c>
      <c r="J26" s="5" t="s">
        <v>70</v>
      </c>
      <c r="K26" s="5" t="s">
        <v>71</v>
      </c>
      <c r="L26" s="5">
        <v>100.55640411377</v>
      </c>
      <c r="O26" s="5">
        <v>6.3349666595459002</v>
      </c>
      <c r="P26" s="5">
        <v>3.91489577293396</v>
      </c>
      <c r="Q26" s="5">
        <v>15711</v>
      </c>
      <c r="R26" s="5">
        <v>67</v>
      </c>
      <c r="S26" s="5">
        <v>15644</v>
      </c>
      <c r="T26" s="5">
        <v>0</v>
      </c>
      <c r="U26" s="5">
        <v>0</v>
      </c>
      <c r="V26" s="5">
        <v>0</v>
      </c>
      <c r="W26" s="5">
        <v>0</v>
      </c>
      <c r="AF26" s="5">
        <v>5469</v>
      </c>
      <c r="AT26" s="5">
        <v>5745.1188272504696</v>
      </c>
      <c r="AU26" s="5">
        <v>4100.6279634277198</v>
      </c>
      <c r="AV26" s="5">
        <v>4107.6409408242298</v>
      </c>
      <c r="BA26" s="5">
        <v>5.6660127639770499</v>
      </c>
      <c r="BB26" s="5">
        <v>4.4396567344665501</v>
      </c>
    </row>
    <row r="27" spans="1:66" s="5" customFormat="1" x14ac:dyDescent="0.35">
      <c r="A27" s="8" t="s">
        <v>120</v>
      </c>
      <c r="B27" s="9" t="s">
        <v>135</v>
      </c>
      <c r="C27" s="8" t="s">
        <v>66</v>
      </c>
      <c r="D27" s="13">
        <f t="shared" si="0"/>
        <v>23.950254821777399</v>
      </c>
      <c r="E27" s="10">
        <v>5.9875636100768999</v>
      </c>
      <c r="F27" s="8" t="s">
        <v>67</v>
      </c>
      <c r="G27" s="8" t="s">
        <v>68</v>
      </c>
      <c r="H27" s="8" t="s">
        <v>69</v>
      </c>
      <c r="I27" s="8" t="s">
        <v>69</v>
      </c>
      <c r="J27" s="8" t="s">
        <v>70</v>
      </c>
      <c r="K27" s="8" t="s">
        <v>71</v>
      </c>
      <c r="L27" s="8">
        <v>119.751274108887</v>
      </c>
      <c r="M27" s="8"/>
      <c r="N27" s="8"/>
      <c r="O27" s="8">
        <v>7.4857220649719203</v>
      </c>
      <c r="P27" s="8">
        <v>4.7049922943115199</v>
      </c>
      <c r="Q27" s="8">
        <v>14183</v>
      </c>
      <c r="R27" s="8">
        <v>72</v>
      </c>
      <c r="S27" s="8">
        <v>14111</v>
      </c>
      <c r="T27" s="8">
        <v>0</v>
      </c>
      <c r="U27" s="8">
        <v>0</v>
      </c>
      <c r="V27" s="8">
        <v>0</v>
      </c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>
        <v>4239.36181640625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>
        <v>5996.6123385959199</v>
      </c>
      <c r="AU27" s="8">
        <v>3541.1693647859202</v>
      </c>
      <c r="AV27" s="8">
        <v>3553.6344211290302</v>
      </c>
      <c r="AW27" s="8"/>
      <c r="AX27" s="8"/>
      <c r="AY27" s="8"/>
      <c r="AZ27" s="8"/>
      <c r="BA27" s="8">
        <v>6.7199692726135298</v>
      </c>
      <c r="BB27" s="8">
        <v>5.31068992614746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s="5" customFormat="1" x14ac:dyDescent="0.35">
      <c r="A28" s="5" t="s">
        <v>83</v>
      </c>
      <c r="B28" s="5" t="s">
        <v>136</v>
      </c>
      <c r="C28" s="5" t="s">
        <v>90</v>
      </c>
      <c r="D28" s="12">
        <f t="shared" si="0"/>
        <v>29.147485351562601</v>
      </c>
      <c r="E28" s="7">
        <v>7.2868714332580602</v>
      </c>
      <c r="F28" s="5" t="s">
        <v>67</v>
      </c>
      <c r="G28" s="5" t="s">
        <v>68</v>
      </c>
      <c r="H28" s="5" t="s">
        <v>69</v>
      </c>
      <c r="I28" s="5" t="s">
        <v>69</v>
      </c>
      <c r="J28" s="5" t="s">
        <v>70</v>
      </c>
      <c r="K28" s="5" t="s">
        <v>71</v>
      </c>
      <c r="L28" s="5">
        <v>145.73742675781301</v>
      </c>
      <c r="O28" s="5">
        <v>8.9881801605224592</v>
      </c>
      <c r="P28" s="5">
        <v>5.8163561820983896</v>
      </c>
      <c r="Q28" s="5">
        <v>13280</v>
      </c>
      <c r="R28" s="5">
        <v>82</v>
      </c>
      <c r="S28" s="5">
        <v>13198</v>
      </c>
      <c r="T28" s="5">
        <v>0</v>
      </c>
      <c r="U28" s="5">
        <v>0</v>
      </c>
      <c r="V28" s="5">
        <v>0</v>
      </c>
      <c r="W28" s="5">
        <v>0</v>
      </c>
      <c r="AF28" s="5">
        <v>5469</v>
      </c>
      <c r="AT28" s="5">
        <v>5885.1241782583802</v>
      </c>
      <c r="AU28" s="5">
        <v>4180.9188005817596</v>
      </c>
      <c r="AV28" s="5">
        <v>4191.4417554740403</v>
      </c>
      <c r="BA28" s="5">
        <v>8.1204481124877894</v>
      </c>
      <c r="BB28" s="5">
        <v>6.5127673149108896</v>
      </c>
    </row>
    <row r="29" spans="1:66" s="5" customFormat="1" x14ac:dyDescent="0.35">
      <c r="A29" s="8" t="s">
        <v>122</v>
      </c>
      <c r="B29" s="9" t="s">
        <v>136</v>
      </c>
      <c r="C29" s="8" t="s">
        <v>66</v>
      </c>
      <c r="D29" s="13">
        <f t="shared" si="0"/>
        <v>23.292518615722599</v>
      </c>
      <c r="E29" s="10">
        <v>5.8231296539306596</v>
      </c>
      <c r="F29" s="8" t="s">
        <v>67</v>
      </c>
      <c r="G29" s="8" t="s">
        <v>68</v>
      </c>
      <c r="H29" s="8" t="s">
        <v>69</v>
      </c>
      <c r="I29" s="8" t="s">
        <v>69</v>
      </c>
      <c r="J29" s="8" t="s">
        <v>70</v>
      </c>
      <c r="K29" s="8" t="s">
        <v>71</v>
      </c>
      <c r="L29" s="8">
        <v>116.462593078613</v>
      </c>
      <c r="M29" s="8"/>
      <c r="N29" s="8"/>
      <c r="O29" s="8">
        <v>7.4608006477356001</v>
      </c>
      <c r="P29" s="8">
        <v>4.4457678794860804</v>
      </c>
      <c r="Q29" s="8">
        <v>11747</v>
      </c>
      <c r="R29" s="8">
        <v>58</v>
      </c>
      <c r="S29" s="8">
        <v>11689</v>
      </c>
      <c r="T29" s="8">
        <v>0</v>
      </c>
      <c r="U29" s="8">
        <v>0</v>
      </c>
      <c r="V29" s="8">
        <v>0</v>
      </c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>
        <v>4239.36181640625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>
        <v>5986.8033068426703</v>
      </c>
      <c r="AU29" s="8">
        <v>3582.4156729216602</v>
      </c>
      <c r="AV29" s="8">
        <v>3594.28717056084</v>
      </c>
      <c r="AW29" s="8"/>
      <c r="AX29" s="8"/>
      <c r="AY29" s="8"/>
      <c r="AZ29" s="8"/>
      <c r="BA29" s="8">
        <v>6.6205286979675302</v>
      </c>
      <c r="BB29" s="8">
        <v>5.09285593032837</v>
      </c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s="5" customFormat="1" x14ac:dyDescent="0.35">
      <c r="A30" s="5" t="s">
        <v>84</v>
      </c>
      <c r="B30" s="5" t="s">
        <v>137</v>
      </c>
      <c r="C30" s="5" t="s">
        <v>90</v>
      </c>
      <c r="D30" s="12">
        <f t="shared" si="0"/>
        <v>22.534651184082001</v>
      </c>
      <c r="E30" s="7">
        <v>5.6336627006530797</v>
      </c>
      <c r="F30" s="5" t="s">
        <v>67</v>
      </c>
      <c r="G30" s="5" t="s">
        <v>68</v>
      </c>
      <c r="H30" s="5" t="s">
        <v>69</v>
      </c>
      <c r="I30" s="5" t="s">
        <v>69</v>
      </c>
      <c r="J30" s="5" t="s">
        <v>70</v>
      </c>
      <c r="K30" s="5" t="s">
        <v>71</v>
      </c>
      <c r="L30" s="5">
        <v>112.67325592041</v>
      </c>
      <c r="O30" s="5">
        <v>6.9745225906372097</v>
      </c>
      <c r="P30" s="5">
        <v>4.47756147384644</v>
      </c>
      <c r="Q30" s="5">
        <v>16537</v>
      </c>
      <c r="R30" s="5">
        <v>79</v>
      </c>
      <c r="S30" s="5">
        <v>16458</v>
      </c>
      <c r="T30" s="5">
        <v>0</v>
      </c>
      <c r="U30" s="5">
        <v>0</v>
      </c>
      <c r="V30" s="5">
        <v>0</v>
      </c>
      <c r="W30" s="5">
        <v>0</v>
      </c>
      <c r="AF30" s="5">
        <v>5469</v>
      </c>
      <c r="AT30" s="5">
        <v>5866.5440627472299</v>
      </c>
      <c r="AU30" s="5">
        <v>4160.9328769633303</v>
      </c>
      <c r="AV30" s="5">
        <v>4169.0808653334598</v>
      </c>
      <c r="BA30" s="5">
        <v>6.2902045249939</v>
      </c>
      <c r="BB30" s="5">
        <v>5.0247120857238796</v>
      </c>
    </row>
    <row r="31" spans="1:66" s="5" customFormat="1" x14ac:dyDescent="0.35">
      <c r="A31" s="8" t="s">
        <v>119</v>
      </c>
      <c r="B31" s="9" t="s">
        <v>137</v>
      </c>
      <c r="C31" s="8" t="s">
        <v>66</v>
      </c>
      <c r="D31" s="13">
        <f t="shared" si="0"/>
        <v>20.232226562499999</v>
      </c>
      <c r="E31" s="10">
        <v>5.0580568313598597</v>
      </c>
      <c r="F31" s="8" t="s">
        <v>67</v>
      </c>
      <c r="G31" s="8" t="s">
        <v>68</v>
      </c>
      <c r="H31" s="8" t="s">
        <v>69</v>
      </c>
      <c r="I31" s="8" t="s">
        <v>69</v>
      </c>
      <c r="J31" s="8" t="s">
        <v>70</v>
      </c>
      <c r="K31" s="8" t="s">
        <v>71</v>
      </c>
      <c r="L31" s="8">
        <v>101.1611328125</v>
      </c>
      <c r="M31" s="8"/>
      <c r="N31" s="8"/>
      <c r="O31" s="8">
        <v>6.4061388969421396</v>
      </c>
      <c r="P31" s="8">
        <v>3.9146149158477801</v>
      </c>
      <c r="Q31" s="8">
        <v>14918</v>
      </c>
      <c r="R31" s="8">
        <v>64</v>
      </c>
      <c r="S31" s="8">
        <v>14854</v>
      </c>
      <c r="T31" s="8">
        <v>0</v>
      </c>
      <c r="U31" s="8">
        <v>0</v>
      </c>
      <c r="V31" s="8">
        <v>0</v>
      </c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>
        <v>4239.36181640625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>
        <v>6003.6555557251004</v>
      </c>
      <c r="AU31" s="8">
        <v>3607.3744262678902</v>
      </c>
      <c r="AV31" s="8">
        <v>3617.6547582349999</v>
      </c>
      <c r="AW31" s="8"/>
      <c r="AX31" s="8"/>
      <c r="AY31" s="8"/>
      <c r="AZ31" s="8"/>
      <c r="BA31" s="8">
        <v>5.7156195640564</v>
      </c>
      <c r="BB31" s="8">
        <v>4.45318603515625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s="5" customFormat="1" x14ac:dyDescent="0.35">
      <c r="A32" s="5" t="s">
        <v>85</v>
      </c>
      <c r="B32" s="5" t="s">
        <v>138</v>
      </c>
      <c r="C32" s="5" t="s">
        <v>90</v>
      </c>
      <c r="D32" s="12">
        <f t="shared" si="0"/>
        <v>27.221182250976604</v>
      </c>
      <c r="E32" s="7">
        <v>6.8052954673767099</v>
      </c>
      <c r="F32" s="5" t="s">
        <v>67</v>
      </c>
      <c r="G32" s="5" t="s">
        <v>68</v>
      </c>
      <c r="H32" s="5" t="s">
        <v>69</v>
      </c>
      <c r="I32" s="5" t="s">
        <v>69</v>
      </c>
      <c r="J32" s="5" t="s">
        <v>70</v>
      </c>
      <c r="K32" s="5" t="s">
        <v>71</v>
      </c>
      <c r="L32" s="5">
        <v>136.10591125488301</v>
      </c>
      <c r="O32" s="5">
        <v>8.1332645416259801</v>
      </c>
      <c r="P32" s="5">
        <v>5.4788231849670401</v>
      </c>
      <c r="Q32" s="5">
        <v>17511</v>
      </c>
      <c r="R32" s="5">
        <v>101</v>
      </c>
      <c r="S32" s="5">
        <v>17410</v>
      </c>
      <c r="T32" s="5">
        <v>0</v>
      </c>
      <c r="U32" s="5">
        <v>0</v>
      </c>
      <c r="V32" s="5">
        <v>0</v>
      </c>
      <c r="W32" s="5">
        <v>0</v>
      </c>
      <c r="AF32" s="5">
        <v>5469</v>
      </c>
      <c r="AT32" s="5">
        <v>5889.2616800742599</v>
      </c>
      <c r="AU32" s="5">
        <v>4199.1775374218096</v>
      </c>
      <c r="AV32" s="5">
        <v>4208.9256099709601</v>
      </c>
      <c r="BA32" s="5">
        <v>7.4826431274414098</v>
      </c>
      <c r="BB32" s="5">
        <v>6.1283369064331099</v>
      </c>
    </row>
    <row r="33" spans="1:66" s="5" customFormat="1" x14ac:dyDescent="0.35">
      <c r="A33" s="8" t="s">
        <v>114</v>
      </c>
      <c r="B33" s="9" t="s">
        <v>138</v>
      </c>
      <c r="C33" s="8" t="s">
        <v>66</v>
      </c>
      <c r="D33" s="13">
        <f t="shared" si="0"/>
        <v>25.299423217773402</v>
      </c>
      <c r="E33" s="10">
        <v>6.3248558044433603</v>
      </c>
      <c r="F33" s="8" t="s">
        <v>67</v>
      </c>
      <c r="G33" s="8" t="s">
        <v>68</v>
      </c>
      <c r="H33" s="8" t="s">
        <v>69</v>
      </c>
      <c r="I33" s="8" t="s">
        <v>69</v>
      </c>
      <c r="J33" s="8" t="s">
        <v>70</v>
      </c>
      <c r="K33" s="8" t="s">
        <v>71</v>
      </c>
      <c r="L33" s="8">
        <v>126.497116088867</v>
      </c>
      <c r="M33" s="8"/>
      <c r="N33" s="8"/>
      <c r="O33" s="8">
        <v>8.0261144638061506</v>
      </c>
      <c r="P33" s="8">
        <v>4.88411664962769</v>
      </c>
      <c r="Q33" s="8">
        <v>11750</v>
      </c>
      <c r="R33" s="8">
        <v>63</v>
      </c>
      <c r="S33" s="8">
        <v>11687</v>
      </c>
      <c r="T33" s="8">
        <v>0</v>
      </c>
      <c r="U33" s="8">
        <v>0</v>
      </c>
      <c r="V33" s="8">
        <v>0</v>
      </c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>
        <v>4239.36181640625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>
        <v>6020.4371279761899</v>
      </c>
      <c r="AU33" s="8">
        <v>3597.5998055732298</v>
      </c>
      <c r="AV33" s="8">
        <v>3610.59033759973</v>
      </c>
      <c r="AW33" s="8"/>
      <c r="AX33" s="8"/>
      <c r="AY33" s="8"/>
      <c r="AZ33" s="8"/>
      <c r="BA33" s="8">
        <v>7.1544256210327104</v>
      </c>
      <c r="BB33" s="8">
        <v>5.5623650550842303</v>
      </c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8" customFormat="1" x14ac:dyDescent="0.35">
      <c r="A34" s="5" t="s">
        <v>80</v>
      </c>
      <c r="B34" s="5" t="s">
        <v>139</v>
      </c>
      <c r="C34" s="5" t="s">
        <v>90</v>
      </c>
      <c r="D34" s="12">
        <f t="shared" ref="D34:D65" si="1">L34/5</f>
        <v>23.477922058105399</v>
      </c>
      <c r="E34" s="7">
        <v>5.8694806098937997</v>
      </c>
      <c r="F34" s="5" t="s">
        <v>67</v>
      </c>
      <c r="G34" s="5" t="s">
        <v>68</v>
      </c>
      <c r="H34" s="5" t="s">
        <v>69</v>
      </c>
      <c r="I34" s="5" t="s">
        <v>69</v>
      </c>
      <c r="J34" s="5" t="s">
        <v>70</v>
      </c>
      <c r="K34" s="5" t="s">
        <v>71</v>
      </c>
      <c r="L34" s="5">
        <v>117.389610290527</v>
      </c>
      <c r="M34" s="5"/>
      <c r="N34" s="5"/>
      <c r="O34" s="5">
        <v>7.2388439178466797</v>
      </c>
      <c r="P34" s="5">
        <v>4.68556928634644</v>
      </c>
      <c r="Q34" s="5">
        <v>16477</v>
      </c>
      <c r="R34" s="5">
        <v>82</v>
      </c>
      <c r="S34" s="5">
        <v>16395</v>
      </c>
      <c r="T34" s="5">
        <v>0</v>
      </c>
      <c r="U34" s="5">
        <v>0</v>
      </c>
      <c r="V34" s="5">
        <v>0</v>
      </c>
      <c r="W34" s="5">
        <v>0</v>
      </c>
      <c r="X34" s="5"/>
      <c r="Y34" s="5"/>
      <c r="Z34" s="5"/>
      <c r="AA34" s="5"/>
      <c r="AB34" s="5"/>
      <c r="AC34" s="5"/>
      <c r="AD34" s="5"/>
      <c r="AE34" s="5"/>
      <c r="AF34" s="5">
        <v>5469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5902.5902367568597</v>
      </c>
      <c r="AU34" s="5">
        <v>4188.3419510878903</v>
      </c>
      <c r="AV34" s="5">
        <v>4196.8731375553498</v>
      </c>
      <c r="AW34" s="5"/>
      <c r="AX34" s="5"/>
      <c r="AY34" s="5"/>
      <c r="AZ34" s="5"/>
      <c r="BA34" s="5">
        <v>6.5404648780822798</v>
      </c>
      <c r="BB34" s="5">
        <v>5.2462854385376003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s="8" customFormat="1" x14ac:dyDescent="0.35">
      <c r="A35" s="8" t="s">
        <v>115</v>
      </c>
      <c r="B35" s="9" t="s">
        <v>139</v>
      </c>
      <c r="C35" s="8" t="s">
        <v>66</v>
      </c>
      <c r="D35" s="13">
        <f t="shared" si="1"/>
        <v>21.530686950683599</v>
      </c>
      <c r="E35" s="10">
        <v>5.3826718330383301</v>
      </c>
      <c r="F35" s="8" t="s">
        <v>67</v>
      </c>
      <c r="G35" s="8" t="s">
        <v>68</v>
      </c>
      <c r="H35" s="8" t="s">
        <v>69</v>
      </c>
      <c r="I35" s="8" t="s">
        <v>69</v>
      </c>
      <c r="J35" s="8" t="s">
        <v>70</v>
      </c>
      <c r="K35" s="8" t="s">
        <v>71</v>
      </c>
      <c r="L35" s="8">
        <v>107.653434753418</v>
      </c>
      <c r="O35" s="8">
        <v>6.8684945106506303</v>
      </c>
      <c r="P35" s="8">
        <v>4.1292710304260298</v>
      </c>
      <c r="Q35" s="8">
        <v>13144</v>
      </c>
      <c r="R35" s="8">
        <v>60</v>
      </c>
      <c r="S35" s="8">
        <v>13084</v>
      </c>
      <c r="T35" s="8">
        <v>0</v>
      </c>
      <c r="U35" s="8">
        <v>0</v>
      </c>
      <c r="V35" s="8">
        <v>0</v>
      </c>
      <c r="W35" s="8">
        <v>0</v>
      </c>
      <c r="AF35" s="8">
        <v>4239.36181640625</v>
      </c>
      <c r="AT35" s="8">
        <v>6070.4619873046904</v>
      </c>
      <c r="AU35" s="8">
        <v>3597.8292659898302</v>
      </c>
      <c r="AV35" s="8">
        <v>3609.1163904024002</v>
      </c>
      <c r="BA35" s="8">
        <v>6.1066346168518102</v>
      </c>
      <c r="BB35" s="8">
        <v>4.7186446189880398</v>
      </c>
    </row>
    <row r="36" spans="1:66" s="8" customFormat="1" x14ac:dyDescent="0.35">
      <c r="A36" s="5" t="s">
        <v>81</v>
      </c>
      <c r="B36" s="5" t="s">
        <v>140</v>
      </c>
      <c r="C36" s="5" t="s">
        <v>90</v>
      </c>
      <c r="D36" s="12">
        <f t="shared" si="1"/>
        <v>21.1807739257812</v>
      </c>
      <c r="E36" s="7">
        <v>5.2951936721801802</v>
      </c>
      <c r="F36" s="5" t="s">
        <v>67</v>
      </c>
      <c r="G36" s="5" t="s">
        <v>68</v>
      </c>
      <c r="H36" s="5" t="s">
        <v>69</v>
      </c>
      <c r="I36" s="5" t="s">
        <v>69</v>
      </c>
      <c r="J36" s="5" t="s">
        <v>70</v>
      </c>
      <c r="K36" s="5" t="s">
        <v>71</v>
      </c>
      <c r="L36" s="5">
        <v>105.90386962890599</v>
      </c>
      <c r="M36" s="5"/>
      <c r="N36" s="5"/>
      <c r="O36" s="5">
        <v>6.7310490608215297</v>
      </c>
      <c r="P36" s="5">
        <v>4.0805745124816903</v>
      </c>
      <c r="Q36" s="5">
        <v>13806</v>
      </c>
      <c r="R36" s="5">
        <v>62</v>
      </c>
      <c r="S36" s="5">
        <v>13744</v>
      </c>
      <c r="T36" s="5">
        <v>0</v>
      </c>
      <c r="U36" s="5">
        <v>0</v>
      </c>
      <c r="V36" s="5">
        <v>0</v>
      </c>
      <c r="W36" s="5">
        <v>0</v>
      </c>
      <c r="X36" s="5"/>
      <c r="Y36" s="5"/>
      <c r="Z36" s="5"/>
      <c r="AA36" s="5"/>
      <c r="AB36" s="5"/>
      <c r="AC36" s="5"/>
      <c r="AD36" s="5"/>
      <c r="AE36" s="5"/>
      <c r="AF36" s="5">
        <v>5469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>
        <v>5818.5880953881097</v>
      </c>
      <c r="AU36" s="5">
        <v>4103.5594565199499</v>
      </c>
      <c r="AV36" s="5">
        <v>4111.26130901955</v>
      </c>
      <c r="AW36" s="5"/>
      <c r="AX36" s="5"/>
      <c r="AY36" s="5"/>
      <c r="AZ36" s="5"/>
      <c r="BA36" s="5">
        <v>5.9951729774475098</v>
      </c>
      <c r="BB36" s="5">
        <v>4.6521801948547399</v>
      </c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66" s="8" customFormat="1" x14ac:dyDescent="0.35">
      <c r="A37" s="8" t="s">
        <v>113</v>
      </c>
      <c r="B37" s="9" t="s">
        <v>140</v>
      </c>
      <c r="C37" s="8" t="s">
        <v>66</v>
      </c>
      <c r="D37" s="13">
        <f t="shared" si="1"/>
        <v>19.15107727050782</v>
      </c>
      <c r="E37" s="10">
        <v>4.7877693176269496</v>
      </c>
      <c r="F37" s="8" t="s">
        <v>67</v>
      </c>
      <c r="G37" s="8" t="s">
        <v>68</v>
      </c>
      <c r="H37" s="8" t="s">
        <v>69</v>
      </c>
      <c r="I37" s="8" t="s">
        <v>69</v>
      </c>
      <c r="J37" s="8" t="s">
        <v>70</v>
      </c>
      <c r="K37" s="8" t="s">
        <v>71</v>
      </c>
      <c r="L37" s="8">
        <v>95.755386352539105</v>
      </c>
      <c r="O37" s="8">
        <v>6.2630023956298801</v>
      </c>
      <c r="P37" s="8">
        <v>3.5655252933502202</v>
      </c>
      <c r="Q37" s="8">
        <v>12065</v>
      </c>
      <c r="R37" s="8">
        <v>49</v>
      </c>
      <c r="S37" s="8">
        <v>12016</v>
      </c>
      <c r="T37" s="8">
        <v>0</v>
      </c>
      <c r="U37" s="8">
        <v>0</v>
      </c>
      <c r="V37" s="8">
        <v>0</v>
      </c>
      <c r="W37" s="8">
        <v>0</v>
      </c>
      <c r="AF37" s="8">
        <v>4239.36181640625</v>
      </c>
      <c r="AT37" s="8">
        <v>5930.7268116230898</v>
      </c>
      <c r="AU37" s="8">
        <v>3505.26042193579</v>
      </c>
      <c r="AV37" s="8">
        <v>3515.1110521135502</v>
      </c>
      <c r="BA37" s="8">
        <v>5.5035033226013201</v>
      </c>
      <c r="BB37" s="8">
        <v>4.1372480392456099</v>
      </c>
    </row>
    <row r="38" spans="1:66" s="8" customFormat="1" x14ac:dyDescent="0.35">
      <c r="A38" s="5" t="s">
        <v>65</v>
      </c>
      <c r="B38" s="5" t="s">
        <v>141</v>
      </c>
      <c r="C38" s="5" t="s">
        <v>90</v>
      </c>
      <c r="D38" s="12">
        <f t="shared" si="1"/>
        <v>35.846371459960999</v>
      </c>
      <c r="E38" s="7">
        <v>8.9615926742553693</v>
      </c>
      <c r="F38" s="5" t="s">
        <v>67</v>
      </c>
      <c r="G38" s="5" t="s">
        <v>68</v>
      </c>
      <c r="H38" s="5" t="s">
        <v>69</v>
      </c>
      <c r="I38" s="5" t="s">
        <v>69</v>
      </c>
      <c r="J38" s="5" t="s">
        <v>70</v>
      </c>
      <c r="K38" s="5" t="s">
        <v>71</v>
      </c>
      <c r="L38" s="5">
        <v>179.231857299805</v>
      </c>
      <c r="M38" s="5"/>
      <c r="N38" s="5"/>
      <c r="O38" s="5">
        <v>10.6451969146729</v>
      </c>
      <c r="P38" s="5">
        <v>7.2803955078125</v>
      </c>
      <c r="Q38" s="5">
        <v>14364</v>
      </c>
      <c r="R38" s="5">
        <v>109</v>
      </c>
      <c r="S38" s="5">
        <v>14255</v>
      </c>
      <c r="T38" s="5">
        <v>0</v>
      </c>
      <c r="U38" s="5">
        <v>0</v>
      </c>
      <c r="V38" s="5">
        <v>0</v>
      </c>
      <c r="W38" s="5">
        <v>0</v>
      </c>
      <c r="X38" s="5"/>
      <c r="Y38" s="5"/>
      <c r="Z38" s="5"/>
      <c r="AA38" s="5"/>
      <c r="AB38" s="5"/>
      <c r="AC38" s="5"/>
      <c r="AD38" s="5"/>
      <c r="AE38" s="5"/>
      <c r="AF38" s="5">
        <v>5469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>
        <v>6123.475012543</v>
      </c>
      <c r="AU38" s="5">
        <v>4437.1766864285601</v>
      </c>
      <c r="AV38" s="5">
        <v>4449.9730187556897</v>
      </c>
      <c r="AW38" s="5"/>
      <c r="AX38" s="5"/>
      <c r="AY38" s="5"/>
      <c r="AZ38" s="5"/>
      <c r="BA38" s="5">
        <v>9.8202724456787092</v>
      </c>
      <c r="BB38" s="5">
        <v>8.1035394668579102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s="8" customFormat="1" x14ac:dyDescent="0.35">
      <c r="A39" s="8" t="s">
        <v>109</v>
      </c>
      <c r="B39" s="9" t="s">
        <v>141</v>
      </c>
      <c r="C39" s="8" t="s">
        <v>66</v>
      </c>
      <c r="D39" s="13">
        <f t="shared" si="1"/>
        <v>26.1842651367188</v>
      </c>
      <c r="E39" s="10">
        <v>6.5460662841796902</v>
      </c>
      <c r="F39" s="8" t="s">
        <v>67</v>
      </c>
      <c r="G39" s="8" t="s">
        <v>68</v>
      </c>
      <c r="H39" s="8" t="s">
        <v>69</v>
      </c>
      <c r="I39" s="8" t="s">
        <v>69</v>
      </c>
      <c r="J39" s="8" t="s">
        <v>70</v>
      </c>
      <c r="K39" s="8" t="s">
        <v>71</v>
      </c>
      <c r="L39" s="8">
        <v>130.92132568359401</v>
      </c>
      <c r="O39" s="8">
        <v>8.3070363998413104</v>
      </c>
      <c r="P39" s="8">
        <v>5.0548295974731401</v>
      </c>
      <c r="Q39" s="8">
        <v>11354</v>
      </c>
      <c r="R39" s="8">
        <v>63</v>
      </c>
      <c r="S39" s="8">
        <v>11291</v>
      </c>
      <c r="T39" s="8">
        <v>0</v>
      </c>
      <c r="U39" s="8">
        <v>0</v>
      </c>
      <c r="V39" s="8">
        <v>0</v>
      </c>
      <c r="W39" s="8">
        <v>0</v>
      </c>
      <c r="AF39" s="8">
        <v>4239.36181640625</v>
      </c>
      <c r="AT39" s="8">
        <v>6041.2102709573401</v>
      </c>
      <c r="AU39" s="8">
        <v>3524.4170384382101</v>
      </c>
      <c r="AV39" s="8">
        <v>3538.3819823917702</v>
      </c>
      <c r="BA39" s="8">
        <v>7.4047412872314498</v>
      </c>
      <c r="BB39" s="8">
        <v>5.7568426132202104</v>
      </c>
    </row>
    <row r="40" spans="1:66" s="8" customFormat="1" x14ac:dyDescent="0.35">
      <c r="A40" s="5" t="s">
        <v>72</v>
      </c>
      <c r="B40" s="5" t="s">
        <v>142</v>
      </c>
      <c r="C40" s="5" t="s">
        <v>90</v>
      </c>
      <c r="D40" s="12">
        <f t="shared" si="1"/>
        <v>30.2010284423828</v>
      </c>
      <c r="E40" s="7">
        <v>7.5502572059631303</v>
      </c>
      <c r="F40" s="5" t="s">
        <v>67</v>
      </c>
      <c r="G40" s="5" t="s">
        <v>68</v>
      </c>
      <c r="H40" s="5" t="s">
        <v>69</v>
      </c>
      <c r="I40" s="5" t="s">
        <v>69</v>
      </c>
      <c r="J40" s="5" t="s">
        <v>70</v>
      </c>
      <c r="K40" s="5" t="s">
        <v>71</v>
      </c>
      <c r="L40" s="5">
        <v>151.00514221191401</v>
      </c>
      <c r="M40" s="5"/>
      <c r="N40" s="5"/>
      <c r="O40" s="5">
        <v>9.1891098022460902</v>
      </c>
      <c r="P40" s="5">
        <v>6.1201028823852504</v>
      </c>
      <c r="Q40" s="5">
        <v>14694</v>
      </c>
      <c r="R40" s="5">
        <v>94</v>
      </c>
      <c r="S40" s="5">
        <v>14600</v>
      </c>
      <c r="T40" s="5">
        <v>0</v>
      </c>
      <c r="U40" s="5">
        <v>0</v>
      </c>
      <c r="V40" s="5">
        <v>0</v>
      </c>
      <c r="W40" s="5">
        <v>0</v>
      </c>
      <c r="X40" s="5"/>
      <c r="Y40" s="5"/>
      <c r="Z40" s="5"/>
      <c r="AA40" s="5"/>
      <c r="AB40" s="5"/>
      <c r="AC40" s="5"/>
      <c r="AD40" s="5"/>
      <c r="AE40" s="5"/>
      <c r="AF40" s="5">
        <v>5469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>
        <v>6217.2823512300502</v>
      </c>
      <c r="AU40" s="5">
        <v>4502.00235475305</v>
      </c>
      <c r="AV40" s="5">
        <v>4512.9752906227104</v>
      </c>
      <c r="AW40" s="5"/>
      <c r="AX40" s="5"/>
      <c r="AY40" s="5"/>
      <c r="AZ40" s="5"/>
      <c r="BA40" s="5">
        <v>8.3550453186035192</v>
      </c>
      <c r="BB40" s="5">
        <v>6.7992482185363796</v>
      </c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s="8" customFormat="1" x14ac:dyDescent="0.35">
      <c r="A41" s="8" t="s">
        <v>110</v>
      </c>
      <c r="B41" s="9" t="s">
        <v>142</v>
      </c>
      <c r="C41" s="8" t="s">
        <v>66</v>
      </c>
      <c r="D41" s="13">
        <f t="shared" si="1"/>
        <v>30.043756103515602</v>
      </c>
      <c r="E41" s="10">
        <v>7.5109386444091797</v>
      </c>
      <c r="F41" s="8" t="s">
        <v>67</v>
      </c>
      <c r="G41" s="8" t="s">
        <v>68</v>
      </c>
      <c r="H41" s="8" t="s">
        <v>69</v>
      </c>
      <c r="I41" s="8" t="s">
        <v>69</v>
      </c>
      <c r="J41" s="8" t="s">
        <v>70</v>
      </c>
      <c r="K41" s="8" t="s">
        <v>71</v>
      </c>
      <c r="L41" s="8">
        <v>150.21878051757801</v>
      </c>
      <c r="O41" s="8">
        <v>9.1895542144775408</v>
      </c>
      <c r="P41" s="8">
        <v>6.0515847206115696</v>
      </c>
      <c r="Q41" s="8">
        <v>13985</v>
      </c>
      <c r="R41" s="8">
        <v>89</v>
      </c>
      <c r="S41" s="8">
        <v>13896</v>
      </c>
      <c r="T41" s="8">
        <v>0</v>
      </c>
      <c r="U41" s="8">
        <v>0</v>
      </c>
      <c r="V41" s="8">
        <v>0</v>
      </c>
      <c r="W41" s="8">
        <v>0</v>
      </c>
      <c r="AF41" s="8">
        <v>4239.36181640625</v>
      </c>
      <c r="AT41" s="8">
        <v>6024.5031217082196</v>
      </c>
      <c r="AU41" s="8">
        <v>3584.0989742861002</v>
      </c>
      <c r="AV41" s="8">
        <v>3599.6296120494599</v>
      </c>
      <c r="BA41" s="8">
        <v>8.3344850540161097</v>
      </c>
      <c r="BB41" s="8">
        <v>6.7438917160034197</v>
      </c>
    </row>
    <row r="42" spans="1:66" s="8" customFormat="1" x14ac:dyDescent="0.35">
      <c r="A42" s="5" t="s">
        <v>75</v>
      </c>
      <c r="B42" s="5" t="s">
        <v>143</v>
      </c>
      <c r="C42" s="5" t="s">
        <v>90</v>
      </c>
      <c r="D42" s="12">
        <f t="shared" si="1"/>
        <v>26.5409057617188</v>
      </c>
      <c r="E42" s="7">
        <v>6.6352267265319798</v>
      </c>
      <c r="F42" s="5" t="s">
        <v>67</v>
      </c>
      <c r="G42" s="5" t="s">
        <v>68</v>
      </c>
      <c r="H42" s="5" t="s">
        <v>69</v>
      </c>
      <c r="I42" s="5" t="s">
        <v>69</v>
      </c>
      <c r="J42" s="5" t="s">
        <v>70</v>
      </c>
      <c r="K42" s="5" t="s">
        <v>71</v>
      </c>
      <c r="L42" s="5">
        <v>132.70452880859401</v>
      </c>
      <c r="M42" s="5"/>
      <c r="N42" s="5"/>
      <c r="O42" s="5">
        <v>8.1738615036010707</v>
      </c>
      <c r="P42" s="5">
        <v>5.3039832115173304</v>
      </c>
      <c r="Q42" s="5">
        <v>14758</v>
      </c>
      <c r="R42" s="5">
        <v>83</v>
      </c>
      <c r="S42" s="5">
        <v>14675</v>
      </c>
      <c r="T42" s="5">
        <v>0</v>
      </c>
      <c r="U42" s="5">
        <v>0</v>
      </c>
      <c r="V42" s="5">
        <v>0</v>
      </c>
      <c r="W42" s="5">
        <v>0</v>
      </c>
      <c r="X42" s="5"/>
      <c r="Y42" s="5"/>
      <c r="Z42" s="5"/>
      <c r="AA42" s="5"/>
      <c r="AB42" s="5"/>
      <c r="AC42" s="5"/>
      <c r="AD42" s="5"/>
      <c r="AE42" s="5"/>
      <c r="AF42" s="5">
        <v>5469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>
        <v>6085.2156320594904</v>
      </c>
      <c r="AU42" s="5">
        <v>4372.7757486258297</v>
      </c>
      <c r="AV42" s="5">
        <v>4382.4066274932002</v>
      </c>
      <c r="AW42" s="5"/>
      <c r="AX42" s="5"/>
      <c r="AY42" s="5"/>
      <c r="AZ42" s="5"/>
      <c r="BA42" s="5">
        <v>7.3892912864685103</v>
      </c>
      <c r="BB42" s="5">
        <v>5.9346041679382298</v>
      </c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spans="1:66" s="8" customFormat="1" x14ac:dyDescent="0.35">
      <c r="A43" s="8" t="s">
        <v>107</v>
      </c>
      <c r="B43" s="9" t="s">
        <v>143</v>
      </c>
      <c r="C43" s="8" t="s">
        <v>66</v>
      </c>
      <c r="D43" s="13">
        <f t="shared" si="1"/>
        <v>26.5005981445312</v>
      </c>
      <c r="E43" s="10">
        <v>6.6251497268676802</v>
      </c>
      <c r="F43" s="8" t="s">
        <v>67</v>
      </c>
      <c r="G43" s="8" t="s">
        <v>68</v>
      </c>
      <c r="H43" s="8" t="s">
        <v>69</v>
      </c>
      <c r="I43" s="8" t="s">
        <v>69</v>
      </c>
      <c r="J43" s="8" t="s">
        <v>70</v>
      </c>
      <c r="K43" s="8" t="s">
        <v>71</v>
      </c>
      <c r="L43" s="8">
        <v>132.50299072265599</v>
      </c>
      <c r="O43" s="8">
        <v>8.3776683807372994</v>
      </c>
      <c r="P43" s="8">
        <v>5.1372575759887704</v>
      </c>
      <c r="Q43" s="8">
        <v>11575</v>
      </c>
      <c r="R43" s="8">
        <v>65</v>
      </c>
      <c r="S43" s="8">
        <v>11510</v>
      </c>
      <c r="T43" s="8">
        <v>0</v>
      </c>
      <c r="U43" s="8">
        <v>0</v>
      </c>
      <c r="V43" s="8">
        <v>0</v>
      </c>
      <c r="W43" s="8">
        <v>0</v>
      </c>
      <c r="AF43" s="8">
        <v>4239.36181640625</v>
      </c>
      <c r="AT43" s="8">
        <v>6013.4960411658703</v>
      </c>
      <c r="AU43" s="8">
        <v>3508.3507673142599</v>
      </c>
      <c r="AV43" s="8">
        <v>3522.4185377505701</v>
      </c>
      <c r="BA43" s="8">
        <v>7.4801650047302202</v>
      </c>
      <c r="BB43" s="8">
        <v>5.8382711410522496</v>
      </c>
    </row>
    <row r="44" spans="1:66" s="8" customFormat="1" x14ac:dyDescent="0.35">
      <c r="A44" s="5" t="s">
        <v>76</v>
      </c>
      <c r="B44" s="5" t="s">
        <v>144</v>
      </c>
      <c r="C44" s="5" t="s">
        <v>90</v>
      </c>
      <c r="D44" s="12">
        <f t="shared" si="1"/>
        <v>33.630426025390605</v>
      </c>
      <c r="E44" s="7">
        <v>8.4076061248779297</v>
      </c>
      <c r="F44" s="5" t="s">
        <v>67</v>
      </c>
      <c r="G44" s="5" t="s">
        <v>68</v>
      </c>
      <c r="H44" s="5" t="s">
        <v>69</v>
      </c>
      <c r="I44" s="5" t="s">
        <v>69</v>
      </c>
      <c r="J44" s="5" t="s">
        <v>70</v>
      </c>
      <c r="K44" s="5" t="s">
        <v>71</v>
      </c>
      <c r="L44" s="5">
        <v>168.15213012695301</v>
      </c>
      <c r="M44" s="5"/>
      <c r="N44" s="5"/>
      <c r="O44" s="5">
        <v>10.0017652511597</v>
      </c>
      <c r="P44" s="5">
        <v>6.8156042098998997</v>
      </c>
      <c r="Q44" s="5">
        <v>15026</v>
      </c>
      <c r="R44" s="5">
        <v>107</v>
      </c>
      <c r="S44" s="5">
        <v>14919</v>
      </c>
      <c r="T44" s="5">
        <v>0</v>
      </c>
      <c r="U44" s="5">
        <v>0</v>
      </c>
      <c r="V44" s="5">
        <v>0</v>
      </c>
      <c r="W44" s="5">
        <v>0</v>
      </c>
      <c r="X44" s="5"/>
      <c r="Y44" s="5"/>
      <c r="Z44" s="5"/>
      <c r="AA44" s="5"/>
      <c r="AB44" s="5"/>
      <c r="AC44" s="5"/>
      <c r="AD44" s="5"/>
      <c r="AE44" s="5"/>
      <c r="AF44" s="5">
        <v>5469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>
        <v>6222.6001067830002</v>
      </c>
      <c r="AU44" s="5">
        <v>4482.0266121627101</v>
      </c>
      <c r="AV44" s="5">
        <v>4494.4212191056304</v>
      </c>
      <c r="AW44" s="5"/>
      <c r="AX44" s="5"/>
      <c r="AY44" s="5"/>
      <c r="AZ44" s="5"/>
      <c r="BA44" s="5">
        <v>9.2206830978393608</v>
      </c>
      <c r="BB44" s="5">
        <v>7.5950913429260298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spans="1:66" s="8" customFormat="1" x14ac:dyDescent="0.35">
      <c r="A45" s="8" t="s">
        <v>108</v>
      </c>
      <c r="B45" s="9" t="s">
        <v>144</v>
      </c>
      <c r="C45" s="8" t="s">
        <v>66</v>
      </c>
      <c r="D45" s="13">
        <f t="shared" si="1"/>
        <v>25.666177368164</v>
      </c>
      <c r="E45" s="10">
        <v>6.4165444374084499</v>
      </c>
      <c r="F45" s="8" t="s">
        <v>67</v>
      </c>
      <c r="G45" s="8" t="s">
        <v>68</v>
      </c>
      <c r="H45" s="8" t="s">
        <v>69</v>
      </c>
      <c r="I45" s="8" t="s">
        <v>69</v>
      </c>
      <c r="J45" s="8" t="s">
        <v>70</v>
      </c>
      <c r="K45" s="8" t="s">
        <v>71</v>
      </c>
      <c r="L45" s="8">
        <v>128.33088684082</v>
      </c>
      <c r="O45" s="8">
        <v>8.1887502670288104</v>
      </c>
      <c r="P45" s="8">
        <v>4.9218940734863299</v>
      </c>
      <c r="Q45" s="8">
        <v>11031</v>
      </c>
      <c r="R45" s="8">
        <v>60</v>
      </c>
      <c r="S45" s="8">
        <v>10971</v>
      </c>
      <c r="T45" s="8">
        <v>0</v>
      </c>
      <c r="U45" s="8">
        <v>0</v>
      </c>
      <c r="V45" s="8">
        <v>0</v>
      </c>
      <c r="W45" s="8">
        <v>0</v>
      </c>
      <c r="AF45" s="8">
        <v>4239.36181640625</v>
      </c>
      <c r="AT45" s="8">
        <v>5903.6964518229197</v>
      </c>
      <c r="AU45" s="8">
        <v>3508.9223431197902</v>
      </c>
      <c r="AV45" s="8">
        <v>3521.9480385709899</v>
      </c>
      <c r="BA45" s="8">
        <v>7.2799930572509801</v>
      </c>
      <c r="BB45" s="8">
        <v>5.6246695518493697</v>
      </c>
    </row>
    <row r="46" spans="1:66" s="8" customFormat="1" x14ac:dyDescent="0.35">
      <c r="A46" s="5" t="s">
        <v>77</v>
      </c>
      <c r="B46" s="5" t="s">
        <v>145</v>
      </c>
      <c r="C46" s="5" t="s">
        <v>90</v>
      </c>
      <c r="D46" s="12">
        <f t="shared" si="1"/>
        <v>35.052182006835999</v>
      </c>
      <c r="E46" s="7">
        <v>8.7630453109741193</v>
      </c>
      <c r="F46" s="5" t="s">
        <v>67</v>
      </c>
      <c r="G46" s="5" t="s">
        <v>68</v>
      </c>
      <c r="H46" s="5" t="s">
        <v>69</v>
      </c>
      <c r="I46" s="5" t="s">
        <v>69</v>
      </c>
      <c r="J46" s="5" t="s">
        <v>70</v>
      </c>
      <c r="K46" s="5" t="s">
        <v>71</v>
      </c>
      <c r="L46" s="5">
        <v>175.26091003418</v>
      </c>
      <c r="M46" s="5"/>
      <c r="N46" s="5"/>
      <c r="O46" s="5">
        <v>10.345252990722701</v>
      </c>
      <c r="P46" s="5">
        <v>7.1829643249511701</v>
      </c>
      <c r="Q46" s="5">
        <v>15901</v>
      </c>
      <c r="R46" s="5">
        <v>118</v>
      </c>
      <c r="S46" s="5">
        <v>15783</v>
      </c>
      <c r="T46" s="5">
        <v>0</v>
      </c>
      <c r="U46" s="5">
        <v>0</v>
      </c>
      <c r="V46" s="5">
        <v>0</v>
      </c>
      <c r="W46" s="5">
        <v>0</v>
      </c>
      <c r="X46" s="5"/>
      <c r="Y46" s="5"/>
      <c r="Z46" s="5"/>
      <c r="AA46" s="5"/>
      <c r="AB46" s="5"/>
      <c r="AC46" s="5"/>
      <c r="AD46" s="5"/>
      <c r="AE46" s="5"/>
      <c r="AF46" s="5">
        <v>5469</v>
      </c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6217.8770648503696</v>
      </c>
      <c r="AU46" s="5">
        <v>4445.02485630925</v>
      </c>
      <c r="AV46" s="5">
        <v>4458.1810452664204</v>
      </c>
      <c r="AW46" s="5"/>
      <c r="AX46" s="5"/>
      <c r="AY46" s="5"/>
      <c r="AZ46" s="5"/>
      <c r="BA46" s="5">
        <v>9.5700283050537092</v>
      </c>
      <c r="BB46" s="5">
        <v>7.9566164016723597</v>
      </c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spans="1:66" s="8" customFormat="1" x14ac:dyDescent="0.35">
      <c r="A47" s="8" t="s">
        <v>121</v>
      </c>
      <c r="B47" s="9" t="s">
        <v>145</v>
      </c>
      <c r="C47" s="8" t="s">
        <v>66</v>
      </c>
      <c r="D47" s="13">
        <f t="shared" si="1"/>
        <v>31.372665405273398</v>
      </c>
      <c r="E47" s="10">
        <v>7.8431663513183603</v>
      </c>
      <c r="F47" s="8" t="s">
        <v>67</v>
      </c>
      <c r="G47" s="8" t="s">
        <v>68</v>
      </c>
      <c r="H47" s="8" t="s">
        <v>69</v>
      </c>
      <c r="I47" s="8" t="s">
        <v>69</v>
      </c>
      <c r="J47" s="8" t="s">
        <v>70</v>
      </c>
      <c r="K47" s="8" t="s">
        <v>71</v>
      </c>
      <c r="L47" s="8">
        <v>156.86332702636699</v>
      </c>
      <c r="O47" s="8">
        <v>9.80755710601807</v>
      </c>
      <c r="P47" s="8">
        <v>6.1620721817016602</v>
      </c>
      <c r="Q47" s="8">
        <v>10836</v>
      </c>
      <c r="R47" s="8">
        <v>72</v>
      </c>
      <c r="S47" s="8">
        <v>10764</v>
      </c>
      <c r="T47" s="8">
        <v>0</v>
      </c>
      <c r="U47" s="8">
        <v>0</v>
      </c>
      <c r="V47" s="8">
        <v>0</v>
      </c>
      <c r="W47" s="8">
        <v>0</v>
      </c>
      <c r="AF47" s="8">
        <v>4239.36181640625</v>
      </c>
      <c r="AT47" s="8">
        <v>6053.41942003038</v>
      </c>
      <c r="AU47" s="8">
        <v>3545.2429848128399</v>
      </c>
      <c r="AV47" s="8">
        <v>3561.90860896711</v>
      </c>
      <c r="BA47" s="8">
        <v>8.8034019470214808</v>
      </c>
      <c r="BB47" s="8">
        <v>6.9559020996093803</v>
      </c>
    </row>
    <row r="48" spans="1:66" s="8" customFormat="1" x14ac:dyDescent="0.35">
      <c r="A48" s="5" t="s">
        <v>78</v>
      </c>
      <c r="B48" s="5" t="s">
        <v>146</v>
      </c>
      <c r="C48" s="5" t="s">
        <v>90</v>
      </c>
      <c r="D48" s="12">
        <f t="shared" si="1"/>
        <v>25.699664306640603</v>
      </c>
      <c r="E48" s="7">
        <v>6.4249162673950204</v>
      </c>
      <c r="F48" s="5" t="s">
        <v>67</v>
      </c>
      <c r="G48" s="5" t="s">
        <v>68</v>
      </c>
      <c r="H48" s="5" t="s">
        <v>69</v>
      </c>
      <c r="I48" s="5" t="s">
        <v>69</v>
      </c>
      <c r="J48" s="5" t="s">
        <v>70</v>
      </c>
      <c r="K48" s="5" t="s">
        <v>71</v>
      </c>
      <c r="L48" s="5">
        <v>128.49832153320301</v>
      </c>
      <c r="M48" s="5"/>
      <c r="N48" s="5"/>
      <c r="O48" s="5">
        <v>7.8514323234558097</v>
      </c>
      <c r="P48" s="5">
        <v>5.1835303306579599</v>
      </c>
      <c r="Q48" s="5">
        <v>16525</v>
      </c>
      <c r="R48" s="5">
        <v>90</v>
      </c>
      <c r="S48" s="5">
        <v>16435</v>
      </c>
      <c r="T48" s="5">
        <v>0</v>
      </c>
      <c r="U48" s="5">
        <v>0</v>
      </c>
      <c r="V48" s="5">
        <v>0</v>
      </c>
      <c r="W48" s="5">
        <v>0</v>
      </c>
      <c r="X48" s="5"/>
      <c r="Y48" s="5"/>
      <c r="Z48" s="5"/>
      <c r="AA48" s="5"/>
      <c r="AB48" s="5"/>
      <c r="AC48" s="5"/>
      <c r="AD48" s="5"/>
      <c r="AE48" s="5"/>
      <c r="AF48" s="5">
        <v>5469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>
        <v>5999.7584743923599</v>
      </c>
      <c r="AU48" s="5">
        <v>4307.0589334820397</v>
      </c>
      <c r="AV48" s="5">
        <v>4316.2778719801599</v>
      </c>
      <c r="AW48" s="5"/>
      <c r="AX48" s="5"/>
      <c r="AY48" s="5"/>
      <c r="AZ48" s="5"/>
      <c r="BA48" s="5">
        <v>7.1249933242797896</v>
      </c>
      <c r="BB48" s="5">
        <v>5.77254438400269</v>
      </c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</row>
    <row r="49" spans="1:66" s="8" customFormat="1" x14ac:dyDescent="0.35">
      <c r="A49" s="8" t="s">
        <v>116</v>
      </c>
      <c r="B49" s="9" t="s">
        <v>146</v>
      </c>
      <c r="C49" s="8" t="s">
        <v>66</v>
      </c>
      <c r="D49" s="13">
        <f t="shared" si="1"/>
        <v>30.6915985107422</v>
      </c>
      <c r="E49" s="10">
        <v>7.6728997230529803</v>
      </c>
      <c r="F49" s="8" t="s">
        <v>67</v>
      </c>
      <c r="G49" s="8" t="s">
        <v>68</v>
      </c>
      <c r="H49" s="8" t="s">
        <v>69</v>
      </c>
      <c r="I49" s="8" t="s">
        <v>69</v>
      </c>
      <c r="J49" s="8" t="s">
        <v>70</v>
      </c>
      <c r="K49" s="8" t="s">
        <v>71</v>
      </c>
      <c r="L49" s="8">
        <v>153.45799255371099</v>
      </c>
      <c r="O49" s="8">
        <v>9.6238632202148402</v>
      </c>
      <c r="P49" s="8">
        <v>6.00691843032837</v>
      </c>
      <c r="Q49" s="8">
        <v>10768</v>
      </c>
      <c r="R49" s="8">
        <v>70</v>
      </c>
      <c r="S49" s="8">
        <v>10698</v>
      </c>
      <c r="T49" s="8">
        <v>0</v>
      </c>
      <c r="U49" s="8">
        <v>0</v>
      </c>
      <c r="V49" s="8">
        <v>0</v>
      </c>
      <c r="W49" s="8">
        <v>0</v>
      </c>
      <c r="AF49" s="8">
        <v>4239.36181640625</v>
      </c>
      <c r="AT49" s="8">
        <v>6051.4946707589297</v>
      </c>
      <c r="AU49" s="8">
        <v>3542.2873042904098</v>
      </c>
      <c r="AV49" s="8">
        <v>3558.5990163681199</v>
      </c>
      <c r="BA49" s="8">
        <v>8.6260747909545898</v>
      </c>
      <c r="BB49" s="8">
        <v>6.79313039779663</v>
      </c>
    </row>
    <row r="50" spans="1:66" s="8" customFormat="1" x14ac:dyDescent="0.35">
      <c r="A50" s="5" t="s">
        <v>73</v>
      </c>
      <c r="B50" s="5" t="s">
        <v>147</v>
      </c>
      <c r="C50" s="5" t="s">
        <v>90</v>
      </c>
      <c r="D50" s="12">
        <f t="shared" si="1"/>
        <v>15.57273712158204</v>
      </c>
      <c r="E50" s="7">
        <v>3.8931844234466602</v>
      </c>
      <c r="F50" s="5" t="s">
        <v>67</v>
      </c>
      <c r="G50" s="5" t="s">
        <v>68</v>
      </c>
      <c r="H50" s="5" t="s">
        <v>69</v>
      </c>
      <c r="I50" s="5" t="s">
        <v>69</v>
      </c>
      <c r="J50" s="5" t="s">
        <v>70</v>
      </c>
      <c r="K50" s="5" t="s">
        <v>71</v>
      </c>
      <c r="L50" s="5">
        <v>77.863685607910199</v>
      </c>
      <c r="M50" s="5"/>
      <c r="N50" s="5"/>
      <c r="O50" s="5">
        <v>5.1057009696960396</v>
      </c>
      <c r="P50" s="5">
        <v>2.8903501033782999</v>
      </c>
      <c r="Q50" s="5">
        <v>14529</v>
      </c>
      <c r="R50" s="5">
        <v>48</v>
      </c>
      <c r="S50" s="5">
        <v>14481</v>
      </c>
      <c r="T50" s="5">
        <v>0</v>
      </c>
      <c r="U50" s="5">
        <v>0</v>
      </c>
      <c r="V50" s="5">
        <v>0</v>
      </c>
      <c r="W50" s="5">
        <v>0</v>
      </c>
      <c r="X50" s="5"/>
      <c r="Y50" s="5"/>
      <c r="Z50" s="5"/>
      <c r="AA50" s="5"/>
      <c r="AB50" s="5"/>
      <c r="AC50" s="5"/>
      <c r="AD50" s="5"/>
      <c r="AE50" s="5"/>
      <c r="AF50" s="5">
        <v>5469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>
        <v>6125.3529052734402</v>
      </c>
      <c r="AU50" s="5">
        <v>4448.1486667200797</v>
      </c>
      <c r="AV50" s="5">
        <v>4453.6897090113998</v>
      </c>
      <c r="AW50" s="5"/>
      <c r="AX50" s="5"/>
      <c r="AY50" s="5"/>
      <c r="AZ50" s="5"/>
      <c r="BA50" s="5">
        <v>4.4812822341918901</v>
      </c>
      <c r="BB50" s="5">
        <v>3.3591370582580602</v>
      </c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spans="1:66" s="8" customFormat="1" x14ac:dyDescent="0.35">
      <c r="A51" s="8" t="s">
        <v>111</v>
      </c>
      <c r="B51" s="9" t="s">
        <v>147</v>
      </c>
      <c r="C51" s="8" t="s">
        <v>66</v>
      </c>
      <c r="D51" s="13">
        <f t="shared" si="1"/>
        <v>18.143185424804678</v>
      </c>
      <c r="E51" s="10">
        <v>4.5357961654663104</v>
      </c>
      <c r="F51" s="8" t="s">
        <v>67</v>
      </c>
      <c r="G51" s="8" t="s">
        <v>68</v>
      </c>
      <c r="H51" s="8" t="s">
        <v>69</v>
      </c>
      <c r="I51" s="8" t="s">
        <v>69</v>
      </c>
      <c r="J51" s="8" t="s">
        <v>70</v>
      </c>
      <c r="K51" s="8" t="s">
        <v>71</v>
      </c>
      <c r="L51" s="8">
        <v>90.715927124023395</v>
      </c>
      <c r="O51" s="8">
        <v>5.9489583969116202</v>
      </c>
      <c r="P51" s="8">
        <v>3.3671960830688499</v>
      </c>
      <c r="Q51" s="8">
        <v>12474</v>
      </c>
      <c r="R51" s="8">
        <v>48</v>
      </c>
      <c r="S51" s="8">
        <v>12426</v>
      </c>
      <c r="T51" s="8">
        <v>0</v>
      </c>
      <c r="U51" s="8">
        <v>0</v>
      </c>
      <c r="V51" s="8">
        <v>0</v>
      </c>
      <c r="W51" s="8">
        <v>0</v>
      </c>
      <c r="AF51" s="8">
        <v>4239.36181640625</v>
      </c>
      <c r="AT51" s="8">
        <v>5973.5543009440098</v>
      </c>
      <c r="AU51" s="8">
        <v>3507.42564387424</v>
      </c>
      <c r="AV51" s="8">
        <v>3516.9153164363101</v>
      </c>
      <c r="BA51" s="8">
        <v>5.2211809158325204</v>
      </c>
      <c r="BB51" s="8">
        <v>3.91345167160034</v>
      </c>
    </row>
    <row r="52" spans="1:66" s="8" customFormat="1" x14ac:dyDescent="0.35">
      <c r="A52" s="5" t="s">
        <v>74</v>
      </c>
      <c r="B52" s="5" t="s">
        <v>148</v>
      </c>
      <c r="C52" s="5" t="s">
        <v>90</v>
      </c>
      <c r="D52" s="12">
        <f t="shared" si="1"/>
        <v>24.359999084472598</v>
      </c>
      <c r="E52" s="7">
        <v>6.0899996757507298</v>
      </c>
      <c r="F52" s="5" t="s">
        <v>67</v>
      </c>
      <c r="G52" s="5" t="s">
        <v>68</v>
      </c>
      <c r="H52" s="5" t="s">
        <v>69</v>
      </c>
      <c r="I52" s="5" t="s">
        <v>69</v>
      </c>
      <c r="J52" s="5" t="s">
        <v>70</v>
      </c>
      <c r="K52" s="5" t="s">
        <v>71</v>
      </c>
      <c r="L52" s="5">
        <v>121.799995422363</v>
      </c>
      <c r="M52" s="5"/>
      <c r="N52" s="5"/>
      <c r="O52" s="5">
        <v>7.6492476463317898</v>
      </c>
      <c r="P52" s="5">
        <v>4.7596015930175799</v>
      </c>
      <c r="Q52" s="5">
        <v>13364</v>
      </c>
      <c r="R52" s="5">
        <v>69</v>
      </c>
      <c r="S52" s="5">
        <v>13295</v>
      </c>
      <c r="T52" s="5">
        <v>0</v>
      </c>
      <c r="U52" s="5">
        <v>0</v>
      </c>
      <c r="V52" s="5">
        <v>0</v>
      </c>
      <c r="W52" s="5">
        <v>0</v>
      </c>
      <c r="X52" s="5"/>
      <c r="Y52" s="5"/>
      <c r="Z52" s="5"/>
      <c r="AA52" s="5"/>
      <c r="AB52" s="5"/>
      <c r="AC52" s="5"/>
      <c r="AD52" s="5"/>
      <c r="AE52" s="5"/>
      <c r="AF52" s="5">
        <v>5469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>
        <v>6212.2323723392201</v>
      </c>
      <c r="AU52" s="5">
        <v>4489.2081402856502</v>
      </c>
      <c r="AV52" s="5">
        <v>4498.1043294514102</v>
      </c>
      <c r="AW52" s="5"/>
      <c r="AX52" s="5"/>
      <c r="AY52" s="5"/>
      <c r="AZ52" s="5"/>
      <c r="BA52" s="5">
        <v>6.8517007827758798</v>
      </c>
      <c r="BB52" s="5">
        <v>5.3872475624084499</v>
      </c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spans="1:66" s="8" customFormat="1" x14ac:dyDescent="0.35">
      <c r="A53" s="8" t="s">
        <v>112</v>
      </c>
      <c r="B53" s="9" t="s">
        <v>148</v>
      </c>
      <c r="C53" s="8" t="s">
        <v>66</v>
      </c>
      <c r="D53" s="13">
        <f t="shared" si="1"/>
        <v>20.077272033691401</v>
      </c>
      <c r="E53" s="10">
        <v>5.0193181037902797</v>
      </c>
      <c r="F53" s="8" t="s">
        <v>67</v>
      </c>
      <c r="G53" s="8" t="s">
        <v>68</v>
      </c>
      <c r="H53" s="8" t="s">
        <v>69</v>
      </c>
      <c r="I53" s="8" t="s">
        <v>69</v>
      </c>
      <c r="J53" s="8" t="s">
        <v>70</v>
      </c>
      <c r="K53" s="8" t="s">
        <v>71</v>
      </c>
      <c r="L53" s="8">
        <v>100.386360168457</v>
      </c>
      <c r="O53" s="8">
        <v>6.4863023757934597</v>
      </c>
      <c r="P53" s="8">
        <v>3.7930929660797101</v>
      </c>
      <c r="Q53" s="8">
        <v>12684</v>
      </c>
      <c r="R53" s="8">
        <v>54</v>
      </c>
      <c r="S53" s="8">
        <v>12630</v>
      </c>
      <c r="T53" s="8">
        <v>0</v>
      </c>
      <c r="U53" s="8">
        <v>0</v>
      </c>
      <c r="V53" s="8">
        <v>0</v>
      </c>
      <c r="W53" s="8">
        <v>0</v>
      </c>
      <c r="AF53" s="8">
        <v>4239.36181640625</v>
      </c>
      <c r="AT53" s="8">
        <v>6029.3837076822902</v>
      </c>
      <c r="AU53" s="8">
        <v>3553.6026102363498</v>
      </c>
      <c r="AV53" s="8">
        <v>3564.1428325055199</v>
      </c>
      <c r="BA53" s="8">
        <v>5.7324957847595197</v>
      </c>
      <c r="BB53" s="8">
        <v>4.3682012557983398</v>
      </c>
    </row>
    <row r="54" spans="1:66" s="8" customFormat="1" x14ac:dyDescent="0.35">
      <c r="A54" s="5" t="s">
        <v>103</v>
      </c>
      <c r="B54" s="6" t="s">
        <v>149</v>
      </c>
      <c r="C54" s="5" t="s">
        <v>90</v>
      </c>
      <c r="D54" s="12">
        <f t="shared" si="1"/>
        <v>0.26311159133911199</v>
      </c>
      <c r="E54" s="7">
        <v>6.5777897834777804E-2</v>
      </c>
      <c r="F54" s="5" t="s">
        <v>67</v>
      </c>
      <c r="G54" s="5" t="s">
        <v>68</v>
      </c>
      <c r="H54" s="5" t="s">
        <v>69</v>
      </c>
      <c r="I54" s="5" t="s">
        <v>69</v>
      </c>
      <c r="J54" s="5" t="s">
        <v>70</v>
      </c>
      <c r="K54" s="5" t="s">
        <v>71</v>
      </c>
      <c r="L54" s="5">
        <v>1.31555795669556</v>
      </c>
      <c r="M54" s="5"/>
      <c r="N54" s="5"/>
      <c r="O54" s="5">
        <v>0.31418842077255199</v>
      </c>
      <c r="P54" s="5">
        <v>2.7625975199043798E-3</v>
      </c>
      <c r="Q54" s="5">
        <v>17886</v>
      </c>
      <c r="R54" s="5">
        <v>1</v>
      </c>
      <c r="S54" s="5">
        <v>17885</v>
      </c>
      <c r="T54" s="5">
        <v>0</v>
      </c>
      <c r="U54" s="5">
        <v>0</v>
      </c>
      <c r="V54" s="5">
        <v>0</v>
      </c>
      <c r="W54" s="5">
        <v>0</v>
      </c>
      <c r="X54" s="5"/>
      <c r="Y54" s="5"/>
      <c r="Z54" s="5"/>
      <c r="AA54" s="5"/>
      <c r="AB54" s="5"/>
      <c r="AC54" s="5"/>
      <c r="AD54" s="5"/>
      <c r="AE54" s="5"/>
      <c r="AF54" s="5">
        <v>5469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>
        <v>6005.8740234375</v>
      </c>
      <c r="AU54" s="5">
        <v>3978.52759223151</v>
      </c>
      <c r="AV54" s="5">
        <v>3978.6409404609199</v>
      </c>
      <c r="AW54" s="5"/>
      <c r="AX54" s="5"/>
      <c r="AY54" s="5"/>
      <c r="AZ54" s="5"/>
      <c r="BA54" s="5">
        <v>0.16372801363468201</v>
      </c>
      <c r="BB54" s="5">
        <v>1.78254470229149E-2</v>
      </c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spans="1:66" s="8" customFormat="1" x14ac:dyDescent="0.35">
      <c r="A55" s="8" t="s">
        <v>150</v>
      </c>
      <c r="B55" s="9" t="s">
        <v>149</v>
      </c>
      <c r="C55" s="8" t="s">
        <v>66</v>
      </c>
      <c r="D55" s="13">
        <f t="shared" si="1"/>
        <v>0</v>
      </c>
      <c r="E55" s="10">
        <v>0</v>
      </c>
      <c r="F55" s="8" t="s">
        <v>67</v>
      </c>
      <c r="G55" s="8" t="s">
        <v>68</v>
      </c>
      <c r="H55" s="8" t="s">
        <v>69</v>
      </c>
      <c r="I55" s="8" t="s">
        <v>69</v>
      </c>
      <c r="J55" s="8" t="s">
        <v>70</v>
      </c>
      <c r="K55" s="8" t="s">
        <v>71</v>
      </c>
      <c r="L55" s="8">
        <v>0</v>
      </c>
      <c r="O55" s="8">
        <v>0.24309152364730799</v>
      </c>
      <c r="P55" s="8">
        <v>0</v>
      </c>
      <c r="Q55" s="8">
        <v>14501</v>
      </c>
      <c r="R55" s="8">
        <v>0</v>
      </c>
      <c r="S55" s="8">
        <v>14501</v>
      </c>
      <c r="T55" s="8">
        <v>0</v>
      </c>
      <c r="U55" s="8">
        <v>0</v>
      </c>
      <c r="V55" s="8">
        <v>0</v>
      </c>
      <c r="W55" s="8">
        <v>0</v>
      </c>
      <c r="AF55" s="8">
        <v>4239.36181640625</v>
      </c>
      <c r="AT55" s="8">
        <v>0</v>
      </c>
      <c r="AU55" s="8">
        <v>3516.0102785880099</v>
      </c>
      <c r="AV55" s="8">
        <v>3516.0102785879999</v>
      </c>
      <c r="BA55" s="8">
        <v>0.11107262969017</v>
      </c>
      <c r="BB55" s="8">
        <v>0</v>
      </c>
    </row>
    <row r="56" spans="1:66" s="8" customFormat="1" x14ac:dyDescent="0.35">
      <c r="A56" s="5" t="s">
        <v>104</v>
      </c>
      <c r="B56" s="6" t="s">
        <v>151</v>
      </c>
      <c r="C56" s="5" t="s">
        <v>90</v>
      </c>
      <c r="D56" s="12">
        <f t="shared" si="1"/>
        <v>0</v>
      </c>
      <c r="E56" s="7">
        <v>0</v>
      </c>
      <c r="F56" s="5" t="s">
        <v>67</v>
      </c>
      <c r="G56" s="5" t="s">
        <v>68</v>
      </c>
      <c r="H56" s="5" t="s">
        <v>69</v>
      </c>
      <c r="I56" s="5" t="s">
        <v>69</v>
      </c>
      <c r="J56" s="5" t="s">
        <v>70</v>
      </c>
      <c r="K56" s="5" t="s">
        <v>71</v>
      </c>
      <c r="L56" s="5">
        <v>0</v>
      </c>
      <c r="M56" s="5"/>
      <c r="N56" s="5"/>
      <c r="O56" s="5">
        <v>0.19816747307777399</v>
      </c>
      <c r="P56" s="5">
        <v>0</v>
      </c>
      <c r="Q56" s="5">
        <v>17788</v>
      </c>
      <c r="R56" s="5">
        <v>0</v>
      </c>
      <c r="S56" s="5">
        <v>17788</v>
      </c>
      <c r="T56" s="5">
        <v>0</v>
      </c>
      <c r="U56" s="5">
        <v>0</v>
      </c>
      <c r="V56" s="5">
        <v>0</v>
      </c>
      <c r="W56" s="5">
        <v>0</v>
      </c>
      <c r="X56" s="5"/>
      <c r="Y56" s="5"/>
      <c r="Z56" s="5"/>
      <c r="AA56" s="5"/>
      <c r="AB56" s="5"/>
      <c r="AC56" s="5"/>
      <c r="AD56" s="5"/>
      <c r="AE56" s="5"/>
      <c r="AF56" s="5">
        <v>5469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>
        <v>0</v>
      </c>
      <c r="AU56" s="5">
        <v>3997.6183468934701</v>
      </c>
      <c r="AV56" s="5">
        <v>3997.6183468934701</v>
      </c>
      <c r="AW56" s="5"/>
      <c r="AX56" s="5"/>
      <c r="AY56" s="5"/>
      <c r="AZ56" s="5"/>
      <c r="BA56" s="5">
        <v>9.0547002851963002E-2</v>
      </c>
      <c r="BB56" s="5">
        <v>0</v>
      </c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spans="1:66" s="8" customFormat="1" x14ac:dyDescent="0.35">
      <c r="A57" s="8" t="s">
        <v>152</v>
      </c>
      <c r="B57" s="9" t="s">
        <v>151</v>
      </c>
      <c r="C57" s="8" t="s">
        <v>66</v>
      </c>
      <c r="D57" s="13">
        <f t="shared" si="1"/>
        <v>0</v>
      </c>
      <c r="E57" s="10">
        <v>0</v>
      </c>
      <c r="F57" s="8" t="s">
        <v>67</v>
      </c>
      <c r="G57" s="8" t="s">
        <v>68</v>
      </c>
      <c r="H57" s="8" t="s">
        <v>69</v>
      </c>
      <c r="I57" s="8" t="s">
        <v>69</v>
      </c>
      <c r="J57" s="8" t="s">
        <v>70</v>
      </c>
      <c r="K57" s="8" t="s">
        <v>71</v>
      </c>
      <c r="L57" s="8">
        <v>0</v>
      </c>
      <c r="O57" s="8">
        <v>0.24626761674881001</v>
      </c>
      <c r="P57" s="8">
        <v>0</v>
      </c>
      <c r="Q57" s="8">
        <v>14314</v>
      </c>
      <c r="R57" s="8">
        <v>0</v>
      </c>
      <c r="S57" s="8">
        <v>14314</v>
      </c>
      <c r="T57" s="8">
        <v>0</v>
      </c>
      <c r="U57" s="8">
        <v>0</v>
      </c>
      <c r="V57" s="8">
        <v>0</v>
      </c>
      <c r="W57" s="8">
        <v>0</v>
      </c>
      <c r="AF57" s="8">
        <v>4239.36181640625</v>
      </c>
      <c r="AT57" s="8">
        <v>0</v>
      </c>
      <c r="AU57" s="8">
        <v>3473.4890201531798</v>
      </c>
      <c r="AV57" s="8">
        <v>3473.4890201531898</v>
      </c>
      <c r="BA57" s="8">
        <v>0.112523771822453</v>
      </c>
      <c r="BB57" s="8">
        <v>0</v>
      </c>
    </row>
    <row r="58" spans="1:66" s="8" customFormat="1" x14ac:dyDescent="0.35">
      <c r="A58" s="5" t="s">
        <v>79</v>
      </c>
      <c r="B58" s="5" t="s">
        <v>86</v>
      </c>
      <c r="C58" s="5" t="s">
        <v>90</v>
      </c>
      <c r="D58" s="12">
        <f t="shared" si="1"/>
        <v>0</v>
      </c>
      <c r="E58" s="7">
        <v>0</v>
      </c>
      <c r="F58" s="5" t="s">
        <v>67</v>
      </c>
      <c r="G58" s="5" t="s">
        <v>68</v>
      </c>
      <c r="H58" s="5" t="s">
        <v>69</v>
      </c>
      <c r="I58" s="5" t="s">
        <v>69</v>
      </c>
      <c r="J58" s="5" t="s">
        <v>70</v>
      </c>
      <c r="K58" s="5" t="s">
        <v>71</v>
      </c>
      <c r="L58" s="5">
        <v>0</v>
      </c>
      <c r="M58" s="5"/>
      <c r="N58" s="5"/>
      <c r="O58" s="5">
        <v>0.21949157118797299</v>
      </c>
      <c r="P58" s="5">
        <v>0</v>
      </c>
      <c r="Q58" s="5">
        <v>16060</v>
      </c>
      <c r="R58" s="5">
        <v>0</v>
      </c>
      <c r="S58" s="5">
        <v>16060</v>
      </c>
      <c r="T58" s="5">
        <v>0</v>
      </c>
      <c r="U58" s="5">
        <v>0</v>
      </c>
      <c r="V58" s="5">
        <v>0</v>
      </c>
      <c r="W58" s="5">
        <v>0</v>
      </c>
      <c r="X58" s="5"/>
      <c r="Y58" s="5"/>
      <c r="Z58" s="5"/>
      <c r="AA58" s="5"/>
      <c r="AB58" s="5"/>
      <c r="AC58" s="5"/>
      <c r="AD58" s="5"/>
      <c r="AE58" s="5"/>
      <c r="AF58" s="5">
        <v>5469</v>
      </c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>
        <v>0</v>
      </c>
      <c r="AU58" s="5">
        <v>3926.0908481013598</v>
      </c>
      <c r="AV58" s="5">
        <v>3926.0908481013598</v>
      </c>
      <c r="AW58" s="5"/>
      <c r="AX58" s="5"/>
      <c r="AY58" s="5"/>
      <c r="AZ58" s="5"/>
      <c r="BA58" s="5">
        <v>0.10028997063636801</v>
      </c>
      <c r="BB58" s="5">
        <v>0</v>
      </c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spans="1:66" s="8" customFormat="1" x14ac:dyDescent="0.35">
      <c r="A59" s="5" t="s">
        <v>98</v>
      </c>
      <c r="B59" s="6" t="s">
        <v>86</v>
      </c>
      <c r="C59" s="5" t="s">
        <v>90</v>
      </c>
      <c r="D59" s="12">
        <f t="shared" si="1"/>
        <v>0</v>
      </c>
      <c r="E59" s="7">
        <v>0</v>
      </c>
      <c r="F59" s="5" t="s">
        <v>67</v>
      </c>
      <c r="G59" s="5" t="s">
        <v>68</v>
      </c>
      <c r="H59" s="5" t="s">
        <v>69</v>
      </c>
      <c r="I59" s="5" t="s">
        <v>69</v>
      </c>
      <c r="J59" s="5" t="s">
        <v>70</v>
      </c>
      <c r="K59" s="5" t="s">
        <v>71</v>
      </c>
      <c r="L59" s="5">
        <v>0</v>
      </c>
      <c r="M59" s="5"/>
      <c r="N59" s="5"/>
      <c r="O59" s="5">
        <v>0.23083305358886699</v>
      </c>
      <c r="P59" s="5">
        <v>0</v>
      </c>
      <c r="Q59" s="5">
        <v>15271</v>
      </c>
      <c r="R59" s="5">
        <v>0</v>
      </c>
      <c r="S59" s="5">
        <v>15271</v>
      </c>
      <c r="T59" s="5">
        <v>0</v>
      </c>
      <c r="U59" s="5">
        <v>0</v>
      </c>
      <c r="V59" s="5">
        <v>0</v>
      </c>
      <c r="W59" s="5">
        <v>0</v>
      </c>
      <c r="X59" s="5"/>
      <c r="Y59" s="5"/>
      <c r="Z59" s="5"/>
      <c r="AA59" s="5"/>
      <c r="AB59" s="5"/>
      <c r="AC59" s="5"/>
      <c r="AD59" s="5"/>
      <c r="AE59" s="5"/>
      <c r="AF59" s="5">
        <v>5469</v>
      </c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>
        <v>0</v>
      </c>
      <c r="AU59" s="5">
        <v>3841.0066313811999</v>
      </c>
      <c r="AV59" s="5">
        <v>3841.0066313811999</v>
      </c>
      <c r="AW59" s="5"/>
      <c r="AX59" s="5"/>
      <c r="AY59" s="5"/>
      <c r="AZ59" s="5"/>
      <c r="BA59" s="5">
        <v>0.105471834540367</v>
      </c>
      <c r="BB59" s="5">
        <v>0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66" s="8" customFormat="1" x14ac:dyDescent="0.35">
      <c r="A60" s="8" t="s">
        <v>117</v>
      </c>
      <c r="B60" s="9" t="s">
        <v>86</v>
      </c>
      <c r="C60" s="8" t="s">
        <v>66</v>
      </c>
      <c r="D60" s="13">
        <f t="shared" si="1"/>
        <v>0</v>
      </c>
      <c r="E60" s="10">
        <v>0</v>
      </c>
      <c r="F60" s="8" t="s">
        <v>67</v>
      </c>
      <c r="G60" s="8" t="s">
        <v>68</v>
      </c>
      <c r="H60" s="8" t="s">
        <v>69</v>
      </c>
      <c r="I60" s="8" t="s">
        <v>69</v>
      </c>
      <c r="J60" s="8" t="s">
        <v>70</v>
      </c>
      <c r="K60" s="8" t="s">
        <v>71</v>
      </c>
      <c r="L60" s="8">
        <v>0</v>
      </c>
      <c r="O60" s="8">
        <v>0.24287375807762099</v>
      </c>
      <c r="P60" s="8">
        <v>0</v>
      </c>
      <c r="Q60" s="8">
        <v>14514</v>
      </c>
      <c r="R60" s="8">
        <v>0</v>
      </c>
      <c r="S60" s="8">
        <v>14514</v>
      </c>
      <c r="T60" s="8">
        <v>0</v>
      </c>
      <c r="U60" s="8">
        <v>0</v>
      </c>
      <c r="V60" s="8">
        <v>0</v>
      </c>
      <c r="W60" s="8">
        <v>0</v>
      </c>
      <c r="AF60" s="8">
        <v>4239.36181640625</v>
      </c>
      <c r="AT60" s="8">
        <v>0</v>
      </c>
      <c r="AU60" s="8">
        <v>3356.9824215890399</v>
      </c>
      <c r="AV60" s="8">
        <v>3356.9824215890399</v>
      </c>
      <c r="BA60" s="8">
        <v>0.110973134636879</v>
      </c>
      <c r="BB60" s="8">
        <v>0</v>
      </c>
    </row>
    <row r="61" spans="1:66" s="8" customFormat="1" x14ac:dyDescent="0.35">
      <c r="A61" s="8" t="s">
        <v>153</v>
      </c>
      <c r="B61" s="9" t="s">
        <v>86</v>
      </c>
      <c r="C61" s="8" t="s">
        <v>66</v>
      </c>
      <c r="D61" s="13">
        <f t="shared" si="1"/>
        <v>0</v>
      </c>
      <c r="E61" s="10">
        <v>0</v>
      </c>
      <c r="F61" s="8" t="s">
        <v>67</v>
      </c>
      <c r="G61" s="8" t="s">
        <v>68</v>
      </c>
      <c r="H61" s="8" t="s">
        <v>69</v>
      </c>
      <c r="I61" s="8" t="s">
        <v>69</v>
      </c>
      <c r="J61" s="8" t="s">
        <v>70</v>
      </c>
      <c r="K61" s="8" t="s">
        <v>71</v>
      </c>
      <c r="L61" s="8">
        <v>0</v>
      </c>
      <c r="O61" s="8">
        <v>0.31545221805572499</v>
      </c>
      <c r="P61" s="8">
        <v>0</v>
      </c>
      <c r="Q61" s="8">
        <v>11175</v>
      </c>
      <c r="R61" s="8">
        <v>0</v>
      </c>
      <c r="S61" s="8">
        <v>11175</v>
      </c>
      <c r="T61" s="8">
        <v>0</v>
      </c>
      <c r="U61" s="8">
        <v>0</v>
      </c>
      <c r="V61" s="8">
        <v>0</v>
      </c>
      <c r="W61" s="8">
        <v>0</v>
      </c>
      <c r="AF61" s="8">
        <v>4239.36181640625</v>
      </c>
      <c r="AT61" s="8">
        <v>0</v>
      </c>
      <c r="AU61" s="8">
        <v>3316.4028313976901</v>
      </c>
      <c r="AV61" s="8">
        <v>3316.4028313976901</v>
      </c>
      <c r="BA61" s="8">
        <v>0.144133061170578</v>
      </c>
      <c r="BB61" s="8">
        <v>0</v>
      </c>
    </row>
    <row r="62" spans="1:66" s="8" customFormat="1" x14ac:dyDescent="0.35">
      <c r="A62" s="5" t="s">
        <v>87</v>
      </c>
      <c r="B62" s="5" t="s">
        <v>88</v>
      </c>
      <c r="C62" s="5" t="s">
        <v>90</v>
      </c>
      <c r="D62" s="12">
        <f t="shared" si="1"/>
        <v>33.8430358886718</v>
      </c>
      <c r="E62" s="7">
        <v>8.4607591629028303</v>
      </c>
      <c r="F62" s="5" t="s">
        <v>67</v>
      </c>
      <c r="G62" s="5" t="s">
        <v>68</v>
      </c>
      <c r="H62" s="5" t="s">
        <v>69</v>
      </c>
      <c r="I62" s="5" t="s">
        <v>69</v>
      </c>
      <c r="J62" s="5" t="s">
        <v>70</v>
      </c>
      <c r="K62" s="5" t="s">
        <v>71</v>
      </c>
      <c r="L62" s="5">
        <v>169.21517944335901</v>
      </c>
      <c r="M62" s="5"/>
      <c r="N62" s="5"/>
      <c r="O62" s="5">
        <v>9.9883499145507795</v>
      </c>
      <c r="P62" s="5">
        <v>6.9351482391357404</v>
      </c>
      <c r="Q62" s="5">
        <v>16467</v>
      </c>
      <c r="R62" s="5">
        <v>118</v>
      </c>
      <c r="S62" s="5">
        <v>16349</v>
      </c>
      <c r="T62" s="5">
        <v>0</v>
      </c>
      <c r="U62" s="5">
        <v>0</v>
      </c>
      <c r="V62" s="5">
        <v>0</v>
      </c>
      <c r="W62" s="5">
        <v>0</v>
      </c>
      <c r="X62" s="5"/>
      <c r="Y62" s="5"/>
      <c r="Z62" s="5"/>
      <c r="AA62" s="5"/>
      <c r="AB62" s="5"/>
      <c r="AC62" s="5"/>
      <c r="AD62" s="5"/>
      <c r="AE62" s="5"/>
      <c r="AF62" s="5">
        <v>5469</v>
      </c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>
        <v>6020.00765111891</v>
      </c>
      <c r="AU62" s="5">
        <v>4113.5013668828697</v>
      </c>
      <c r="AV62" s="5">
        <v>4127.1630989251398</v>
      </c>
      <c r="AW62" s="5"/>
      <c r="AX62" s="5"/>
      <c r="AY62" s="5"/>
      <c r="AZ62" s="5"/>
      <c r="BA62" s="5">
        <v>9.2398948669433594</v>
      </c>
      <c r="BB62" s="5">
        <v>7.6821384429931596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spans="1:66" s="8" customFormat="1" x14ac:dyDescent="0.35">
      <c r="A63" s="5" t="s">
        <v>105</v>
      </c>
      <c r="B63" s="6" t="s">
        <v>88</v>
      </c>
      <c r="C63" s="5" t="s">
        <v>90</v>
      </c>
      <c r="D63" s="12">
        <f t="shared" si="1"/>
        <v>31.042294311523399</v>
      </c>
      <c r="E63" s="7">
        <v>7.7605733871459996</v>
      </c>
      <c r="F63" s="5" t="s">
        <v>67</v>
      </c>
      <c r="G63" s="5" t="s">
        <v>68</v>
      </c>
      <c r="H63" s="5" t="s">
        <v>69</v>
      </c>
      <c r="I63" s="5" t="s">
        <v>69</v>
      </c>
      <c r="J63" s="5" t="s">
        <v>70</v>
      </c>
      <c r="K63" s="5" t="s">
        <v>71</v>
      </c>
      <c r="L63" s="5">
        <v>155.21147155761699</v>
      </c>
      <c r="M63" s="5"/>
      <c r="N63" s="5"/>
      <c r="O63" s="5">
        <v>9.5612249374389595</v>
      </c>
      <c r="P63" s="5">
        <v>6.2029528617858896</v>
      </c>
      <c r="Q63" s="5">
        <v>12624</v>
      </c>
      <c r="R63" s="5">
        <v>83</v>
      </c>
      <c r="S63" s="5">
        <v>12541</v>
      </c>
      <c r="T63" s="5">
        <v>0</v>
      </c>
      <c r="U63" s="5">
        <v>0</v>
      </c>
      <c r="V63" s="5">
        <v>0</v>
      </c>
      <c r="W63" s="5">
        <v>0</v>
      </c>
      <c r="X63" s="5"/>
      <c r="Y63" s="5"/>
      <c r="Z63" s="5"/>
      <c r="AA63" s="5"/>
      <c r="AB63" s="5"/>
      <c r="AC63" s="5"/>
      <c r="AD63" s="5"/>
      <c r="AE63" s="5"/>
      <c r="AF63" s="5">
        <v>5469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>
        <v>6441.42419874812</v>
      </c>
      <c r="AU63" s="5">
        <v>4358.3507884178998</v>
      </c>
      <c r="AV63" s="5">
        <v>4372.0465340656701</v>
      </c>
      <c r="AW63" s="5"/>
      <c r="AX63" s="5"/>
      <c r="AY63" s="5"/>
      <c r="AZ63" s="5"/>
      <c r="BA63" s="5">
        <v>8.6429986953735405</v>
      </c>
      <c r="BB63" s="5">
        <v>6.9407725334167498</v>
      </c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spans="1:66" s="8" customFormat="1" x14ac:dyDescent="0.35">
      <c r="A64" s="8" t="s">
        <v>118</v>
      </c>
      <c r="B64" s="9" t="s">
        <v>88</v>
      </c>
      <c r="C64" s="8" t="s">
        <v>66</v>
      </c>
      <c r="D64" s="13">
        <f t="shared" si="1"/>
        <v>27.652621459961001</v>
      </c>
      <c r="E64" s="10">
        <v>6.9131555557251003</v>
      </c>
      <c r="F64" s="8" t="s">
        <v>67</v>
      </c>
      <c r="G64" s="8" t="s">
        <v>68</v>
      </c>
      <c r="H64" s="8" t="s">
        <v>69</v>
      </c>
      <c r="I64" s="8" t="s">
        <v>69</v>
      </c>
      <c r="J64" s="8" t="s">
        <v>70</v>
      </c>
      <c r="K64" s="8" t="s">
        <v>71</v>
      </c>
      <c r="L64" s="8">
        <v>138.263107299805</v>
      </c>
      <c r="O64" s="8">
        <v>8.5375728607177699</v>
      </c>
      <c r="P64" s="8">
        <v>5.5102567672729501</v>
      </c>
      <c r="Q64" s="8">
        <v>13825</v>
      </c>
      <c r="R64" s="8">
        <v>81</v>
      </c>
      <c r="S64" s="8">
        <v>13744</v>
      </c>
      <c r="T64" s="8">
        <v>0</v>
      </c>
      <c r="U64" s="8">
        <v>0</v>
      </c>
      <c r="V64" s="8">
        <v>0</v>
      </c>
      <c r="W64" s="8">
        <v>0</v>
      </c>
      <c r="AF64" s="8">
        <v>4239.36181640625</v>
      </c>
      <c r="AT64" s="8">
        <v>5991.95164207176</v>
      </c>
      <c r="AU64" s="8">
        <v>3562.0699303019701</v>
      </c>
      <c r="AV64" s="8">
        <v>3576.3064886132502</v>
      </c>
      <c r="BA64" s="8">
        <v>7.7088942527770996</v>
      </c>
      <c r="BB64" s="8">
        <v>6.1744976043701199</v>
      </c>
    </row>
    <row r="65" spans="1:54" s="8" customFormat="1" x14ac:dyDescent="0.35">
      <c r="A65" s="8" t="s">
        <v>154</v>
      </c>
      <c r="B65" s="9" t="s">
        <v>88</v>
      </c>
      <c r="C65" s="8" t="s">
        <v>66</v>
      </c>
      <c r="D65" s="13">
        <f t="shared" si="1"/>
        <v>33.052862548828202</v>
      </c>
      <c r="E65" s="10">
        <v>8.2632160186767596</v>
      </c>
      <c r="F65" s="8" t="s">
        <v>67</v>
      </c>
      <c r="G65" s="8" t="s">
        <v>68</v>
      </c>
      <c r="H65" s="8" t="s">
        <v>69</v>
      </c>
      <c r="I65" s="8" t="s">
        <v>69</v>
      </c>
      <c r="J65" s="8" t="s">
        <v>70</v>
      </c>
      <c r="K65" s="8" t="s">
        <v>71</v>
      </c>
      <c r="L65" s="8">
        <v>165.26431274414099</v>
      </c>
      <c r="O65" s="8">
        <v>9.8524322509765607</v>
      </c>
      <c r="P65" s="8">
        <v>6.6761445999145499</v>
      </c>
      <c r="Q65" s="8">
        <v>14859</v>
      </c>
      <c r="R65" s="8">
        <v>104</v>
      </c>
      <c r="S65" s="8">
        <v>14755</v>
      </c>
      <c r="T65" s="8">
        <v>0</v>
      </c>
      <c r="U65" s="8">
        <v>0</v>
      </c>
      <c r="V65" s="8">
        <v>0</v>
      </c>
      <c r="W65" s="8">
        <v>0</v>
      </c>
      <c r="AF65" s="8">
        <v>4239.36181640625</v>
      </c>
      <c r="AT65" s="8">
        <v>5994.9853327824503</v>
      </c>
      <c r="AU65" s="8">
        <v>3603.3364518913099</v>
      </c>
      <c r="AV65" s="8">
        <v>3620.0759016263301</v>
      </c>
      <c r="BA65" s="8">
        <v>9.0737724304199201</v>
      </c>
      <c r="BB65" s="8">
        <v>7.4532184600830096</v>
      </c>
    </row>
  </sheetData>
  <autoFilter ref="A1:BN33" xr:uid="{00000000-0009-0000-0000-000000000000}">
    <sortState xmlns:xlrd2="http://schemas.microsoft.com/office/spreadsheetml/2017/richdata2" ref="A2:BN65">
      <sortCondition ref="B1:B65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79D1-E630-074C-BDCD-379875084487}">
  <dimension ref="B3:H101"/>
  <sheetViews>
    <sheetView showGridLines="0" workbookViewId="0">
      <selection activeCell="F17" sqref="F17"/>
    </sheetView>
  </sheetViews>
  <sheetFormatPr defaultColWidth="10.81640625" defaultRowHeight="13.5" x14ac:dyDescent="0.3"/>
  <cols>
    <col min="1" max="1" width="10.81640625" style="17"/>
    <col min="2" max="2" width="29.81640625" style="17" bestFit="1" customWidth="1"/>
    <col min="3" max="3" width="27" style="17" bestFit="1" customWidth="1"/>
    <col min="4" max="4" width="10.81640625" style="17"/>
    <col min="5" max="5" width="19" style="17" bestFit="1" customWidth="1"/>
    <col min="6" max="6" width="17.453125" style="17" bestFit="1" customWidth="1"/>
    <col min="7" max="7" width="13.81640625" style="17" bestFit="1" customWidth="1"/>
    <col min="8" max="8" width="16" style="17" bestFit="1" customWidth="1"/>
    <col min="9" max="16384" width="10.81640625" style="17"/>
  </cols>
  <sheetData>
    <row r="3" spans="2:8" ht="26" customHeight="1" x14ac:dyDescent="0.3">
      <c r="B3" s="28" t="s">
        <v>157</v>
      </c>
      <c r="C3" s="29"/>
      <c r="D3" s="29"/>
      <c r="E3" s="29"/>
      <c r="F3" s="29"/>
      <c r="G3" s="29"/>
      <c r="H3" s="30"/>
    </row>
    <row r="4" spans="2:8" ht="20" customHeight="1" x14ac:dyDescent="0.35">
      <c r="B4" s="18" t="s">
        <v>163</v>
      </c>
      <c r="C4" s="18" t="s">
        <v>158</v>
      </c>
      <c r="D4" s="18" t="s">
        <v>0</v>
      </c>
      <c r="E4" s="18" t="s">
        <v>159</v>
      </c>
      <c r="F4" s="18" t="s">
        <v>160</v>
      </c>
      <c r="G4" s="18" t="s">
        <v>161</v>
      </c>
      <c r="H4" s="18" t="s">
        <v>162</v>
      </c>
    </row>
    <row r="5" spans="2:8" x14ac:dyDescent="0.3">
      <c r="B5" s="19" t="s">
        <v>164</v>
      </c>
      <c r="C5" s="19" t="s">
        <v>141</v>
      </c>
      <c r="D5" s="19" t="s">
        <v>65</v>
      </c>
      <c r="E5" s="20">
        <v>887.24578701179337</v>
      </c>
      <c r="F5" s="21"/>
      <c r="G5" s="22"/>
      <c r="H5" s="22"/>
    </row>
    <row r="6" spans="2:8" x14ac:dyDescent="0.3">
      <c r="B6" s="19"/>
      <c r="C6" s="19" t="s">
        <v>142</v>
      </c>
      <c r="D6" s="19" t="s">
        <v>72</v>
      </c>
      <c r="E6" s="20">
        <v>775.08525628709594</v>
      </c>
      <c r="F6" s="21"/>
      <c r="G6" s="22"/>
      <c r="H6" s="22"/>
    </row>
    <row r="7" spans="2:8" x14ac:dyDescent="0.3">
      <c r="B7" s="19"/>
      <c r="C7" s="19" t="s">
        <v>147</v>
      </c>
      <c r="D7" s="19" t="s">
        <v>73</v>
      </c>
      <c r="E7" s="20">
        <v>796.80094084379687</v>
      </c>
      <c r="F7" s="21"/>
      <c r="G7" s="22"/>
      <c r="H7" s="22"/>
    </row>
    <row r="8" spans="2:8" x14ac:dyDescent="0.3">
      <c r="B8" s="19"/>
      <c r="C8" s="19" t="s">
        <v>148</v>
      </c>
      <c r="D8" s="19" t="s">
        <v>74</v>
      </c>
      <c r="E8" s="20">
        <v>844.78766986731932</v>
      </c>
      <c r="F8" s="21"/>
      <c r="G8" s="22"/>
      <c r="H8" s="22"/>
    </row>
    <row r="9" spans="2:8" x14ac:dyDescent="0.3">
      <c r="B9" s="19"/>
      <c r="C9" s="19" t="s">
        <v>143</v>
      </c>
      <c r="D9" s="19" t="s">
        <v>75</v>
      </c>
      <c r="E9" s="20">
        <v>771.03679844412557</v>
      </c>
      <c r="F9" s="21"/>
      <c r="G9" s="22"/>
      <c r="H9" s="22"/>
    </row>
    <row r="10" spans="2:8" x14ac:dyDescent="0.3">
      <c r="B10" s="19"/>
      <c r="C10" s="19" t="s">
        <v>144</v>
      </c>
      <c r="D10" s="19" t="s">
        <v>76</v>
      </c>
      <c r="E10" s="20">
        <v>871.95762066655288</v>
      </c>
      <c r="F10" s="21"/>
      <c r="G10" s="22"/>
      <c r="H10" s="22"/>
    </row>
    <row r="11" spans="2:8" x14ac:dyDescent="0.3">
      <c r="B11" s="19"/>
      <c r="C11" s="19" t="s">
        <v>145</v>
      </c>
      <c r="D11" s="19" t="s">
        <v>77</v>
      </c>
      <c r="E11" s="20">
        <v>718.80560944500166</v>
      </c>
      <c r="F11" s="21"/>
      <c r="G11" s="22"/>
      <c r="H11" s="22"/>
    </row>
    <row r="12" spans="2:8" x14ac:dyDescent="0.3">
      <c r="B12" s="19"/>
      <c r="C12" s="19" t="s">
        <v>146</v>
      </c>
      <c r="D12" s="19" t="s">
        <v>78</v>
      </c>
      <c r="E12" s="20">
        <v>729.71414193006717</v>
      </c>
      <c r="F12" s="21"/>
      <c r="G12" s="22"/>
      <c r="H12" s="22"/>
    </row>
    <row r="13" spans="2:8" x14ac:dyDescent="0.3">
      <c r="B13" s="19"/>
      <c r="C13" s="19" t="s">
        <v>139</v>
      </c>
      <c r="D13" s="19" t="s">
        <v>79</v>
      </c>
      <c r="E13" s="20">
        <v>606.25307445504154</v>
      </c>
      <c r="F13" s="21"/>
      <c r="G13" s="22"/>
      <c r="H13" s="22"/>
    </row>
    <row r="14" spans="2:8" x14ac:dyDescent="0.3">
      <c r="B14" s="19"/>
      <c r="C14" s="19" t="s">
        <v>140</v>
      </c>
      <c r="D14" s="19" t="s">
        <v>80</v>
      </c>
      <c r="E14" s="20">
        <v>697.0561314171573</v>
      </c>
      <c r="F14" s="21"/>
      <c r="G14" s="22"/>
      <c r="H14" s="22"/>
    </row>
    <row r="15" spans="2:8" x14ac:dyDescent="0.3">
      <c r="B15" s="19"/>
      <c r="C15" s="19" t="s">
        <v>135</v>
      </c>
      <c r="D15" s="19" t="s">
        <v>81</v>
      </c>
      <c r="E15" s="20">
        <v>719.81941357930145</v>
      </c>
      <c r="F15" s="21"/>
      <c r="G15" s="22"/>
      <c r="H15" s="22"/>
    </row>
    <row r="16" spans="2:8" x14ac:dyDescent="0.3">
      <c r="B16" s="19"/>
      <c r="C16" s="19" t="s">
        <v>136</v>
      </c>
      <c r="D16" s="19" t="s">
        <v>82</v>
      </c>
      <c r="E16" s="20">
        <v>895.39001355733467</v>
      </c>
      <c r="F16" s="21"/>
      <c r="G16" s="22"/>
      <c r="H16" s="22"/>
    </row>
    <row r="17" spans="2:8" x14ac:dyDescent="0.3">
      <c r="B17" s="19"/>
      <c r="C17" s="19" t="s">
        <v>137</v>
      </c>
      <c r="D17" s="19" t="s">
        <v>83</v>
      </c>
      <c r="E17" s="20">
        <v>633.82178821376658</v>
      </c>
      <c r="F17" s="21"/>
      <c r="G17" s="22"/>
      <c r="H17" s="22"/>
    </row>
    <row r="18" spans="2:8" x14ac:dyDescent="0.3">
      <c r="B18" s="19"/>
      <c r="C18" s="19" t="s">
        <v>138</v>
      </c>
      <c r="D18" s="19" t="s">
        <v>84</v>
      </c>
      <c r="E18" s="20">
        <v>759.87819427259944</v>
      </c>
      <c r="F18" s="21"/>
      <c r="G18" s="22"/>
      <c r="H18" s="22"/>
    </row>
    <row r="19" spans="2:8" x14ac:dyDescent="0.3">
      <c r="B19" s="19"/>
      <c r="C19" s="19"/>
      <c r="D19" s="19" t="s">
        <v>85</v>
      </c>
      <c r="E19" s="20"/>
      <c r="F19" s="21"/>
      <c r="G19" s="22"/>
      <c r="H19" s="22"/>
    </row>
    <row r="20" spans="2:8" x14ac:dyDescent="0.3">
      <c r="B20" s="19"/>
      <c r="C20" s="19"/>
      <c r="D20" s="19" t="s">
        <v>87</v>
      </c>
      <c r="E20" s="20"/>
      <c r="F20" s="21"/>
      <c r="G20" s="22"/>
      <c r="H20" s="22"/>
    </row>
    <row r="21" spans="2:8" x14ac:dyDescent="0.3">
      <c r="B21" s="19" t="s">
        <v>165</v>
      </c>
      <c r="C21" s="19">
        <v>533</v>
      </c>
      <c r="D21" s="19" t="s">
        <v>89</v>
      </c>
      <c r="E21" s="20">
        <v>622.31173194234987</v>
      </c>
      <c r="F21" s="21"/>
      <c r="G21" s="22"/>
      <c r="H21" s="22"/>
    </row>
    <row r="22" spans="2:8" x14ac:dyDescent="0.3">
      <c r="B22" s="19"/>
      <c r="C22" s="19">
        <v>543</v>
      </c>
      <c r="D22" s="19" t="s">
        <v>91</v>
      </c>
      <c r="E22" s="20">
        <v>722.97572378408802</v>
      </c>
      <c r="F22" s="21"/>
      <c r="G22" s="22"/>
      <c r="H22" s="22"/>
    </row>
    <row r="23" spans="2:8" x14ac:dyDescent="0.3">
      <c r="B23" s="19"/>
      <c r="C23" s="19">
        <v>587</v>
      </c>
      <c r="D23" s="19" t="s">
        <v>92</v>
      </c>
      <c r="E23" s="20">
        <v>29.565458439240878</v>
      </c>
      <c r="F23" s="21"/>
      <c r="G23" s="22"/>
      <c r="H23" s="22"/>
    </row>
    <row r="24" spans="2:8" x14ac:dyDescent="0.3">
      <c r="B24" s="19"/>
      <c r="C24" s="19">
        <v>588</v>
      </c>
      <c r="D24" s="19" t="s">
        <v>93</v>
      </c>
      <c r="E24" s="20">
        <v>37.498475790136546</v>
      </c>
      <c r="F24" s="21"/>
      <c r="G24" s="22"/>
      <c r="H24" s="22"/>
    </row>
    <row r="25" spans="2:8" x14ac:dyDescent="0.3">
      <c r="B25" s="19"/>
      <c r="C25" s="19">
        <v>5811</v>
      </c>
      <c r="D25" s="19" t="s">
        <v>94</v>
      </c>
      <c r="E25" s="20">
        <v>8.4452311897542476</v>
      </c>
      <c r="F25" s="21"/>
      <c r="G25" s="22"/>
      <c r="H25" s="22"/>
    </row>
    <row r="26" spans="2:8" x14ac:dyDescent="0.3">
      <c r="B26" s="19"/>
      <c r="C26" s="19">
        <v>5812</v>
      </c>
      <c r="D26" s="19" t="s">
        <v>95</v>
      </c>
      <c r="E26" s="20">
        <v>10.777223073559759</v>
      </c>
      <c r="F26" s="21"/>
      <c r="G26" s="22"/>
      <c r="H26" s="22"/>
    </row>
    <row r="27" spans="2:8" x14ac:dyDescent="0.3">
      <c r="B27" s="19"/>
      <c r="C27" s="19">
        <v>704</v>
      </c>
      <c r="D27" s="19" t="s">
        <v>96</v>
      </c>
      <c r="E27" s="20">
        <v>198.68488477601352</v>
      </c>
      <c r="F27" s="21"/>
      <c r="G27" s="22"/>
      <c r="H27" s="22"/>
    </row>
    <row r="28" spans="2:8" x14ac:dyDescent="0.3">
      <c r="B28" s="19"/>
      <c r="C28" s="19">
        <v>705</v>
      </c>
      <c r="D28" s="19" t="s">
        <v>97</v>
      </c>
      <c r="E28" s="20">
        <v>192.82509687976088</v>
      </c>
      <c r="F28" s="21"/>
      <c r="G28" s="22"/>
      <c r="H28" s="22"/>
    </row>
    <row r="29" spans="2:8" x14ac:dyDescent="0.3">
      <c r="B29" s="19"/>
      <c r="C29" s="19">
        <v>707</v>
      </c>
      <c r="D29" s="19" t="s">
        <v>98</v>
      </c>
      <c r="E29" s="20">
        <v>29.482664434939732</v>
      </c>
      <c r="F29" s="21"/>
      <c r="G29" s="22"/>
      <c r="H29" s="22"/>
    </row>
    <row r="30" spans="2:8" x14ac:dyDescent="0.3">
      <c r="B30" s="19"/>
      <c r="C30" s="19">
        <v>708</v>
      </c>
      <c r="D30" s="19" t="s">
        <v>99</v>
      </c>
      <c r="E30" s="20">
        <v>29.090660169677157</v>
      </c>
      <c r="F30" s="21"/>
      <c r="G30" s="22"/>
      <c r="H30" s="22"/>
    </row>
    <row r="31" spans="2:8" x14ac:dyDescent="0.3">
      <c r="B31" s="19"/>
      <c r="C31" s="19">
        <v>709</v>
      </c>
      <c r="D31" s="19" t="s">
        <v>100</v>
      </c>
      <c r="E31" s="20">
        <v>30.984784227260555</v>
      </c>
      <c r="F31" s="21"/>
      <c r="G31" s="22"/>
      <c r="H31" s="22"/>
    </row>
    <row r="32" spans="2:8" x14ac:dyDescent="0.3">
      <c r="B32" s="19"/>
      <c r="C32" s="19">
        <v>710</v>
      </c>
      <c r="D32" s="19" t="s">
        <v>101</v>
      </c>
      <c r="E32" s="20">
        <v>8.8199460792638966</v>
      </c>
      <c r="F32" s="21"/>
      <c r="G32" s="22"/>
      <c r="H32" s="22"/>
    </row>
    <row r="33" spans="2:8" x14ac:dyDescent="0.3">
      <c r="B33" s="19"/>
      <c r="C33" s="19" t="s">
        <v>149</v>
      </c>
      <c r="D33" s="19" t="s">
        <v>102</v>
      </c>
      <c r="E33" s="20">
        <v>8.3562729016992296</v>
      </c>
      <c r="F33" s="21"/>
      <c r="G33" s="22"/>
      <c r="H33" s="22"/>
    </row>
    <row r="34" spans="2:8" x14ac:dyDescent="0.3">
      <c r="B34" s="19"/>
      <c r="C34" s="19" t="s">
        <v>151</v>
      </c>
      <c r="D34" s="19" t="s">
        <v>103</v>
      </c>
      <c r="E34" s="20">
        <v>7.5852361861939173</v>
      </c>
      <c r="F34" s="21"/>
      <c r="G34" s="22"/>
      <c r="H34" s="22"/>
    </row>
    <row r="35" spans="2:8" x14ac:dyDescent="0.3">
      <c r="B35" s="19"/>
      <c r="C35" s="19"/>
      <c r="D35" s="19" t="s">
        <v>104</v>
      </c>
      <c r="E35" s="20"/>
      <c r="F35" s="21"/>
      <c r="G35" s="22"/>
      <c r="H35" s="22"/>
    </row>
    <row r="36" spans="2:8" x14ac:dyDescent="0.3">
      <c r="B36" s="19"/>
      <c r="C36" s="19"/>
      <c r="D36" s="19" t="s">
        <v>105</v>
      </c>
      <c r="E36" s="20"/>
      <c r="F36" s="21"/>
      <c r="G36" s="22"/>
      <c r="H36" s="22"/>
    </row>
    <row r="37" spans="2:8" x14ac:dyDescent="0.3">
      <c r="B37" s="19" t="s">
        <v>166</v>
      </c>
      <c r="C37" s="19" t="s">
        <v>167</v>
      </c>
      <c r="D37" s="19" t="s">
        <v>168</v>
      </c>
      <c r="E37" s="20">
        <v>827.76251910531187</v>
      </c>
      <c r="F37" s="21"/>
      <c r="G37" s="22"/>
      <c r="H37" s="22"/>
    </row>
    <row r="38" spans="2:8" x14ac:dyDescent="0.3">
      <c r="B38" s="19"/>
      <c r="C38" s="19" t="s">
        <v>169</v>
      </c>
      <c r="D38" s="19" t="s">
        <v>170</v>
      </c>
      <c r="E38" s="20">
        <v>747.51654252837102</v>
      </c>
      <c r="F38" s="21"/>
      <c r="G38" s="22"/>
      <c r="H38" s="22"/>
    </row>
    <row r="39" spans="2:8" x14ac:dyDescent="0.3">
      <c r="B39" s="19"/>
      <c r="C39" s="19" t="s">
        <v>171</v>
      </c>
      <c r="D39" s="19" t="s">
        <v>172</v>
      </c>
      <c r="E39" s="20">
        <v>789.3663771922653</v>
      </c>
      <c r="F39" s="21"/>
      <c r="G39" s="22"/>
      <c r="H39" s="22"/>
    </row>
    <row r="40" spans="2:8" x14ac:dyDescent="0.3">
      <c r="B40" s="19"/>
      <c r="C40" s="19" t="s">
        <v>173</v>
      </c>
      <c r="D40" s="19" t="s">
        <v>174</v>
      </c>
      <c r="E40" s="20">
        <v>816.73908881835905</v>
      </c>
      <c r="F40" s="21"/>
      <c r="G40" s="22"/>
      <c r="H40" s="22"/>
    </row>
    <row r="41" spans="2:8" x14ac:dyDescent="0.3">
      <c r="B41" s="19"/>
      <c r="C41" s="19" t="s">
        <v>175</v>
      </c>
      <c r="D41" s="19" t="s">
        <v>176</v>
      </c>
      <c r="E41" s="20">
        <v>748.86828137410396</v>
      </c>
      <c r="F41" s="21"/>
      <c r="G41" s="22"/>
      <c r="H41" s="22"/>
    </row>
    <row r="42" spans="2:8" x14ac:dyDescent="0.3">
      <c r="B42" s="19"/>
      <c r="C42" s="19" t="s">
        <v>177</v>
      </c>
      <c r="D42" s="19" t="s">
        <v>178</v>
      </c>
      <c r="E42" s="20">
        <v>716.04806219970624</v>
      </c>
      <c r="F42" s="21"/>
      <c r="G42" s="22"/>
      <c r="H42" s="22"/>
    </row>
    <row r="43" spans="2:8" x14ac:dyDescent="0.3">
      <c r="B43" s="19"/>
      <c r="C43" s="19" t="s">
        <v>179</v>
      </c>
      <c r="D43" s="19" t="s">
        <v>180</v>
      </c>
      <c r="E43" s="20">
        <v>646.62951377708691</v>
      </c>
      <c r="F43" s="21"/>
      <c r="G43" s="22"/>
      <c r="H43" s="22"/>
    </row>
    <row r="44" spans="2:8" x14ac:dyDescent="0.3">
      <c r="B44" s="19"/>
      <c r="C44" s="19" t="s">
        <v>181</v>
      </c>
      <c r="D44" s="19" t="s">
        <v>182</v>
      </c>
      <c r="E44" s="20">
        <v>640.04654559836706</v>
      </c>
      <c r="F44" s="21"/>
      <c r="G44" s="22"/>
      <c r="H44" s="22"/>
    </row>
    <row r="45" spans="2:8" x14ac:dyDescent="0.3">
      <c r="B45" s="19"/>
      <c r="C45" s="19" t="s">
        <v>183</v>
      </c>
      <c r="D45" s="19" t="s">
        <v>184</v>
      </c>
      <c r="E45" s="20">
        <v>723.38124543780782</v>
      </c>
      <c r="F45" s="21"/>
      <c r="G45" s="22"/>
      <c r="H45" s="22"/>
    </row>
    <row r="46" spans="2:8" x14ac:dyDescent="0.3">
      <c r="B46" s="19"/>
      <c r="C46" s="19" t="s">
        <v>185</v>
      </c>
      <c r="D46" s="19" t="s">
        <v>186</v>
      </c>
      <c r="E46" s="20">
        <v>548.38513446921093</v>
      </c>
      <c r="F46" s="21"/>
      <c r="G46" s="22"/>
      <c r="H46" s="22"/>
    </row>
    <row r="47" spans="2:8" x14ac:dyDescent="0.3">
      <c r="B47" s="19"/>
      <c r="C47" s="19" t="s">
        <v>187</v>
      </c>
      <c r="D47" s="19" t="s">
        <v>188</v>
      </c>
      <c r="E47" s="20">
        <v>766.93427104732586</v>
      </c>
      <c r="F47" s="21"/>
      <c r="G47" s="22"/>
      <c r="H47" s="22"/>
    </row>
    <row r="48" spans="2:8" x14ac:dyDescent="0.3">
      <c r="B48" s="19"/>
      <c r="C48" s="19" t="s">
        <v>189</v>
      </c>
      <c r="D48" s="19" t="s">
        <v>190</v>
      </c>
      <c r="E48" s="20">
        <v>498.49245367320509</v>
      </c>
      <c r="F48" s="21"/>
      <c r="G48" s="22"/>
      <c r="H48" s="22"/>
    </row>
    <row r="49" spans="2:8" x14ac:dyDescent="0.3">
      <c r="B49" s="19"/>
      <c r="C49" s="19" t="s">
        <v>191</v>
      </c>
      <c r="D49" s="19" t="s">
        <v>192</v>
      </c>
      <c r="E49" s="20">
        <v>302.76066881106362</v>
      </c>
      <c r="F49" s="21"/>
      <c r="G49" s="22"/>
      <c r="H49" s="22"/>
    </row>
    <row r="50" spans="2:8" x14ac:dyDescent="0.3">
      <c r="B50" s="19"/>
      <c r="C50" s="19" t="s">
        <v>193</v>
      </c>
      <c r="D50" s="19" t="s">
        <v>194</v>
      </c>
      <c r="E50" s="20">
        <v>521.21518366997725</v>
      </c>
      <c r="F50" s="21"/>
      <c r="G50" s="22"/>
      <c r="H50" s="22"/>
    </row>
    <row r="51" spans="2:8" x14ac:dyDescent="0.3">
      <c r="B51" s="19"/>
      <c r="C51" s="19"/>
      <c r="D51" s="19"/>
      <c r="E51" s="20"/>
      <c r="F51" s="21"/>
      <c r="G51" s="22"/>
      <c r="H51" s="22"/>
    </row>
    <row r="52" spans="2:8" x14ac:dyDescent="0.3">
      <c r="B52" s="19"/>
      <c r="C52" s="19"/>
      <c r="D52" s="19"/>
      <c r="E52" s="20"/>
      <c r="F52" s="21"/>
      <c r="G52" s="22"/>
      <c r="H52" s="22"/>
    </row>
    <row r="53" spans="2:8" x14ac:dyDescent="0.3">
      <c r="B53" s="19"/>
      <c r="C53" s="19"/>
      <c r="D53" s="19"/>
      <c r="E53" s="20"/>
      <c r="F53" s="21"/>
      <c r="G53" s="22"/>
      <c r="H53" s="22"/>
    </row>
    <row r="54" spans="2:8" x14ac:dyDescent="0.3">
      <c r="B54" s="19"/>
      <c r="C54" s="19"/>
      <c r="D54" s="19"/>
      <c r="E54" s="20"/>
      <c r="F54" s="21"/>
      <c r="G54" s="22"/>
      <c r="H54" s="22"/>
    </row>
    <row r="55" spans="2:8" x14ac:dyDescent="0.3">
      <c r="B55" s="19"/>
      <c r="C55" s="19"/>
      <c r="D55" s="19"/>
      <c r="E55" s="20"/>
      <c r="F55" s="21"/>
      <c r="G55" s="22"/>
      <c r="H55" s="22"/>
    </row>
    <row r="56" spans="2:8" x14ac:dyDescent="0.3">
      <c r="B56" s="19"/>
      <c r="C56" s="19"/>
      <c r="D56" s="19"/>
      <c r="E56" s="20"/>
      <c r="F56" s="21"/>
      <c r="G56" s="22"/>
      <c r="H56" s="22"/>
    </row>
    <row r="57" spans="2:8" x14ac:dyDescent="0.3">
      <c r="B57" s="19"/>
      <c r="C57" s="19"/>
      <c r="D57" s="19"/>
      <c r="E57" s="20"/>
      <c r="F57" s="21"/>
      <c r="G57" s="22"/>
      <c r="H57" s="22"/>
    </row>
    <row r="58" spans="2:8" x14ac:dyDescent="0.3">
      <c r="B58" s="19"/>
      <c r="C58" s="19"/>
      <c r="D58" s="19"/>
      <c r="E58" s="20"/>
      <c r="F58" s="21"/>
      <c r="G58" s="22"/>
      <c r="H58" s="22"/>
    </row>
    <row r="59" spans="2:8" x14ac:dyDescent="0.3">
      <c r="B59" s="19"/>
      <c r="C59" s="19"/>
      <c r="D59" s="19"/>
      <c r="E59" s="20"/>
      <c r="F59" s="21"/>
      <c r="G59" s="22"/>
      <c r="H59" s="22"/>
    </row>
    <row r="60" spans="2:8" x14ac:dyDescent="0.3">
      <c r="B60" s="19"/>
      <c r="C60" s="19"/>
      <c r="D60" s="19"/>
      <c r="E60" s="20"/>
      <c r="F60" s="21"/>
      <c r="G60" s="22"/>
      <c r="H60" s="22"/>
    </row>
    <row r="61" spans="2:8" x14ac:dyDescent="0.3">
      <c r="B61" s="19"/>
      <c r="C61" s="19"/>
      <c r="D61" s="19"/>
      <c r="E61" s="20"/>
      <c r="F61" s="21"/>
      <c r="G61" s="22"/>
      <c r="H61" s="22"/>
    </row>
    <row r="62" spans="2:8" x14ac:dyDescent="0.3">
      <c r="B62" s="19"/>
      <c r="C62" s="19"/>
      <c r="D62" s="19"/>
      <c r="E62" s="20"/>
      <c r="F62" s="21"/>
      <c r="G62" s="22"/>
      <c r="H62" s="22"/>
    </row>
    <row r="63" spans="2:8" x14ac:dyDescent="0.3">
      <c r="B63" s="19"/>
      <c r="C63" s="19"/>
      <c r="D63" s="19"/>
      <c r="E63" s="20"/>
      <c r="F63" s="21"/>
      <c r="G63" s="22"/>
      <c r="H63" s="22"/>
    </row>
    <row r="64" spans="2:8" x14ac:dyDescent="0.3">
      <c r="B64" s="19"/>
      <c r="C64" s="19"/>
      <c r="D64" s="19"/>
      <c r="E64" s="20"/>
      <c r="F64" s="21"/>
      <c r="G64" s="22"/>
      <c r="H64" s="22"/>
    </row>
    <row r="65" spans="2:8" x14ac:dyDescent="0.3">
      <c r="B65" s="19"/>
      <c r="C65" s="19"/>
      <c r="D65" s="19"/>
      <c r="E65" s="20"/>
      <c r="F65" s="21"/>
      <c r="G65" s="22"/>
      <c r="H65" s="22"/>
    </row>
    <row r="66" spans="2:8" x14ac:dyDescent="0.3">
      <c r="B66" s="19"/>
      <c r="C66" s="19"/>
      <c r="D66" s="19"/>
      <c r="E66" s="20"/>
      <c r="F66" s="21"/>
      <c r="G66" s="22"/>
      <c r="H66" s="22"/>
    </row>
    <row r="67" spans="2:8" x14ac:dyDescent="0.3">
      <c r="B67" s="19"/>
      <c r="C67" s="19"/>
      <c r="D67" s="19"/>
      <c r="E67" s="20"/>
      <c r="F67" s="21"/>
      <c r="G67" s="22"/>
      <c r="H67" s="22"/>
    </row>
    <row r="68" spans="2:8" x14ac:dyDescent="0.3">
      <c r="B68" s="19"/>
      <c r="C68" s="19"/>
      <c r="D68" s="19"/>
      <c r="E68" s="20"/>
      <c r="F68" s="21"/>
      <c r="G68" s="22"/>
      <c r="H68" s="22"/>
    </row>
    <row r="69" spans="2:8" x14ac:dyDescent="0.3">
      <c r="B69" s="19"/>
      <c r="C69" s="19"/>
      <c r="D69" s="19"/>
      <c r="E69" s="20"/>
      <c r="F69" s="21"/>
      <c r="G69" s="22"/>
      <c r="H69" s="22"/>
    </row>
    <row r="70" spans="2:8" x14ac:dyDescent="0.3">
      <c r="B70" s="19"/>
      <c r="C70" s="19"/>
      <c r="D70" s="19"/>
      <c r="E70" s="20"/>
      <c r="F70" s="21"/>
      <c r="G70" s="22"/>
      <c r="H70" s="22"/>
    </row>
    <row r="71" spans="2:8" x14ac:dyDescent="0.3">
      <c r="B71" s="19"/>
      <c r="C71" s="19"/>
      <c r="D71" s="19"/>
      <c r="E71" s="20"/>
      <c r="F71" s="21"/>
      <c r="G71" s="22"/>
      <c r="H71" s="22"/>
    </row>
    <row r="72" spans="2:8" x14ac:dyDescent="0.3">
      <c r="B72" s="19"/>
      <c r="C72" s="19"/>
      <c r="D72" s="19"/>
      <c r="E72" s="20"/>
      <c r="F72" s="21"/>
      <c r="G72" s="22"/>
      <c r="H72" s="22"/>
    </row>
    <row r="73" spans="2:8" x14ac:dyDescent="0.3">
      <c r="B73" s="19"/>
      <c r="C73" s="19"/>
      <c r="D73" s="19"/>
      <c r="E73" s="20"/>
      <c r="F73" s="21"/>
      <c r="G73" s="22"/>
      <c r="H73" s="22"/>
    </row>
    <row r="74" spans="2:8" x14ac:dyDescent="0.3">
      <c r="B74" s="19"/>
      <c r="C74" s="19"/>
      <c r="D74" s="19"/>
      <c r="E74" s="20"/>
      <c r="F74" s="21"/>
      <c r="G74" s="22"/>
      <c r="H74" s="22"/>
    </row>
    <row r="75" spans="2:8" x14ac:dyDescent="0.3">
      <c r="B75" s="19"/>
      <c r="C75" s="19"/>
      <c r="D75" s="19"/>
      <c r="E75" s="20"/>
      <c r="F75" s="21"/>
      <c r="G75" s="22"/>
      <c r="H75" s="22"/>
    </row>
    <row r="76" spans="2:8" x14ac:dyDescent="0.3">
      <c r="B76" s="19"/>
      <c r="C76" s="19"/>
      <c r="D76" s="19"/>
      <c r="E76" s="20"/>
      <c r="F76" s="21"/>
      <c r="G76" s="22"/>
      <c r="H76" s="22"/>
    </row>
    <row r="77" spans="2:8" x14ac:dyDescent="0.3">
      <c r="B77" s="19"/>
      <c r="C77" s="19"/>
      <c r="D77" s="19"/>
      <c r="E77" s="20"/>
      <c r="F77" s="21"/>
      <c r="G77" s="22"/>
      <c r="H77" s="22"/>
    </row>
    <row r="78" spans="2:8" x14ac:dyDescent="0.3">
      <c r="B78" s="19"/>
      <c r="C78" s="19"/>
      <c r="D78" s="19"/>
      <c r="E78" s="20"/>
      <c r="F78" s="21"/>
      <c r="G78" s="22"/>
      <c r="H78" s="22"/>
    </row>
    <row r="79" spans="2:8" x14ac:dyDescent="0.3">
      <c r="B79" s="19"/>
      <c r="C79" s="19"/>
      <c r="D79" s="19"/>
      <c r="E79" s="20"/>
      <c r="F79" s="21"/>
      <c r="G79" s="22"/>
      <c r="H79" s="22"/>
    </row>
    <row r="80" spans="2:8" x14ac:dyDescent="0.3">
      <c r="B80" s="19"/>
      <c r="C80" s="19"/>
      <c r="D80" s="19"/>
      <c r="E80" s="20"/>
      <c r="F80" s="21"/>
      <c r="G80" s="22"/>
      <c r="H80" s="22"/>
    </row>
    <row r="81" spans="2:8" x14ac:dyDescent="0.3">
      <c r="B81" s="19"/>
      <c r="C81" s="19"/>
      <c r="D81" s="19"/>
      <c r="E81" s="20"/>
      <c r="F81" s="21"/>
      <c r="G81" s="22"/>
      <c r="H81" s="22"/>
    </row>
    <row r="82" spans="2:8" x14ac:dyDescent="0.3">
      <c r="B82" s="19"/>
      <c r="C82" s="19"/>
      <c r="D82" s="19"/>
      <c r="E82" s="20"/>
      <c r="F82" s="21"/>
      <c r="G82" s="22"/>
      <c r="H82" s="22"/>
    </row>
    <row r="83" spans="2:8" x14ac:dyDescent="0.3">
      <c r="B83" s="19"/>
      <c r="C83" s="19"/>
      <c r="D83" s="19"/>
      <c r="E83" s="20"/>
      <c r="F83" s="21"/>
      <c r="G83" s="22"/>
      <c r="H83" s="22"/>
    </row>
    <row r="84" spans="2:8" x14ac:dyDescent="0.3">
      <c r="B84" s="19"/>
      <c r="C84" s="19"/>
      <c r="D84" s="19"/>
      <c r="E84" s="20"/>
      <c r="F84" s="21"/>
      <c r="G84" s="22"/>
      <c r="H84" s="22"/>
    </row>
    <row r="85" spans="2:8" x14ac:dyDescent="0.3">
      <c r="B85" s="19"/>
      <c r="C85" s="19"/>
      <c r="D85" s="19"/>
      <c r="E85" s="20"/>
      <c r="F85" s="21"/>
      <c r="G85" s="22"/>
      <c r="H85" s="22"/>
    </row>
    <row r="86" spans="2:8" x14ac:dyDescent="0.3">
      <c r="B86" s="19"/>
      <c r="C86" s="19"/>
      <c r="D86" s="19"/>
      <c r="E86" s="20"/>
      <c r="F86" s="21"/>
      <c r="G86" s="22"/>
      <c r="H86" s="22"/>
    </row>
    <row r="87" spans="2:8" x14ac:dyDescent="0.3">
      <c r="B87" s="19"/>
      <c r="C87" s="19"/>
      <c r="D87" s="19"/>
      <c r="E87" s="20"/>
      <c r="F87" s="21"/>
      <c r="G87" s="22"/>
      <c r="H87" s="22"/>
    </row>
    <row r="88" spans="2:8" x14ac:dyDescent="0.3">
      <c r="B88" s="19"/>
      <c r="C88" s="19"/>
      <c r="D88" s="19"/>
      <c r="E88" s="20"/>
      <c r="F88" s="21"/>
      <c r="G88" s="22"/>
      <c r="H88" s="22"/>
    </row>
    <row r="89" spans="2:8" x14ac:dyDescent="0.3">
      <c r="B89" s="19"/>
      <c r="C89" s="19"/>
      <c r="D89" s="19"/>
      <c r="E89" s="20"/>
      <c r="F89" s="21"/>
      <c r="G89" s="22"/>
      <c r="H89" s="22"/>
    </row>
    <row r="90" spans="2:8" x14ac:dyDescent="0.3">
      <c r="B90" s="19"/>
      <c r="C90" s="19"/>
      <c r="D90" s="19"/>
      <c r="E90" s="20"/>
      <c r="F90" s="21"/>
      <c r="G90" s="22"/>
      <c r="H90" s="22"/>
    </row>
    <row r="91" spans="2:8" x14ac:dyDescent="0.3">
      <c r="B91" s="19"/>
      <c r="C91" s="19"/>
      <c r="D91" s="19"/>
      <c r="E91" s="20"/>
      <c r="F91" s="21"/>
      <c r="G91" s="22"/>
      <c r="H91" s="22"/>
    </row>
    <row r="92" spans="2:8" x14ac:dyDescent="0.3">
      <c r="B92" s="19"/>
      <c r="C92" s="19"/>
      <c r="D92" s="19"/>
      <c r="E92" s="20"/>
      <c r="F92" s="21"/>
      <c r="G92" s="22"/>
      <c r="H92" s="22"/>
    </row>
    <row r="93" spans="2:8" x14ac:dyDescent="0.3">
      <c r="B93" s="19"/>
      <c r="C93" s="19"/>
      <c r="D93" s="19"/>
      <c r="E93" s="20"/>
      <c r="F93" s="21"/>
      <c r="G93" s="22"/>
      <c r="H93" s="22"/>
    </row>
    <row r="94" spans="2:8" x14ac:dyDescent="0.3">
      <c r="B94" s="19"/>
      <c r="C94" s="19"/>
      <c r="D94" s="19"/>
      <c r="E94" s="20"/>
      <c r="F94" s="21"/>
      <c r="G94" s="22"/>
      <c r="H94" s="22"/>
    </row>
    <row r="95" spans="2:8" x14ac:dyDescent="0.3">
      <c r="B95" s="19"/>
      <c r="C95" s="19"/>
      <c r="D95" s="19"/>
      <c r="E95" s="20"/>
      <c r="F95" s="21"/>
      <c r="G95" s="22"/>
      <c r="H95" s="22"/>
    </row>
    <row r="96" spans="2:8" x14ac:dyDescent="0.3">
      <c r="B96" s="19"/>
      <c r="C96" s="19"/>
      <c r="D96" s="19"/>
      <c r="E96" s="20"/>
      <c r="F96" s="21"/>
      <c r="G96" s="22"/>
      <c r="H96" s="22"/>
    </row>
    <row r="97" spans="2:8" x14ac:dyDescent="0.3">
      <c r="B97" s="19"/>
      <c r="C97" s="19"/>
      <c r="D97" s="19"/>
      <c r="E97" s="20"/>
      <c r="F97" s="21"/>
      <c r="G97" s="22"/>
      <c r="H97" s="22"/>
    </row>
    <row r="98" spans="2:8" x14ac:dyDescent="0.3">
      <c r="B98" s="19"/>
      <c r="C98" s="19"/>
      <c r="D98" s="19"/>
      <c r="E98" s="20"/>
      <c r="F98" s="21"/>
      <c r="G98" s="22"/>
      <c r="H98" s="22"/>
    </row>
    <row r="99" spans="2:8" x14ac:dyDescent="0.3">
      <c r="B99" s="19"/>
      <c r="C99" s="19"/>
      <c r="D99" s="19"/>
      <c r="E99" s="20"/>
      <c r="F99" s="21"/>
      <c r="G99" s="22"/>
      <c r="H99" s="22"/>
    </row>
    <row r="100" spans="2:8" x14ac:dyDescent="0.3">
      <c r="B100" s="19"/>
      <c r="C100" s="19"/>
      <c r="D100" s="19"/>
      <c r="E100" s="20"/>
      <c r="F100" s="21"/>
      <c r="G100" s="22"/>
      <c r="H100" s="22"/>
    </row>
    <row r="101" spans="2:8" x14ac:dyDescent="0.3">
      <c r="D101" s="23"/>
    </row>
  </sheetData>
  <mergeCells count="1">
    <mergeCell ref="B3:H3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889FE-FEDB-4284-9157-EEF7D8BE81EB}"/>
</file>

<file path=customXml/itemProps2.xml><?xml version="1.0" encoding="utf-8"?>
<ds:datastoreItem xmlns:ds="http://schemas.openxmlformats.org/officeDocument/2006/customXml" ds:itemID="{16A275E6-52E2-4A25-8140-932D2A326AF8}"/>
</file>

<file path=customXml/itemProps3.xml><?xml version="1.0" encoding="utf-8"?>
<ds:datastoreItem xmlns:ds="http://schemas.openxmlformats.org/officeDocument/2006/customXml" ds:itemID="{A469611A-1AF1-4EB3-9302-32427225C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Copies per ul</vt:lpstr>
      <vt:lpstr>Copies per ul (2)</vt:lpstr>
      <vt:lpstr>ddPCR Results</vt:lpstr>
      <vt:lpstr>Cleaned-up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Balogh, Steve</cp:lastModifiedBy>
  <dcterms:created xsi:type="dcterms:W3CDTF">2020-10-23T18:49:45Z</dcterms:created>
  <dcterms:modified xsi:type="dcterms:W3CDTF">2021-05-16T00:05:11Z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