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31" documentId="8_{BD4CC942-0780-4972-939C-3F94E17732E0}" xr6:coauthVersionLast="45" xr6:coauthVersionMax="47" xr10:uidLastSave="{27389C84-612D-4D27-A962-7FFE490996BE}"/>
  <bookViews>
    <workbookView xWindow="-110" yWindow="-110" windowWidth="19420" windowHeight="10420" activeTab="1" xr2:uid="{00000000-000D-0000-FFFF-FFFF00000000}"/>
  </bookViews>
  <sheets>
    <sheet name="210519" sheetId="3" r:id="rId1"/>
    <sheet name="210519 N1 N2 ddPCR Data" sheetId="2" r:id="rId2"/>
    <sheet name="210519 Variant ddPCR Data" sheetId="1" r:id="rId3"/>
    <sheet name="2021_05_20_Balogh_Project_007_n" sheetId="4" state="hidden" r:id="rId4"/>
  </sheets>
  <definedNames>
    <definedName name="_xlnm._FilterDatabase" localSheetId="0" hidden="1">'210519'!$B$2:$K$2</definedName>
    <definedName name="_xlnm._FilterDatabase" localSheetId="2" hidden="1">'210519 Variant ddPCR Data'!$A$1:$BO$1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N3" i="2"/>
  <c r="M5" i="2"/>
  <c r="N5" i="2"/>
  <c r="M7" i="2"/>
  <c r="N7" i="2"/>
  <c r="M13" i="2"/>
  <c r="N13" i="2"/>
  <c r="M15" i="2"/>
  <c r="N15" i="2"/>
  <c r="M21" i="2"/>
  <c r="N21" i="2"/>
  <c r="M23" i="2"/>
  <c r="N23" i="2"/>
  <c r="M24" i="2"/>
  <c r="N24" i="2"/>
  <c r="M10" i="2"/>
  <c r="N10" i="2"/>
  <c r="M11" i="2"/>
  <c r="N11" i="2"/>
  <c r="M16" i="2"/>
  <c r="N16" i="2"/>
  <c r="M17" i="2"/>
  <c r="N17" i="2"/>
  <c r="M18" i="2"/>
  <c r="N18" i="2"/>
  <c r="M19" i="2"/>
  <c r="N19" i="2"/>
  <c r="M25" i="2"/>
  <c r="N25" i="2"/>
  <c r="M8" i="2"/>
  <c r="N8" i="2"/>
  <c r="M2" i="2"/>
  <c r="N2" i="2"/>
  <c r="M4" i="2"/>
  <c r="N4" i="2"/>
  <c r="M6" i="2"/>
  <c r="N6" i="2"/>
  <c r="M12" i="2"/>
  <c r="N12" i="2"/>
  <c r="M14" i="2"/>
  <c r="N14" i="2"/>
  <c r="M20" i="2"/>
  <c r="N20" i="2"/>
  <c r="M22" i="2"/>
  <c r="N22" i="2"/>
  <c r="N9" i="2"/>
  <c r="M9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N2" i="4"/>
  <c r="M2" i="4"/>
  <c r="D3" i="2"/>
  <c r="D5" i="2"/>
  <c r="D7" i="2"/>
  <c r="D13" i="2"/>
  <c r="D15" i="2"/>
  <c r="D21" i="2"/>
  <c r="D23" i="2"/>
  <c r="D24" i="2"/>
  <c r="D10" i="2"/>
  <c r="D11" i="2"/>
  <c r="D16" i="2"/>
  <c r="D17" i="2"/>
  <c r="D18" i="2"/>
  <c r="D19" i="2"/>
  <c r="D25" i="2"/>
  <c r="D8" i="2"/>
  <c r="D2" i="2"/>
  <c r="D4" i="2"/>
  <c r="D6" i="2"/>
  <c r="D12" i="2"/>
  <c r="D14" i="2"/>
  <c r="D20" i="2"/>
  <c r="D22" i="2"/>
  <c r="D9" i="2"/>
  <c r="D133" i="1"/>
  <c r="D12" i="1"/>
  <c r="D13" i="1"/>
  <c r="D52" i="1"/>
  <c r="D53" i="1"/>
  <c r="D62" i="1"/>
  <c r="D63" i="1"/>
  <c r="D32" i="1"/>
  <c r="D33" i="1"/>
  <c r="D42" i="1"/>
  <c r="D43" i="1"/>
  <c r="D112" i="1"/>
  <c r="D113" i="1"/>
  <c r="D122" i="1"/>
  <c r="D123" i="1"/>
  <c r="D142" i="1"/>
  <c r="D143" i="1"/>
  <c r="D2" i="1"/>
  <c r="D3" i="1"/>
  <c r="D22" i="1"/>
  <c r="D23" i="1"/>
  <c r="D72" i="1"/>
  <c r="D73" i="1"/>
  <c r="D82" i="1"/>
  <c r="D83" i="1"/>
  <c r="D92" i="1"/>
  <c r="D93" i="1"/>
  <c r="D102" i="1"/>
  <c r="D103" i="1"/>
  <c r="D152" i="1"/>
  <c r="D153" i="1"/>
  <c r="D134" i="1"/>
  <c r="D135" i="1"/>
  <c r="D14" i="1"/>
  <c r="D15" i="1"/>
  <c r="D54" i="1"/>
  <c r="D55" i="1"/>
  <c r="D64" i="1"/>
  <c r="D65" i="1"/>
  <c r="D34" i="1"/>
  <c r="D35" i="1"/>
  <c r="D44" i="1"/>
  <c r="D45" i="1"/>
  <c r="D114" i="1"/>
  <c r="D115" i="1"/>
  <c r="D124" i="1"/>
  <c r="D125" i="1"/>
  <c r="D144" i="1"/>
  <c r="D145" i="1"/>
  <c r="D4" i="1"/>
  <c r="D5" i="1"/>
  <c r="D24" i="1"/>
  <c r="D25" i="1"/>
  <c r="D74" i="1"/>
  <c r="D75" i="1"/>
  <c r="D84" i="1"/>
  <c r="D85" i="1"/>
  <c r="D94" i="1"/>
  <c r="D95" i="1"/>
  <c r="D104" i="1"/>
  <c r="D105" i="1"/>
  <c r="D154" i="1"/>
  <c r="D155" i="1"/>
  <c r="D136" i="1"/>
  <c r="D137" i="1"/>
  <c r="D16" i="1"/>
  <c r="D17" i="1"/>
  <c r="D56" i="1"/>
  <c r="D57" i="1"/>
  <c r="D66" i="1"/>
  <c r="D67" i="1"/>
  <c r="D36" i="1"/>
  <c r="D37" i="1"/>
  <c r="D46" i="1"/>
  <c r="D47" i="1"/>
  <c r="D116" i="1"/>
  <c r="D117" i="1"/>
  <c r="D126" i="1"/>
  <c r="D127" i="1"/>
  <c r="D146" i="1"/>
  <c r="D147" i="1"/>
  <c r="D6" i="1"/>
  <c r="D7" i="1"/>
  <c r="D26" i="1"/>
  <c r="D27" i="1"/>
  <c r="D76" i="1"/>
  <c r="D77" i="1"/>
  <c r="D86" i="1"/>
  <c r="D87" i="1"/>
  <c r="D96" i="1"/>
  <c r="D97" i="1"/>
  <c r="D106" i="1"/>
  <c r="D107" i="1"/>
  <c r="D156" i="1"/>
  <c r="D157" i="1"/>
  <c r="D138" i="1"/>
  <c r="D139" i="1"/>
  <c r="D18" i="1"/>
  <c r="D19" i="1"/>
  <c r="D58" i="1"/>
  <c r="D59" i="1"/>
  <c r="D68" i="1"/>
  <c r="D69" i="1"/>
  <c r="D38" i="1"/>
  <c r="D39" i="1"/>
  <c r="D48" i="1"/>
  <c r="D49" i="1"/>
  <c r="D118" i="1"/>
  <c r="D119" i="1"/>
  <c r="D128" i="1"/>
  <c r="D129" i="1"/>
  <c r="D148" i="1"/>
  <c r="D149" i="1"/>
  <c r="D8" i="1"/>
  <c r="D9" i="1"/>
  <c r="D28" i="1"/>
  <c r="D29" i="1"/>
  <c r="D78" i="1"/>
  <c r="D79" i="1"/>
  <c r="D88" i="1"/>
  <c r="D89" i="1"/>
  <c r="D98" i="1"/>
  <c r="D99" i="1"/>
  <c r="D108" i="1"/>
  <c r="D109" i="1"/>
  <c r="D158" i="1"/>
  <c r="D159" i="1"/>
  <c r="D132" i="1"/>
  <c r="M133" i="1"/>
  <c r="N133" i="1"/>
  <c r="M12" i="1"/>
  <c r="N12" i="1"/>
  <c r="M13" i="1"/>
  <c r="N13" i="1"/>
  <c r="M52" i="1"/>
  <c r="N52" i="1"/>
  <c r="M53" i="1"/>
  <c r="N53" i="1"/>
  <c r="M62" i="1"/>
  <c r="N62" i="1"/>
  <c r="M63" i="1"/>
  <c r="N63" i="1"/>
  <c r="M32" i="1"/>
  <c r="N32" i="1"/>
  <c r="M33" i="1"/>
  <c r="N33" i="1"/>
  <c r="M42" i="1"/>
  <c r="N42" i="1"/>
  <c r="M43" i="1"/>
  <c r="N43" i="1"/>
  <c r="M112" i="1"/>
  <c r="N112" i="1"/>
  <c r="M113" i="1"/>
  <c r="N113" i="1"/>
  <c r="M122" i="1"/>
  <c r="N122" i="1"/>
  <c r="M123" i="1"/>
  <c r="N123" i="1"/>
  <c r="M142" i="1"/>
  <c r="N142" i="1"/>
  <c r="M143" i="1"/>
  <c r="N143" i="1"/>
  <c r="M2" i="1"/>
  <c r="N2" i="1"/>
  <c r="M3" i="1"/>
  <c r="N3" i="1"/>
  <c r="M22" i="1"/>
  <c r="N22" i="1"/>
  <c r="M23" i="1"/>
  <c r="N23" i="1"/>
  <c r="M72" i="1"/>
  <c r="N72" i="1"/>
  <c r="M73" i="1"/>
  <c r="N73" i="1"/>
  <c r="M82" i="1"/>
  <c r="N82" i="1"/>
  <c r="M83" i="1"/>
  <c r="N83" i="1"/>
  <c r="M92" i="1"/>
  <c r="N92" i="1"/>
  <c r="M93" i="1"/>
  <c r="N93" i="1"/>
  <c r="M102" i="1"/>
  <c r="N102" i="1"/>
  <c r="M103" i="1"/>
  <c r="N103" i="1"/>
  <c r="M152" i="1"/>
  <c r="N152" i="1"/>
  <c r="M153" i="1"/>
  <c r="N153" i="1"/>
  <c r="M134" i="1"/>
  <c r="N134" i="1"/>
  <c r="M135" i="1"/>
  <c r="N135" i="1"/>
  <c r="M14" i="1"/>
  <c r="N14" i="1"/>
  <c r="M15" i="1"/>
  <c r="N15" i="1"/>
  <c r="M54" i="1"/>
  <c r="N54" i="1"/>
  <c r="M55" i="1"/>
  <c r="N55" i="1"/>
  <c r="M64" i="1"/>
  <c r="N64" i="1"/>
  <c r="M65" i="1"/>
  <c r="N65" i="1"/>
  <c r="M34" i="1"/>
  <c r="N34" i="1"/>
  <c r="M35" i="1"/>
  <c r="N35" i="1"/>
  <c r="M44" i="1"/>
  <c r="N44" i="1"/>
  <c r="M45" i="1"/>
  <c r="N45" i="1"/>
  <c r="M114" i="1"/>
  <c r="N114" i="1"/>
  <c r="M115" i="1"/>
  <c r="N115" i="1"/>
  <c r="M124" i="1"/>
  <c r="N124" i="1"/>
  <c r="M125" i="1"/>
  <c r="N125" i="1"/>
  <c r="M144" i="1"/>
  <c r="N144" i="1"/>
  <c r="M145" i="1"/>
  <c r="N145" i="1"/>
  <c r="M4" i="1"/>
  <c r="N4" i="1"/>
  <c r="M5" i="1"/>
  <c r="N5" i="1"/>
  <c r="M24" i="1"/>
  <c r="N24" i="1"/>
  <c r="M25" i="1"/>
  <c r="N25" i="1"/>
  <c r="M74" i="1"/>
  <c r="N74" i="1"/>
  <c r="M75" i="1"/>
  <c r="N75" i="1"/>
  <c r="M84" i="1"/>
  <c r="N84" i="1"/>
  <c r="M85" i="1"/>
  <c r="N85" i="1"/>
  <c r="M94" i="1"/>
  <c r="N94" i="1"/>
  <c r="M95" i="1"/>
  <c r="N95" i="1"/>
  <c r="M104" i="1"/>
  <c r="N104" i="1"/>
  <c r="M105" i="1"/>
  <c r="N105" i="1"/>
  <c r="M154" i="1"/>
  <c r="N154" i="1"/>
  <c r="M155" i="1"/>
  <c r="N155" i="1"/>
  <c r="M136" i="1"/>
  <c r="N136" i="1"/>
  <c r="M137" i="1"/>
  <c r="N137" i="1"/>
  <c r="M16" i="1"/>
  <c r="N16" i="1"/>
  <c r="M17" i="1"/>
  <c r="N17" i="1"/>
  <c r="M56" i="1"/>
  <c r="N56" i="1"/>
  <c r="M57" i="1"/>
  <c r="N57" i="1"/>
  <c r="M66" i="1"/>
  <c r="N66" i="1"/>
  <c r="M67" i="1"/>
  <c r="N67" i="1"/>
  <c r="M36" i="1"/>
  <c r="N36" i="1"/>
  <c r="M37" i="1"/>
  <c r="N37" i="1"/>
  <c r="M46" i="1"/>
  <c r="N46" i="1"/>
  <c r="M47" i="1"/>
  <c r="N47" i="1"/>
  <c r="M116" i="1"/>
  <c r="N116" i="1"/>
  <c r="M117" i="1"/>
  <c r="N117" i="1"/>
  <c r="M126" i="1"/>
  <c r="N126" i="1"/>
  <c r="M127" i="1"/>
  <c r="N127" i="1"/>
  <c r="M146" i="1"/>
  <c r="N146" i="1"/>
  <c r="M147" i="1"/>
  <c r="N147" i="1"/>
  <c r="M6" i="1"/>
  <c r="N6" i="1"/>
  <c r="M7" i="1"/>
  <c r="N7" i="1"/>
  <c r="M26" i="1"/>
  <c r="N26" i="1"/>
  <c r="M27" i="1"/>
  <c r="N27" i="1"/>
  <c r="M76" i="1"/>
  <c r="N76" i="1"/>
  <c r="M77" i="1"/>
  <c r="N77" i="1"/>
  <c r="M86" i="1"/>
  <c r="N86" i="1"/>
  <c r="M87" i="1"/>
  <c r="N87" i="1"/>
  <c r="M96" i="1"/>
  <c r="N96" i="1"/>
  <c r="M97" i="1"/>
  <c r="N97" i="1"/>
  <c r="M106" i="1"/>
  <c r="N106" i="1"/>
  <c r="M107" i="1"/>
  <c r="N107" i="1"/>
  <c r="M156" i="1"/>
  <c r="N156" i="1"/>
  <c r="M157" i="1"/>
  <c r="N157" i="1"/>
  <c r="M138" i="1"/>
  <c r="N138" i="1"/>
  <c r="M139" i="1"/>
  <c r="N139" i="1"/>
  <c r="M18" i="1"/>
  <c r="N18" i="1"/>
  <c r="M19" i="1"/>
  <c r="N19" i="1"/>
  <c r="M58" i="1"/>
  <c r="N58" i="1"/>
  <c r="M59" i="1"/>
  <c r="N59" i="1"/>
  <c r="M68" i="1"/>
  <c r="N68" i="1"/>
  <c r="M69" i="1"/>
  <c r="N69" i="1"/>
  <c r="M38" i="1"/>
  <c r="N38" i="1"/>
  <c r="M39" i="1"/>
  <c r="N39" i="1"/>
  <c r="M48" i="1"/>
  <c r="N48" i="1"/>
  <c r="M49" i="1"/>
  <c r="N49" i="1"/>
  <c r="M118" i="1"/>
  <c r="N118" i="1"/>
  <c r="M119" i="1"/>
  <c r="N119" i="1"/>
  <c r="M128" i="1"/>
  <c r="N128" i="1"/>
  <c r="M129" i="1"/>
  <c r="N129" i="1"/>
  <c r="M148" i="1"/>
  <c r="N148" i="1"/>
  <c r="M149" i="1"/>
  <c r="N149" i="1"/>
  <c r="M8" i="1"/>
  <c r="N8" i="1"/>
  <c r="M9" i="1"/>
  <c r="N9" i="1"/>
  <c r="M28" i="1"/>
  <c r="N28" i="1"/>
  <c r="M29" i="1"/>
  <c r="N29" i="1"/>
  <c r="M78" i="1"/>
  <c r="N78" i="1"/>
  <c r="M79" i="1"/>
  <c r="N79" i="1"/>
  <c r="M88" i="1"/>
  <c r="N88" i="1"/>
  <c r="M89" i="1"/>
  <c r="N89" i="1"/>
  <c r="M98" i="1"/>
  <c r="N98" i="1"/>
  <c r="M99" i="1"/>
  <c r="N99" i="1"/>
  <c r="M108" i="1"/>
  <c r="N108" i="1"/>
  <c r="M109" i="1"/>
  <c r="N109" i="1"/>
  <c r="M158" i="1"/>
  <c r="N158" i="1"/>
  <c r="M159" i="1"/>
  <c r="N159" i="1"/>
  <c r="N132" i="1"/>
  <c r="M132" i="1"/>
  <c r="I25" i="3" l="1"/>
  <c r="I27" i="3"/>
  <c r="I29" i="3"/>
  <c r="I31" i="3"/>
  <c r="I35" i="3"/>
  <c r="I37" i="3"/>
  <c r="I39" i="3"/>
  <c r="I41" i="3"/>
  <c r="I45" i="3"/>
  <c r="I47" i="3"/>
  <c r="I49" i="3"/>
  <c r="I51" i="3"/>
  <c r="I55" i="3"/>
  <c r="I57" i="3"/>
  <c r="I59" i="3"/>
  <c r="I61" i="3"/>
  <c r="I65" i="3"/>
  <c r="I67" i="3"/>
  <c r="I69" i="3"/>
  <c r="I71" i="3"/>
  <c r="I75" i="3"/>
  <c r="I77" i="3"/>
  <c r="I79" i="3"/>
  <c r="I81" i="3"/>
  <c r="I85" i="3"/>
  <c r="I87" i="3"/>
  <c r="I89" i="3"/>
  <c r="I91" i="3"/>
  <c r="I95" i="3"/>
  <c r="I97" i="3"/>
  <c r="I99" i="3"/>
  <c r="I101" i="3"/>
  <c r="I105" i="3"/>
  <c r="I107" i="3"/>
  <c r="I109" i="3"/>
  <c r="I111" i="3"/>
  <c r="I115" i="3"/>
  <c r="I117" i="3"/>
  <c r="I119" i="3"/>
  <c r="I121" i="3"/>
  <c r="I125" i="3"/>
  <c r="I127" i="3"/>
  <c r="I129" i="3"/>
  <c r="I131" i="3"/>
  <c r="I135" i="3"/>
  <c r="I137" i="3"/>
  <c r="I139" i="3"/>
  <c r="I141" i="3"/>
  <c r="I145" i="3"/>
  <c r="I147" i="3"/>
  <c r="I149" i="3"/>
  <c r="I151" i="3"/>
  <c r="I155" i="3"/>
  <c r="I157" i="3"/>
  <c r="I159" i="3"/>
  <c r="I161" i="3"/>
  <c r="I15" i="3"/>
  <c r="I17" i="3"/>
  <c r="I19" i="3"/>
  <c r="I21" i="3"/>
  <c r="I9" i="3"/>
  <c r="I11" i="3"/>
  <c r="I7" i="3"/>
  <c r="I5" i="3"/>
  <c r="J105" i="3"/>
  <c r="J95" i="3"/>
  <c r="J85" i="3"/>
  <c r="J55" i="3"/>
  <c r="J45" i="3"/>
  <c r="J15" i="3"/>
  <c r="J75" i="3"/>
  <c r="J35" i="3"/>
  <c r="J115" i="3"/>
  <c r="J25" i="3"/>
  <c r="J5" i="3"/>
  <c r="J65" i="3"/>
  <c r="J155" i="3"/>
  <c r="J127" i="3"/>
  <c r="J137" i="3"/>
  <c r="J107" i="3"/>
  <c r="J97" i="3"/>
  <c r="J87" i="3"/>
  <c r="J57" i="3"/>
  <c r="J47" i="3"/>
  <c r="J17" i="3"/>
  <c r="J77" i="3"/>
  <c r="J37" i="3"/>
  <c r="J117" i="3"/>
  <c r="J27" i="3"/>
  <c r="J7" i="3"/>
  <c r="J67" i="3"/>
  <c r="J157" i="3"/>
  <c r="J129" i="3"/>
  <c r="J139" i="3"/>
  <c r="J109" i="3"/>
  <c r="J99" i="3"/>
  <c r="J89" i="3"/>
  <c r="J59" i="3"/>
  <c r="J49" i="3"/>
  <c r="J19" i="3"/>
  <c r="J79" i="3"/>
  <c r="J39" i="3"/>
  <c r="J119" i="3"/>
  <c r="J29" i="3"/>
  <c r="J9" i="3"/>
  <c r="J69" i="3"/>
  <c r="J159" i="3"/>
  <c r="J131" i="3"/>
  <c r="J141" i="3"/>
  <c r="J111" i="3"/>
  <c r="J101" i="3"/>
  <c r="J91" i="3"/>
  <c r="J61" i="3"/>
  <c r="J51" i="3"/>
  <c r="J21" i="3"/>
  <c r="J81" i="3"/>
  <c r="J41" i="3"/>
  <c r="J121" i="3"/>
  <c r="J31" i="3"/>
  <c r="J11" i="3"/>
  <c r="J71" i="3"/>
  <c r="J161" i="3"/>
  <c r="J135" i="3"/>
  <c r="J125" i="3"/>
</calcChain>
</file>

<file path=xl/sharedStrings.xml><?xml version="1.0" encoding="utf-8"?>
<sst xmlns="http://schemas.openxmlformats.org/spreadsheetml/2006/main" count="6714" uniqueCount="195">
  <si>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</si>
  <si>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</si>
  <si>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</si>
  <si>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</si>
  <si>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</si>
  <si>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</si>
  <si>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</si>
  <si>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</si>
  <si>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</si>
  <si>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</si>
  <si>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</si>
  <si>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</si>
  <si>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</si>
  <si>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</si>
  <si>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</si>
  <si>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</si>
  <si>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</si>
  <si>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</si>
  <si>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</si>
  <si>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</si>
  <si>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</si>
  <si>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</si>
  <si>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</si>
  <si>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</si>
  <si>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</si>
  <si>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</si>
  <si>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</si>
  <si>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</si>
  <si>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</si>
  <si>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</si>
  <si>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</si>
  <si>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</si>
  <si>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</si>
  <si>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</si>
  <si>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</si>
  <si>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</si>
  <si>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</si>
  <si>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</si>
  <si>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</si>
  <si>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</si>
  <si>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</si>
  <si>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</si>
  <si>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</si>
  <si>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</si>
  <si>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</si>
  <si>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</si>
  <si>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</si>
  <si>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</si>
  <si>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</si>
  <si>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</si>
  <si>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</si>
  <si>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</si>
  <si>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</si>
  <si>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</si>
  <si>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</si>
  <si>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</si>
  <si>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</si>
  <si>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</si>
  <si>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</si>
  <si>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</si>
  <si>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</si>
  <si>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</si>
  <si>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</si>
  <si>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</si>
  <si>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</si>
  <si>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</si>
  <si>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21765-21770 Del (FAM)</t>
  </si>
  <si>
    <t>Manual</t>
  </si>
  <si>
    <t>DQ</t>
  </si>
  <si>
    <t>Unknown</t>
  </si>
  <si>
    <t>One-Step RT-ddPCR Kit for Probes</t>
  </si>
  <si>
    <t>FAM</t>
  </si>
  <si>
    <t/>
  </si>
  <si>
    <t>21765-21770 Del (HEX)</t>
  </si>
  <si>
    <t>HEX</t>
  </si>
  <si>
    <t>B01</t>
  </si>
  <si>
    <t>C01</t>
  </si>
  <si>
    <t>D01</t>
  </si>
  <si>
    <t>E01</t>
  </si>
  <si>
    <t>F01</t>
  </si>
  <si>
    <t>G01</t>
  </si>
  <si>
    <t>H01</t>
  </si>
  <si>
    <t>A02</t>
  </si>
  <si>
    <t>NTC</t>
  </si>
  <si>
    <t>B02</t>
  </si>
  <si>
    <t>C02</t>
  </si>
  <si>
    <t>D02</t>
  </si>
  <si>
    <t>E02</t>
  </si>
  <si>
    <t>F02</t>
  </si>
  <si>
    <t>G02</t>
  </si>
  <si>
    <t>H02</t>
  </si>
  <si>
    <t>Positive Control (4/29)</t>
  </si>
  <si>
    <t>A03</t>
  </si>
  <si>
    <t>A23063T (FAM)</t>
  </si>
  <si>
    <t>A23063T (HEX)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</si>
  <si>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</si>
  <si>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</si>
  <si>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</si>
  <si>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</si>
  <si>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</si>
  <si>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</si>
  <si>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</si>
  <si>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</si>
  <si>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</si>
  <si>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</si>
  <si>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</si>
  <si>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</si>
  <si>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</si>
  <si>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</si>
  <si>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</si>
  <si>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</si>
  <si>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21801A&gt;C (FAM)</t>
  </si>
  <si>
    <t>21801A&gt;C (HEX)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</si>
  <si>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</si>
  <si>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</si>
  <si>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</si>
  <si>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</si>
  <si>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</si>
  <si>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</si>
  <si>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</si>
  <si>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</si>
  <si>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</si>
  <si>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</si>
  <si>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</si>
  <si>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</si>
  <si>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</si>
  <si>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</si>
  <si>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</si>
  <si>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</si>
  <si>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23012G&gt;A (FAM)</t>
  </si>
  <si>
    <t>23012G&gt;A (HEX)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</si>
  <si>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</si>
  <si>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</si>
  <si>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</si>
  <si>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</si>
  <si>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</si>
  <si>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</si>
  <si>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</si>
  <si>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</si>
  <si>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</si>
  <si>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</si>
  <si>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</si>
  <si>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</si>
  <si>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</si>
  <si>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</si>
  <si>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</si>
  <si>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RG Conc. (ng/ul)</t>
  </si>
  <si>
    <t>N/A</t>
  </si>
  <si>
    <t>Frequency of Mutant Allele</t>
  </si>
  <si>
    <t>21765-21770 Del WT</t>
  </si>
  <si>
    <t>A23063T WT</t>
  </si>
  <si>
    <t>21801A&gt;C WT</t>
  </si>
  <si>
    <t>23012G&gt;A WT</t>
  </si>
  <si>
    <t>21765-21770 Del Mutant</t>
  </si>
  <si>
    <t>A23063T Mutant</t>
  </si>
  <si>
    <t>21801A&gt;C Mutant</t>
  </si>
  <si>
    <t>23012G&gt;A Mutant</t>
  </si>
  <si>
    <t>Amino Acid Target</t>
  </si>
  <si>
    <t>HV 69-70</t>
  </si>
  <si>
    <t>N501Y</t>
  </si>
  <si>
    <t xml:space="preserve"> D80A</t>
  </si>
  <si>
    <t>E484K</t>
  </si>
  <si>
    <t>Assay Target</t>
  </si>
  <si>
    <t>Total Conc (copies/ul of input sample)</t>
  </si>
  <si>
    <t>Conc  Confidence Interval Min (copies/ul of input sample)</t>
  </si>
  <si>
    <t>Conc (copies/µl of input sample)</t>
  </si>
  <si>
    <t>Conc Confidence Interval Max (copies/ul of input sample)</t>
  </si>
  <si>
    <t>5103</t>
  </si>
  <si>
    <t>133</t>
  </si>
  <si>
    <t>173</t>
  </si>
  <si>
    <t>191</t>
  </si>
  <si>
    <t>14PZ5+14PZ6</t>
  </si>
  <si>
    <t>16PZ3+16PZ4</t>
  </si>
  <si>
    <t>26PZ1+26PZ4</t>
  </si>
  <si>
    <t>28PZ1+28PZ2</t>
  </si>
  <si>
    <t>07PZ1+07PZ2</t>
  </si>
  <si>
    <t>13PZ1+13PZ2</t>
  </si>
  <si>
    <t>19PZ3+19PZ5</t>
  </si>
  <si>
    <t>23PZ2+23PZ3</t>
  </si>
  <si>
    <t>253+254</t>
  </si>
  <si>
    <t>262+264</t>
  </si>
  <si>
    <t>Conc (copies/ul of sample input)</t>
  </si>
  <si>
    <t>N2</t>
  </si>
  <si>
    <t>Positive Control</t>
  </si>
  <si>
    <t>A11</t>
  </si>
  <si>
    <t>N1</t>
  </si>
  <si>
    <t>B11</t>
  </si>
  <si>
    <t>C11</t>
  </si>
  <si>
    <t>D11</t>
  </si>
  <si>
    <t>E11</t>
  </si>
  <si>
    <t>F11</t>
  </si>
  <si>
    <t>G11</t>
  </si>
  <si>
    <t>H11</t>
  </si>
  <si>
    <t>Conc(copies/µl of input sample)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</si>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</sst>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4" fontId="2" fillId="0" borderId="1" xfId="0" applyNumberFormat="1" applyFont="1" applyBorder="1"/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4" fontId="4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left" vertical="center"/>
    </xf>
    <xf numFmtId="0" fontId="1" fillId="0" borderId="0" xfId="1"/>
    <xf numFmtId="0" fontId="0" fillId="3" borderId="2" xfId="0" applyFill="1" applyBorder="1"/>
    <xf numFmtId="2" fontId="3" fillId="3" borderId="2" xfId="0" applyNumberFormat="1" applyFont="1" applyFill="1" applyBorder="1" applyAlignment="1">
      <alignment horizontal="center"/>
    </xf>
    <xf numFmtId="2" fontId="0" fillId="3" borderId="2" xfId="0" applyNumberFormat="1" applyFill="1" applyBorder="1"/>
    <xf numFmtId="0" fontId="0" fillId="4" borderId="2" xfId="0" applyFill="1" applyBorder="1"/>
    <xf numFmtId="2" fontId="3" fillId="4" borderId="2" xfId="0" applyNumberFormat="1" applyFont="1" applyFill="1" applyBorder="1" applyAlignment="1">
      <alignment horizontal="center"/>
    </xf>
    <xf numFmtId="0" fontId="0" fillId="0" borderId="3" xfId="0" applyBorder="1"/>
    <xf numFmtId="2" fontId="3" fillId="0" borderId="3" xfId="0" applyNumberFormat="1" applyFont="1" applyBorder="1" applyAlignment="1">
      <alignment horizontal="center" vertical="center"/>
    </xf>
    <xf numFmtId="2" fontId="0" fillId="0" borderId="3" xfId="0" applyNumberFormat="1" applyBorder="1"/>
    <xf numFmtId="2" fontId="0" fillId="0" borderId="3" xfId="0" applyNumberFormat="1" applyBorder="1" applyAlignment="1"/>
    <xf numFmtId="2" fontId="0" fillId="3" borderId="2" xfId="0" applyNumberFormat="1" applyFill="1" applyBorder="1" applyAlignment="1"/>
    <xf numFmtId="2" fontId="0" fillId="4" borderId="2" xfId="0" applyNumberFormat="1" applyFill="1" applyBorder="1" applyAlignment="1"/>
    <xf numFmtId="2" fontId="0" fillId="0" borderId="0" xfId="0" applyNumberFormat="1" applyAlignment="1"/>
    <xf numFmtId="2" fontId="3" fillId="0" borderId="3" xfId="0" applyNumberFormat="1" applyFont="1" applyBorder="1"/>
    <xf numFmtId="2" fontId="3" fillId="4" borderId="2" xfId="0" applyNumberFormat="1" applyFont="1" applyFill="1" applyBorder="1"/>
    <xf numFmtId="2" fontId="3" fillId="3" borderId="2" xfId="0" applyNumberFormat="1" applyFont="1" applyFill="1" applyBorder="1"/>
    <xf numFmtId="2" fontId="3" fillId="0" borderId="0" xfId="0" applyNumberFormat="1" applyFont="1"/>
    <xf numFmtId="2" fontId="0" fillId="0" borderId="2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2" xfId="1" xr:uid="{7D72B02E-A22E-8F42-A6C1-4DA830166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C1B7-876E-A74C-9957-D9C287850482}">
  <dimension ref="A2:K162"/>
  <sheetViews>
    <sheetView showGridLines="0" tabSelected="1" topLeftCell="A77" zoomScale="77" zoomScaleNormal="77" workbookViewId="0">
      <selection activeCell="N112" sqref="N112"/>
    </sheetView>
  </sheetViews>
  <sheetFormatPr defaultColWidth="10.90625" defaultRowHeight="14.5" x14ac:dyDescent="0.35"/>
  <cols>
    <col min="2" max="2" width="10.81640625" style="6"/>
    <col min="3" max="3" width="18.453125" style="6" bestFit="1" customWidth="1"/>
    <col min="4" max="4" width="20.6328125" style="6" bestFit="1" customWidth="1"/>
    <col min="5" max="5" width="21.36328125" style="6" bestFit="1" customWidth="1"/>
    <col min="6" max="6" width="21.453125" style="7" customWidth="1"/>
    <col min="7" max="8" width="27.453125" style="7" customWidth="1"/>
    <col min="9" max="9" width="20.1796875" style="8" customWidth="1"/>
    <col min="10" max="10" width="16" style="8" customWidth="1"/>
    <col min="11" max="11" width="16.1796875" style="7" customWidth="1"/>
  </cols>
  <sheetData>
    <row r="2" spans="1:11" ht="30" customHeight="1" x14ac:dyDescent="0.35">
      <c r="B2" s="4" t="s">
        <v>0</v>
      </c>
      <c r="C2" s="4" t="s">
        <v>1</v>
      </c>
      <c r="D2" s="4" t="s">
        <v>157</v>
      </c>
      <c r="E2" s="4" t="s">
        <v>162</v>
      </c>
      <c r="F2" s="11" t="s">
        <v>165</v>
      </c>
      <c r="G2" s="11" t="s">
        <v>166</v>
      </c>
      <c r="H2" s="11" t="s">
        <v>164</v>
      </c>
      <c r="I2" s="11" t="s">
        <v>163</v>
      </c>
      <c r="J2" s="11" t="s">
        <v>148</v>
      </c>
      <c r="K2" s="5" t="s">
        <v>146</v>
      </c>
    </row>
    <row r="3" spans="1:11" x14ac:dyDescent="0.35">
      <c r="A3" s="40">
        <v>44234</v>
      </c>
      <c r="B3" s="9"/>
      <c r="C3" s="9" t="s">
        <v>175</v>
      </c>
      <c r="D3" s="38"/>
      <c r="E3" s="9" t="s">
        <v>185</v>
      </c>
      <c r="F3" s="10" t="s">
        <v>194</v>
      </c>
      <c r="G3" s="10" t="s">
        <v>194</v>
      </c>
      <c r="H3" s="10" t="s">
        <v>194</v>
      </c>
      <c r="I3" s="36"/>
      <c r="J3" s="36"/>
      <c r="K3" s="35"/>
    </row>
    <row r="4" spans="1:11" x14ac:dyDescent="0.35">
      <c r="A4" s="40">
        <v>44234</v>
      </c>
      <c r="B4" s="9" t="s">
        <v>121</v>
      </c>
      <c r="C4" s="9" t="s">
        <v>175</v>
      </c>
      <c r="D4" s="38"/>
      <c r="E4" s="9" t="s">
        <v>182</v>
      </c>
      <c r="F4" s="10">
        <v>12.533652496337901</v>
      </c>
      <c r="G4" s="10">
        <v>16.349504470825199</v>
      </c>
      <c r="H4" s="10">
        <v>9.3650016784668004</v>
      </c>
      <c r="I4" s="36"/>
      <c r="J4" s="36"/>
      <c r="K4" s="35"/>
    </row>
    <row r="5" spans="1:11" x14ac:dyDescent="0.35">
      <c r="A5" s="40">
        <v>44234</v>
      </c>
      <c r="B5" s="9" t="s">
        <v>84</v>
      </c>
      <c r="C5" s="9" t="s">
        <v>175</v>
      </c>
      <c r="D5" s="39" t="s">
        <v>158</v>
      </c>
      <c r="E5" s="9" t="s">
        <v>153</v>
      </c>
      <c r="F5" s="10">
        <v>0.31019954681396483</v>
      </c>
      <c r="G5" s="10">
        <v>1.4816975593566895</v>
      </c>
      <c r="H5" s="10">
        <v>1.3027969747781754E-2</v>
      </c>
      <c r="I5" s="35">
        <f>SUM(F5:F6)</f>
        <v>14.289461326599122</v>
      </c>
      <c r="J5" s="35">
        <f>F5/(F5+F6)</f>
        <v>2.1708274351570116E-2</v>
      </c>
      <c r="K5" s="35"/>
    </row>
    <row r="6" spans="1:11" x14ac:dyDescent="0.35">
      <c r="A6" s="40">
        <v>44234</v>
      </c>
      <c r="B6" s="9" t="s">
        <v>84</v>
      </c>
      <c r="C6" s="9" t="s">
        <v>175</v>
      </c>
      <c r="D6" s="39"/>
      <c r="E6" s="9" t="s">
        <v>149</v>
      </c>
      <c r="F6" s="10">
        <v>13.979261779785157</v>
      </c>
      <c r="G6" s="10">
        <v>18.489126205444336</v>
      </c>
      <c r="H6" s="10">
        <v>10.272266387939453</v>
      </c>
      <c r="I6" s="35"/>
      <c r="J6" s="35"/>
      <c r="K6" s="35"/>
    </row>
    <row r="7" spans="1:11" x14ac:dyDescent="0.35">
      <c r="A7" s="40">
        <v>44234</v>
      </c>
      <c r="B7" s="9" t="s">
        <v>103</v>
      </c>
      <c r="C7" s="9" t="s">
        <v>175</v>
      </c>
      <c r="D7" s="39" t="s">
        <v>159</v>
      </c>
      <c r="E7" s="9" t="s">
        <v>154</v>
      </c>
      <c r="F7" s="10">
        <v>0</v>
      </c>
      <c r="G7" s="10">
        <v>0.94995933771133423</v>
      </c>
      <c r="H7" s="10">
        <v>0</v>
      </c>
      <c r="I7" s="35">
        <f>SUM(F7:F8)</f>
        <v>13.334718322753906</v>
      </c>
      <c r="J7" s="35">
        <f>F7/(F7+F8)</f>
        <v>0</v>
      </c>
      <c r="K7" s="35"/>
    </row>
    <row r="8" spans="1:11" x14ac:dyDescent="0.35">
      <c r="A8" s="40">
        <v>44234</v>
      </c>
      <c r="B8" s="9" t="s">
        <v>103</v>
      </c>
      <c r="C8" s="9" t="s">
        <v>175</v>
      </c>
      <c r="D8" s="39"/>
      <c r="E8" s="9" t="s">
        <v>150</v>
      </c>
      <c r="F8" s="10">
        <v>13.334718322753906</v>
      </c>
      <c r="G8" s="10">
        <v>17.80235481262207</v>
      </c>
      <c r="H8" s="10">
        <v>9.6874113082885742</v>
      </c>
      <c r="I8" s="35"/>
      <c r="J8" s="35"/>
      <c r="K8" s="35"/>
    </row>
    <row r="9" spans="1:11" x14ac:dyDescent="0.35">
      <c r="A9" s="40">
        <v>44234</v>
      </c>
      <c r="B9" s="9" t="s">
        <v>121</v>
      </c>
      <c r="C9" s="9" t="s">
        <v>175</v>
      </c>
      <c r="D9" s="39" t="s">
        <v>160</v>
      </c>
      <c r="E9" s="9" t="s">
        <v>155</v>
      </c>
      <c r="F9" s="10">
        <v>0</v>
      </c>
      <c r="G9" s="10">
        <v>0.86711287498474121</v>
      </c>
      <c r="H9" s="10">
        <v>0</v>
      </c>
      <c r="I9" s="35">
        <f>SUM(F9:F10)</f>
        <v>13.040910339355468</v>
      </c>
      <c r="J9" s="35">
        <f>F9/(F9+F10)</f>
        <v>0</v>
      </c>
      <c r="K9" s="35"/>
    </row>
    <row r="10" spans="1:11" x14ac:dyDescent="0.35">
      <c r="A10" s="40">
        <v>44234</v>
      </c>
      <c r="B10" s="9" t="s">
        <v>121</v>
      </c>
      <c r="C10" s="9" t="s">
        <v>175</v>
      </c>
      <c r="D10" s="39"/>
      <c r="E10" s="9" t="s">
        <v>151</v>
      </c>
      <c r="F10" s="10">
        <v>13.040910339355468</v>
      </c>
      <c r="G10" s="10">
        <v>17.24749755859375</v>
      </c>
      <c r="H10" s="10">
        <v>9.5829992294311523</v>
      </c>
      <c r="I10" s="35"/>
      <c r="J10" s="35"/>
      <c r="K10" s="35"/>
    </row>
    <row r="11" spans="1:11" x14ac:dyDescent="0.35">
      <c r="A11" s="40">
        <v>44234</v>
      </c>
      <c r="B11" s="9" t="s">
        <v>139</v>
      </c>
      <c r="C11" s="9" t="s">
        <v>175</v>
      </c>
      <c r="D11" s="39" t="s">
        <v>161</v>
      </c>
      <c r="E11" s="9" t="s">
        <v>156</v>
      </c>
      <c r="F11" s="10">
        <v>0</v>
      </c>
      <c r="G11" s="10">
        <v>0.93249261379241943</v>
      </c>
      <c r="H11" s="10">
        <v>0</v>
      </c>
      <c r="I11" s="35">
        <f>SUM(F11:F12)</f>
        <v>8.7220985412597649</v>
      </c>
      <c r="J11" s="35">
        <f>F11/(F11+F12)</f>
        <v>0</v>
      </c>
      <c r="K11" s="35"/>
    </row>
    <row r="12" spans="1:11" x14ac:dyDescent="0.35">
      <c r="A12" s="40">
        <v>44234</v>
      </c>
      <c r="B12" s="9" t="s">
        <v>139</v>
      </c>
      <c r="C12" s="9" t="s">
        <v>175</v>
      </c>
      <c r="D12" s="39"/>
      <c r="E12" s="9" t="s">
        <v>152</v>
      </c>
      <c r="F12" s="10">
        <v>8.7220985412597649</v>
      </c>
      <c r="G12" s="10">
        <v>12.380533218383789</v>
      </c>
      <c r="H12" s="10">
        <v>5.8681926727294922</v>
      </c>
      <c r="I12" s="35"/>
      <c r="J12" s="35"/>
      <c r="K12" s="35"/>
    </row>
    <row r="13" spans="1:11" x14ac:dyDescent="0.35">
      <c r="A13" s="40">
        <v>44329</v>
      </c>
      <c r="B13" s="9" t="s">
        <v>186</v>
      </c>
      <c r="C13" s="9" t="s">
        <v>168</v>
      </c>
      <c r="D13" s="38"/>
      <c r="E13" s="9" t="s">
        <v>185</v>
      </c>
      <c r="F13" s="10">
        <v>35.982330322265604</v>
      </c>
      <c r="G13" s="10">
        <v>41.783065795898402</v>
      </c>
      <c r="H13" s="10">
        <v>30.18873405456544</v>
      </c>
      <c r="I13" s="36"/>
      <c r="J13" s="36"/>
      <c r="K13" s="35"/>
    </row>
    <row r="14" spans="1:11" x14ac:dyDescent="0.35">
      <c r="A14" s="40">
        <v>44329</v>
      </c>
      <c r="B14" s="9" t="s">
        <v>113</v>
      </c>
      <c r="C14" s="9" t="s">
        <v>168</v>
      </c>
      <c r="D14" s="38"/>
      <c r="E14" s="9" t="s">
        <v>182</v>
      </c>
      <c r="F14" s="10">
        <v>45.429153442382798</v>
      </c>
      <c r="G14" s="10">
        <v>51.842864990234403</v>
      </c>
      <c r="H14" s="10">
        <v>39.024169921875</v>
      </c>
      <c r="I14" s="36"/>
      <c r="J14" s="36"/>
      <c r="K14" s="35"/>
    </row>
    <row r="15" spans="1:11" x14ac:dyDescent="0.35">
      <c r="A15" s="40">
        <v>44329</v>
      </c>
      <c r="B15" s="9" t="s">
        <v>75</v>
      </c>
      <c r="C15" s="9" t="s">
        <v>168</v>
      </c>
      <c r="D15" s="39" t="s">
        <v>158</v>
      </c>
      <c r="E15" s="9" t="s">
        <v>153</v>
      </c>
      <c r="F15" s="10">
        <v>11.255404663085937</v>
      </c>
      <c r="G15" s="10">
        <v>15.425125122070313</v>
      </c>
      <c r="H15" s="10">
        <v>7.9164943695068359</v>
      </c>
      <c r="I15" s="35">
        <f>SUM(F15:F16)</f>
        <v>14.14708137512207</v>
      </c>
      <c r="J15" s="35">
        <f>F15/(F15+F16)</f>
        <v>0.79559906136390746</v>
      </c>
      <c r="K15" s="35"/>
    </row>
    <row r="16" spans="1:11" x14ac:dyDescent="0.35">
      <c r="A16" s="40">
        <v>44329</v>
      </c>
      <c r="B16" s="9" t="s">
        <v>75</v>
      </c>
      <c r="C16" s="9" t="s">
        <v>168</v>
      </c>
      <c r="D16" s="39"/>
      <c r="E16" s="9" t="s">
        <v>149</v>
      </c>
      <c r="F16" s="10">
        <v>2.8916767120361326</v>
      </c>
      <c r="G16" s="10">
        <v>5.2397403717041016</v>
      </c>
      <c r="H16" s="10">
        <v>1.3787868022918701</v>
      </c>
      <c r="I16" s="35"/>
      <c r="J16" s="35"/>
      <c r="K16" s="35"/>
    </row>
    <row r="17" spans="1:11" x14ac:dyDescent="0.35">
      <c r="A17" s="40">
        <v>44329</v>
      </c>
      <c r="B17" s="9" t="s">
        <v>95</v>
      </c>
      <c r="C17" s="9" t="s">
        <v>168</v>
      </c>
      <c r="D17" s="39" t="s">
        <v>159</v>
      </c>
      <c r="E17" s="9" t="s">
        <v>154</v>
      </c>
      <c r="F17" s="10">
        <v>24.370237731933592</v>
      </c>
      <c r="G17" s="10">
        <v>30.335779190063477</v>
      </c>
      <c r="H17" s="10">
        <v>19.247213363647461</v>
      </c>
      <c r="I17" s="35">
        <f>SUM(F17:F18)</f>
        <v>25.666802692413327</v>
      </c>
      <c r="J17" s="35">
        <f>F17/(F17+F18)</f>
        <v>0.94948474977512576</v>
      </c>
      <c r="K17" s="35"/>
    </row>
    <row r="18" spans="1:11" x14ac:dyDescent="0.35">
      <c r="A18" s="40">
        <v>44329</v>
      </c>
      <c r="B18" s="9" t="s">
        <v>95</v>
      </c>
      <c r="C18" s="9" t="s">
        <v>168</v>
      </c>
      <c r="D18" s="39"/>
      <c r="E18" s="9" t="s">
        <v>150</v>
      </c>
      <c r="F18" s="10">
        <v>1.2965649604797362</v>
      </c>
      <c r="G18" s="10">
        <v>3.0575478076934814</v>
      </c>
      <c r="H18" s="10">
        <v>0.39120084047317505</v>
      </c>
      <c r="I18" s="35"/>
      <c r="J18" s="35"/>
      <c r="K18" s="35"/>
    </row>
    <row r="19" spans="1:11" x14ac:dyDescent="0.35">
      <c r="A19" s="40">
        <v>44329</v>
      </c>
      <c r="B19" s="9" t="s">
        <v>113</v>
      </c>
      <c r="C19" s="9" t="s">
        <v>168</v>
      </c>
      <c r="D19" s="39" t="s">
        <v>160</v>
      </c>
      <c r="E19" s="9" t="s">
        <v>155</v>
      </c>
      <c r="F19" s="10">
        <v>0</v>
      </c>
      <c r="G19" s="10">
        <v>0.95079219341278076</v>
      </c>
      <c r="H19" s="10">
        <v>0</v>
      </c>
      <c r="I19" s="35">
        <f>SUM(F19:F20)</f>
        <v>7.6218925476074215</v>
      </c>
      <c r="J19" s="35">
        <f>F19/(F19+F20)</f>
        <v>0</v>
      </c>
      <c r="K19" s="35"/>
    </row>
    <row r="20" spans="1:11" x14ac:dyDescent="0.35">
      <c r="A20" s="40">
        <v>44329</v>
      </c>
      <c r="B20" s="9" t="s">
        <v>113</v>
      </c>
      <c r="C20" s="9" t="s">
        <v>168</v>
      </c>
      <c r="D20" s="39"/>
      <c r="E20" s="9" t="s">
        <v>151</v>
      </c>
      <c r="F20" s="10">
        <v>7.6218925476074215</v>
      </c>
      <c r="G20" s="10">
        <v>11.108893394470215</v>
      </c>
      <c r="H20" s="10">
        <v>4.9553670883178711</v>
      </c>
      <c r="I20" s="35"/>
      <c r="J20" s="35"/>
      <c r="K20" s="35"/>
    </row>
    <row r="21" spans="1:11" x14ac:dyDescent="0.35">
      <c r="A21" s="40">
        <v>44329</v>
      </c>
      <c r="B21" s="9" t="s">
        <v>131</v>
      </c>
      <c r="C21" s="9" t="s">
        <v>168</v>
      </c>
      <c r="D21" s="39" t="s">
        <v>161</v>
      </c>
      <c r="E21" s="9" t="s">
        <v>156</v>
      </c>
      <c r="F21" s="10">
        <v>1.0018554687500001</v>
      </c>
      <c r="G21" s="10">
        <v>2.6557178497314453</v>
      </c>
      <c r="H21" s="10">
        <v>0.23775440454483032</v>
      </c>
      <c r="I21" s="35">
        <f>SUM(F21:F22)</f>
        <v>20.408963012695313</v>
      </c>
      <c r="J21" s="35">
        <f>F21/(F21+F22)</f>
        <v>4.9088994287794042E-2</v>
      </c>
      <c r="K21" s="35"/>
    </row>
    <row r="22" spans="1:11" x14ac:dyDescent="0.35">
      <c r="A22" s="40">
        <v>44329</v>
      </c>
      <c r="B22" s="9" t="s">
        <v>131</v>
      </c>
      <c r="C22" s="9" t="s">
        <v>168</v>
      </c>
      <c r="D22" s="39"/>
      <c r="E22" s="9" t="s">
        <v>152</v>
      </c>
      <c r="F22" s="10">
        <v>19.407107543945312</v>
      </c>
      <c r="G22" s="10">
        <v>24.862186431884766</v>
      </c>
      <c r="H22" s="10">
        <v>14.818134307861328</v>
      </c>
      <c r="I22" s="35"/>
      <c r="J22" s="35"/>
      <c r="K22" s="35"/>
    </row>
    <row r="23" spans="1:11" x14ac:dyDescent="0.35">
      <c r="A23" s="40">
        <v>44240</v>
      </c>
      <c r="B23" s="9"/>
      <c r="C23" s="9" t="s">
        <v>176</v>
      </c>
      <c r="D23" s="38"/>
      <c r="E23" s="9" t="s">
        <v>185</v>
      </c>
      <c r="F23" s="10" t="s">
        <v>194</v>
      </c>
      <c r="G23" s="10" t="s">
        <v>194</v>
      </c>
      <c r="H23" s="10" t="s">
        <v>194</v>
      </c>
      <c r="I23" s="36"/>
      <c r="J23" s="36"/>
      <c r="K23" s="35"/>
    </row>
    <row r="24" spans="1:11" x14ac:dyDescent="0.35">
      <c r="A24" s="40">
        <v>44240</v>
      </c>
      <c r="B24" s="9" t="s">
        <v>122</v>
      </c>
      <c r="C24" s="9" t="s">
        <v>176</v>
      </c>
      <c r="D24" s="38"/>
      <c r="E24" s="9" t="s">
        <v>182</v>
      </c>
      <c r="F24" s="10">
        <v>14.42575073242188</v>
      </c>
      <c r="G24" s="10">
        <v>18.555786132812521</v>
      </c>
      <c r="H24" s="10">
        <v>10.96108245849608</v>
      </c>
      <c r="I24" s="36"/>
      <c r="J24" s="36"/>
      <c r="K24" s="35"/>
    </row>
    <row r="25" spans="1:11" x14ac:dyDescent="0.35">
      <c r="A25" s="40">
        <v>44240</v>
      </c>
      <c r="B25" s="9" t="s">
        <v>85</v>
      </c>
      <c r="C25" s="9" t="s">
        <v>176</v>
      </c>
      <c r="D25" s="39" t="s">
        <v>158</v>
      </c>
      <c r="E25" s="9" t="s">
        <v>153</v>
      </c>
      <c r="F25" s="10">
        <v>0</v>
      </c>
      <c r="G25" s="10">
        <v>1.0457127094268799</v>
      </c>
      <c r="H25" s="10">
        <v>0</v>
      </c>
      <c r="I25" s="35">
        <f t="shared" ref="I25" si="0">SUM(F25:F26)</f>
        <v>13.630624389648437</v>
      </c>
      <c r="J25" s="35">
        <f>F25/(F25+F26)</f>
        <v>0</v>
      </c>
      <c r="K25" s="35"/>
    </row>
    <row r="26" spans="1:11" x14ac:dyDescent="0.35">
      <c r="A26" s="40">
        <v>44240</v>
      </c>
      <c r="B26" s="9" t="s">
        <v>85</v>
      </c>
      <c r="C26" s="9" t="s">
        <v>176</v>
      </c>
      <c r="D26" s="39"/>
      <c r="E26" s="9" t="s">
        <v>149</v>
      </c>
      <c r="F26" s="10">
        <v>13.630624389648437</v>
      </c>
      <c r="G26" s="10">
        <v>18.388259887695313</v>
      </c>
      <c r="H26" s="10">
        <v>9.776494026184082</v>
      </c>
      <c r="I26" s="35"/>
      <c r="J26" s="35"/>
      <c r="K26" s="35"/>
    </row>
    <row r="27" spans="1:11" x14ac:dyDescent="0.35">
      <c r="A27" s="40">
        <v>44240</v>
      </c>
      <c r="B27" s="9" t="s">
        <v>104</v>
      </c>
      <c r="C27" s="9" t="s">
        <v>176</v>
      </c>
      <c r="D27" s="39" t="s">
        <v>159</v>
      </c>
      <c r="E27" s="9" t="s">
        <v>154</v>
      </c>
      <c r="F27" s="10">
        <v>0</v>
      </c>
      <c r="G27" s="10">
        <v>0.98369592428207397</v>
      </c>
      <c r="H27" s="10">
        <v>0</v>
      </c>
      <c r="I27" s="35">
        <f t="shared" ref="I27" si="1">SUM(F27:F28)</f>
        <v>9.8593833923339851</v>
      </c>
      <c r="J27" s="35">
        <f>F27/(F27+F28)</f>
        <v>0</v>
      </c>
      <c r="K27" s="35"/>
    </row>
    <row r="28" spans="1:11" x14ac:dyDescent="0.35">
      <c r="A28" s="40">
        <v>44240</v>
      </c>
      <c r="B28" s="9" t="s">
        <v>104</v>
      </c>
      <c r="C28" s="9" t="s">
        <v>176</v>
      </c>
      <c r="D28" s="39"/>
      <c r="E28" s="9" t="s">
        <v>150</v>
      </c>
      <c r="F28" s="10">
        <v>9.8593833923339851</v>
      </c>
      <c r="G28" s="10">
        <v>13.838562965393066</v>
      </c>
      <c r="H28" s="10">
        <v>6.7290925979614258</v>
      </c>
      <c r="I28" s="35"/>
      <c r="J28" s="35"/>
      <c r="K28" s="35"/>
    </row>
    <row r="29" spans="1:11" x14ac:dyDescent="0.35">
      <c r="A29" s="40">
        <v>44240</v>
      </c>
      <c r="B29" s="9" t="s">
        <v>122</v>
      </c>
      <c r="C29" s="9" t="s">
        <v>176</v>
      </c>
      <c r="D29" s="39" t="s">
        <v>160</v>
      </c>
      <c r="E29" s="9" t="s">
        <v>155</v>
      </c>
      <c r="F29" s="10">
        <v>0</v>
      </c>
      <c r="G29" s="10">
        <v>1.0829004049301147</v>
      </c>
      <c r="H29" s="10">
        <v>0</v>
      </c>
      <c r="I29" s="35">
        <f t="shared" ref="I29" si="2">SUM(F29:F30)</f>
        <v>15.928842163085937</v>
      </c>
      <c r="J29" s="35">
        <f>F29/(F29+F30)</f>
        <v>0</v>
      </c>
      <c r="K29" s="35"/>
    </row>
    <row r="30" spans="1:11" x14ac:dyDescent="0.35">
      <c r="A30" s="40">
        <v>44240</v>
      </c>
      <c r="B30" s="9" t="s">
        <v>122</v>
      </c>
      <c r="C30" s="9" t="s">
        <v>176</v>
      </c>
      <c r="D30" s="39"/>
      <c r="E30" s="9" t="s">
        <v>151</v>
      </c>
      <c r="F30" s="10">
        <v>15.928842163085937</v>
      </c>
      <c r="G30" s="10">
        <v>21.132595062255859</v>
      </c>
      <c r="H30" s="10">
        <v>11.661504745483398</v>
      </c>
      <c r="I30" s="35"/>
      <c r="J30" s="35"/>
      <c r="K30" s="35"/>
    </row>
    <row r="31" spans="1:11" x14ac:dyDescent="0.35">
      <c r="A31" s="40">
        <v>44240</v>
      </c>
      <c r="B31" s="9" t="s">
        <v>140</v>
      </c>
      <c r="C31" s="9" t="s">
        <v>176</v>
      </c>
      <c r="D31" s="39" t="s">
        <v>161</v>
      </c>
      <c r="E31" s="9" t="s">
        <v>156</v>
      </c>
      <c r="F31" s="10">
        <v>0</v>
      </c>
      <c r="G31" s="10">
        <v>1.0699162483215332</v>
      </c>
      <c r="H31" s="10">
        <v>0</v>
      </c>
      <c r="I31" s="35">
        <f t="shared" ref="I31" si="3">SUM(F31:F32)</f>
        <v>13.588423156738282</v>
      </c>
      <c r="J31" s="35">
        <f>F31/(F31+F32)</f>
        <v>0</v>
      </c>
      <c r="K31" s="35"/>
    </row>
    <row r="32" spans="1:11" x14ac:dyDescent="0.35">
      <c r="A32" s="40">
        <v>44240</v>
      </c>
      <c r="B32" s="9" t="s">
        <v>140</v>
      </c>
      <c r="C32" s="9" t="s">
        <v>176</v>
      </c>
      <c r="D32" s="39"/>
      <c r="E32" s="9" t="s">
        <v>152</v>
      </c>
      <c r="F32" s="10">
        <v>13.588423156738282</v>
      </c>
      <c r="G32" s="10">
        <v>18.399541854858398</v>
      </c>
      <c r="H32" s="10">
        <v>9.7017040252685547</v>
      </c>
      <c r="I32" s="35"/>
      <c r="J32" s="35"/>
      <c r="K32" s="35"/>
    </row>
    <row r="33" spans="1:11" x14ac:dyDescent="0.35">
      <c r="A33" s="40">
        <v>44210</v>
      </c>
      <c r="B33" s="9" t="s">
        <v>189</v>
      </c>
      <c r="C33" s="9" t="s">
        <v>171</v>
      </c>
      <c r="D33" s="38"/>
      <c r="E33" s="9" t="s">
        <v>185</v>
      </c>
      <c r="F33" s="10">
        <v>16.168981933593763</v>
      </c>
      <c r="G33" s="10">
        <v>20.336973190307599</v>
      </c>
      <c r="H33" s="10">
        <v>12.61536693573</v>
      </c>
      <c r="I33" s="36"/>
      <c r="J33" s="36"/>
      <c r="K33" s="35"/>
    </row>
    <row r="34" spans="1:11" x14ac:dyDescent="0.35">
      <c r="A34" s="40">
        <v>44210</v>
      </c>
      <c r="B34" s="9" t="s">
        <v>116</v>
      </c>
      <c r="C34" s="9" t="s">
        <v>171</v>
      </c>
      <c r="D34" s="38"/>
      <c r="E34" s="9" t="s">
        <v>182</v>
      </c>
      <c r="F34" s="10">
        <v>14.747041320800781</v>
      </c>
      <c r="G34" s="10">
        <v>18.969247817993161</v>
      </c>
      <c r="H34" s="10">
        <v>11.20511627197264</v>
      </c>
      <c r="I34" s="36"/>
      <c r="J34" s="36"/>
      <c r="K34" s="35"/>
    </row>
    <row r="35" spans="1:11" x14ac:dyDescent="0.35">
      <c r="A35" s="40">
        <v>44210</v>
      </c>
      <c r="B35" s="9" t="s">
        <v>78</v>
      </c>
      <c r="C35" s="9" t="s">
        <v>171</v>
      </c>
      <c r="D35" s="39" t="s">
        <v>158</v>
      </c>
      <c r="E35" s="9" t="s">
        <v>153</v>
      </c>
      <c r="F35" s="10">
        <v>0</v>
      </c>
      <c r="G35" s="10">
        <v>0.90096950531005859</v>
      </c>
      <c r="H35" s="10">
        <v>0</v>
      </c>
      <c r="I35" s="35">
        <f t="shared" ref="I35" si="4">SUM(F35:F36)</f>
        <v>15.662193298339844</v>
      </c>
      <c r="J35" s="35">
        <f>F35/(F35+F36)</f>
        <v>0</v>
      </c>
      <c r="K35" s="35"/>
    </row>
    <row r="36" spans="1:11" x14ac:dyDescent="0.35">
      <c r="A36" s="40">
        <v>44210</v>
      </c>
      <c r="B36" s="9" t="s">
        <v>78</v>
      </c>
      <c r="C36" s="9" t="s">
        <v>171</v>
      </c>
      <c r="D36" s="39"/>
      <c r="E36" s="9" t="s">
        <v>149</v>
      </c>
      <c r="F36" s="10">
        <v>15.662193298339844</v>
      </c>
      <c r="G36" s="10">
        <v>20.331775665283203</v>
      </c>
      <c r="H36" s="10">
        <v>11.771297454833984</v>
      </c>
      <c r="I36" s="35"/>
      <c r="J36" s="35"/>
      <c r="K36" s="35"/>
    </row>
    <row r="37" spans="1:11" x14ac:dyDescent="0.35">
      <c r="A37" s="40">
        <v>44210</v>
      </c>
      <c r="B37" s="9" t="s">
        <v>98</v>
      </c>
      <c r="C37" s="9" t="s">
        <v>171</v>
      </c>
      <c r="D37" s="39" t="s">
        <v>159</v>
      </c>
      <c r="E37" s="9" t="s">
        <v>154</v>
      </c>
      <c r="F37" s="10">
        <v>0</v>
      </c>
      <c r="G37" s="10">
        <v>0.96929097175598145</v>
      </c>
      <c r="H37" s="10">
        <v>0</v>
      </c>
      <c r="I37" s="35">
        <f t="shared" ref="I37" si="5">SUM(F37:F38)</f>
        <v>14.904348754882813</v>
      </c>
      <c r="J37" s="35">
        <f>F37/(F37+F38)</f>
        <v>0</v>
      </c>
      <c r="K37" s="35"/>
    </row>
    <row r="38" spans="1:11" x14ac:dyDescent="0.35">
      <c r="A38" s="40">
        <v>44210</v>
      </c>
      <c r="B38" s="9" t="s">
        <v>98</v>
      </c>
      <c r="C38" s="9" t="s">
        <v>171</v>
      </c>
      <c r="D38" s="39"/>
      <c r="E38" s="9" t="s">
        <v>150</v>
      </c>
      <c r="F38" s="10">
        <v>14.904348754882813</v>
      </c>
      <c r="G38" s="10">
        <v>19.655790328979492</v>
      </c>
      <c r="H38" s="10">
        <v>10.990628242492676</v>
      </c>
      <c r="I38" s="35"/>
      <c r="J38" s="35"/>
      <c r="K38" s="35"/>
    </row>
    <row r="39" spans="1:11" x14ac:dyDescent="0.35">
      <c r="A39" s="40">
        <v>44210</v>
      </c>
      <c r="B39" s="9" t="s">
        <v>116</v>
      </c>
      <c r="C39" s="9" t="s">
        <v>171</v>
      </c>
      <c r="D39" s="39" t="s">
        <v>160</v>
      </c>
      <c r="E39" s="9" t="s">
        <v>155</v>
      </c>
      <c r="F39" s="10">
        <v>0</v>
      </c>
      <c r="G39" s="10">
        <v>0.93920141458511353</v>
      </c>
      <c r="H39" s="10">
        <v>0</v>
      </c>
      <c r="I39" s="35">
        <f t="shared" ref="I39" si="6">SUM(F39:F40)</f>
        <v>12.554885864257813</v>
      </c>
      <c r="J39" s="35">
        <f>F39/(F39+F40)</f>
        <v>0</v>
      </c>
      <c r="K39" s="35"/>
    </row>
    <row r="40" spans="1:11" x14ac:dyDescent="0.35">
      <c r="A40" s="40">
        <v>44210</v>
      </c>
      <c r="B40" s="9" t="s">
        <v>116</v>
      </c>
      <c r="C40" s="9" t="s">
        <v>171</v>
      </c>
      <c r="D40" s="39"/>
      <c r="E40" s="9" t="s">
        <v>151</v>
      </c>
      <c r="F40" s="10">
        <v>12.554885864257813</v>
      </c>
      <c r="G40" s="10">
        <v>16.875545501708984</v>
      </c>
      <c r="H40" s="10">
        <v>9.0452480316162109</v>
      </c>
      <c r="I40" s="35"/>
      <c r="J40" s="35"/>
      <c r="K40" s="35"/>
    </row>
    <row r="41" spans="1:11" x14ac:dyDescent="0.35">
      <c r="A41" s="40">
        <v>44210</v>
      </c>
      <c r="B41" s="9" t="s">
        <v>134</v>
      </c>
      <c r="C41" s="9" t="s">
        <v>171</v>
      </c>
      <c r="D41" s="39" t="s">
        <v>161</v>
      </c>
      <c r="E41" s="9" t="s">
        <v>156</v>
      </c>
      <c r="F41" s="10">
        <v>0</v>
      </c>
      <c r="G41" s="10">
        <v>0.968425452709198</v>
      </c>
      <c r="H41" s="10">
        <v>0</v>
      </c>
      <c r="I41" s="35">
        <f t="shared" ref="I41" si="7">SUM(F41:F42)</f>
        <v>15.215261840820313</v>
      </c>
      <c r="J41" s="35">
        <f>F41/(F41+F42)</f>
        <v>0</v>
      </c>
      <c r="K41" s="35"/>
    </row>
    <row r="42" spans="1:11" x14ac:dyDescent="0.35">
      <c r="A42" s="40">
        <v>44210</v>
      </c>
      <c r="B42" s="9" t="s">
        <v>134</v>
      </c>
      <c r="C42" s="9" t="s">
        <v>171</v>
      </c>
      <c r="D42" s="39"/>
      <c r="E42" s="9" t="s">
        <v>152</v>
      </c>
      <c r="F42" s="10">
        <v>15.215261840820313</v>
      </c>
      <c r="G42" s="10">
        <v>20.008865356445313</v>
      </c>
      <c r="H42" s="10">
        <v>11.258447647094727</v>
      </c>
      <c r="I42" s="35"/>
      <c r="J42" s="35"/>
      <c r="K42" s="35"/>
    </row>
    <row r="43" spans="1:11" x14ac:dyDescent="0.35">
      <c r="A43" s="40">
        <v>44212</v>
      </c>
      <c r="B43" s="9" t="s">
        <v>190</v>
      </c>
      <c r="C43" s="9" t="s">
        <v>172</v>
      </c>
      <c r="D43" s="38"/>
      <c r="E43" s="9" t="s">
        <v>185</v>
      </c>
      <c r="F43" s="10">
        <v>25.346133422851601</v>
      </c>
      <c r="G43" s="10">
        <v>30.106878280639641</v>
      </c>
      <c r="H43" s="10">
        <v>20.590202331542962</v>
      </c>
      <c r="I43" s="36"/>
      <c r="J43" s="36"/>
      <c r="K43" s="35"/>
    </row>
    <row r="44" spans="1:11" x14ac:dyDescent="0.35">
      <c r="A44" s="40">
        <v>44212</v>
      </c>
      <c r="B44" s="9" t="s">
        <v>117</v>
      </c>
      <c r="C44" s="9" t="s">
        <v>172</v>
      </c>
      <c r="D44" s="38"/>
      <c r="E44" s="9" t="s">
        <v>182</v>
      </c>
      <c r="F44" s="10">
        <v>33.719848632812599</v>
      </c>
      <c r="G44" s="10">
        <v>39.390522003173842</v>
      </c>
      <c r="H44" s="10">
        <v>28.05599784851076</v>
      </c>
      <c r="I44" s="36"/>
      <c r="J44" s="36"/>
      <c r="K44" s="35"/>
    </row>
    <row r="45" spans="1:11" x14ac:dyDescent="0.35">
      <c r="A45" s="40">
        <v>44212</v>
      </c>
      <c r="B45" s="9" t="s">
        <v>79</v>
      </c>
      <c r="C45" s="9" t="s">
        <v>172</v>
      </c>
      <c r="D45" s="39" t="s">
        <v>158</v>
      </c>
      <c r="E45" s="9" t="s">
        <v>153</v>
      </c>
      <c r="F45" s="10">
        <v>0</v>
      </c>
      <c r="G45" s="10">
        <v>0.89769965410232544</v>
      </c>
      <c r="H45" s="10">
        <v>0</v>
      </c>
      <c r="I45" s="35">
        <f t="shared" ref="I45" si="8">SUM(F45:F46)</f>
        <v>28.548815917968749</v>
      </c>
      <c r="J45" s="35">
        <f>F45/(F45+F46)</f>
        <v>0</v>
      </c>
      <c r="K45" s="35"/>
    </row>
    <row r="46" spans="1:11" x14ac:dyDescent="0.35">
      <c r="A46" s="40">
        <v>44212</v>
      </c>
      <c r="B46" s="9" t="s">
        <v>79</v>
      </c>
      <c r="C46" s="9" t="s">
        <v>172</v>
      </c>
      <c r="D46" s="39"/>
      <c r="E46" s="9" t="s">
        <v>149</v>
      </c>
      <c r="F46" s="10">
        <v>28.548815917968749</v>
      </c>
      <c r="G46" s="10">
        <v>34.709499359130859</v>
      </c>
      <c r="H46" s="10">
        <v>23.168401718139648</v>
      </c>
      <c r="I46" s="35"/>
      <c r="J46" s="35"/>
      <c r="K46" s="35"/>
    </row>
    <row r="47" spans="1:11" x14ac:dyDescent="0.35">
      <c r="A47" s="40">
        <v>44212</v>
      </c>
      <c r="B47" s="9" t="s">
        <v>99</v>
      </c>
      <c r="C47" s="9" t="s">
        <v>172</v>
      </c>
      <c r="D47" s="39" t="s">
        <v>159</v>
      </c>
      <c r="E47" s="9" t="s">
        <v>154</v>
      </c>
      <c r="F47" s="10">
        <v>0</v>
      </c>
      <c r="G47" s="10">
        <v>1.0216168165206909</v>
      </c>
      <c r="H47" s="10">
        <v>0</v>
      </c>
      <c r="I47" s="35">
        <f t="shared" ref="I47" si="9">SUM(F47:F48)</f>
        <v>27.698840332031249</v>
      </c>
      <c r="J47" s="35">
        <f>F47/(F47+F48)</f>
        <v>0</v>
      </c>
      <c r="K47" s="35"/>
    </row>
    <row r="48" spans="1:11" x14ac:dyDescent="0.35">
      <c r="A48" s="40">
        <v>44212</v>
      </c>
      <c r="B48" s="9" t="s">
        <v>99</v>
      </c>
      <c r="C48" s="9" t="s">
        <v>172</v>
      </c>
      <c r="D48" s="39"/>
      <c r="E48" s="9" t="s">
        <v>150</v>
      </c>
      <c r="F48" s="10">
        <v>27.698840332031249</v>
      </c>
      <c r="G48" s="10">
        <v>34.207408905029297</v>
      </c>
      <c r="H48" s="10">
        <v>22.077842712402344</v>
      </c>
      <c r="I48" s="35"/>
      <c r="J48" s="35"/>
      <c r="K48" s="35"/>
    </row>
    <row r="49" spans="1:11" x14ac:dyDescent="0.35">
      <c r="A49" s="40">
        <v>44212</v>
      </c>
      <c r="B49" s="9" t="s">
        <v>117</v>
      </c>
      <c r="C49" s="9" t="s">
        <v>172</v>
      </c>
      <c r="D49" s="39" t="s">
        <v>160</v>
      </c>
      <c r="E49" s="9" t="s">
        <v>155</v>
      </c>
      <c r="F49" s="10">
        <v>0</v>
      </c>
      <c r="G49" s="10">
        <v>1.0805764198303223</v>
      </c>
      <c r="H49" s="10">
        <v>0</v>
      </c>
      <c r="I49" s="35">
        <f t="shared" ref="I49" si="10">SUM(F49:F50)</f>
        <v>29.66510009765625</v>
      </c>
      <c r="J49" s="35">
        <f>F49/(F49+F50)</f>
        <v>0</v>
      </c>
      <c r="K49" s="35"/>
    </row>
    <row r="50" spans="1:11" x14ac:dyDescent="0.35">
      <c r="A50" s="40">
        <v>44212</v>
      </c>
      <c r="B50" s="9" t="s">
        <v>117</v>
      </c>
      <c r="C50" s="9" t="s">
        <v>172</v>
      </c>
      <c r="D50" s="39"/>
      <c r="E50" s="9" t="s">
        <v>151</v>
      </c>
      <c r="F50" s="10">
        <v>29.66510009765625</v>
      </c>
      <c r="G50" s="10">
        <v>36.591655731201172</v>
      </c>
      <c r="H50" s="10">
        <v>23.678318023681641</v>
      </c>
      <c r="I50" s="35"/>
      <c r="J50" s="35"/>
      <c r="K50" s="35"/>
    </row>
    <row r="51" spans="1:11" x14ac:dyDescent="0.35">
      <c r="A51" s="40">
        <v>44212</v>
      </c>
      <c r="B51" s="9" t="s">
        <v>135</v>
      </c>
      <c r="C51" s="9" t="s">
        <v>172</v>
      </c>
      <c r="D51" s="39" t="s">
        <v>161</v>
      </c>
      <c r="E51" s="9" t="s">
        <v>156</v>
      </c>
      <c r="F51" s="10">
        <v>0</v>
      </c>
      <c r="G51" s="10">
        <v>0.96517688035964966</v>
      </c>
      <c r="H51" s="10">
        <v>0</v>
      </c>
      <c r="I51" s="35">
        <f t="shared" ref="I51" si="11">SUM(F51:F52)</f>
        <v>25.192840576171875</v>
      </c>
      <c r="J51" s="35">
        <f>F51/(F51+F52)</f>
        <v>0</v>
      </c>
      <c r="K51" s="35"/>
    </row>
    <row r="52" spans="1:11" x14ac:dyDescent="0.35">
      <c r="A52" s="40">
        <v>44212</v>
      </c>
      <c r="B52" s="9" t="s">
        <v>135</v>
      </c>
      <c r="C52" s="9" t="s">
        <v>172</v>
      </c>
      <c r="D52" s="39"/>
      <c r="E52" s="9" t="s">
        <v>152</v>
      </c>
      <c r="F52" s="10">
        <v>25.192840576171875</v>
      </c>
      <c r="G52" s="10">
        <v>31.23200798034668</v>
      </c>
      <c r="H52" s="10">
        <v>19.991428375244141</v>
      </c>
      <c r="I52" s="35"/>
      <c r="J52" s="35"/>
      <c r="K52" s="35"/>
    </row>
    <row r="53" spans="1:11" x14ac:dyDescent="0.35">
      <c r="A53" s="40">
        <v>44333</v>
      </c>
      <c r="B53" s="9" t="s">
        <v>187</v>
      </c>
      <c r="C53" s="9" t="s">
        <v>169</v>
      </c>
      <c r="D53" s="38"/>
      <c r="E53" s="9" t="s">
        <v>185</v>
      </c>
      <c r="F53" s="10">
        <v>21.799873352050803</v>
      </c>
      <c r="G53" s="10">
        <v>26.726081848144521</v>
      </c>
      <c r="H53" s="10">
        <v>17.522394180297841</v>
      </c>
      <c r="I53" s="36"/>
      <c r="J53" s="36"/>
      <c r="K53" s="35"/>
    </row>
    <row r="54" spans="1:11" x14ac:dyDescent="0.35">
      <c r="A54" s="40">
        <v>44333</v>
      </c>
      <c r="B54" s="9" t="s">
        <v>114</v>
      </c>
      <c r="C54" s="9" t="s">
        <v>169</v>
      </c>
      <c r="D54" s="38"/>
      <c r="E54" s="9" t="s">
        <v>182</v>
      </c>
      <c r="F54" s="10">
        <v>24.557823181152401</v>
      </c>
      <c r="G54" s="10">
        <v>29.280059814453121</v>
      </c>
      <c r="H54" s="10">
        <v>19.840322494506839</v>
      </c>
      <c r="I54" s="36"/>
      <c r="J54" s="36"/>
      <c r="K54" s="35"/>
    </row>
    <row r="55" spans="1:11" x14ac:dyDescent="0.35">
      <c r="A55" s="40">
        <v>44333</v>
      </c>
      <c r="B55" s="9" t="s">
        <v>76</v>
      </c>
      <c r="C55" s="9" t="s">
        <v>169</v>
      </c>
      <c r="D55" s="39" t="s">
        <v>158</v>
      </c>
      <c r="E55" s="9" t="s">
        <v>153</v>
      </c>
      <c r="F55" s="10">
        <v>5.1483158111572269</v>
      </c>
      <c r="G55" s="10">
        <v>8.1195259094238281</v>
      </c>
      <c r="H55" s="10">
        <v>3.0097939968109131</v>
      </c>
      <c r="I55" s="35">
        <f t="shared" ref="I55" si="12">SUM(F55:F56)</f>
        <v>7.7217699050903326</v>
      </c>
      <c r="J55" s="35">
        <f>F55/(F55+F56)</f>
        <v>0.66672743094343723</v>
      </c>
      <c r="K55" s="35"/>
    </row>
    <row r="56" spans="1:11" x14ac:dyDescent="0.35">
      <c r="A56" s="40">
        <v>44333</v>
      </c>
      <c r="B56" s="9" t="s">
        <v>76</v>
      </c>
      <c r="C56" s="9" t="s">
        <v>169</v>
      </c>
      <c r="D56" s="39"/>
      <c r="E56" s="9" t="s">
        <v>149</v>
      </c>
      <c r="F56" s="10">
        <v>2.5734540939331056</v>
      </c>
      <c r="G56" s="10">
        <v>4.8196210861206055</v>
      </c>
      <c r="H56" s="10">
        <v>1.1649570465087891</v>
      </c>
      <c r="I56" s="35"/>
      <c r="J56" s="35"/>
      <c r="K56" s="35"/>
    </row>
    <row r="57" spans="1:11" x14ac:dyDescent="0.35">
      <c r="A57" s="40">
        <v>44333</v>
      </c>
      <c r="B57" s="9" t="s">
        <v>96</v>
      </c>
      <c r="C57" s="9" t="s">
        <v>169</v>
      </c>
      <c r="D57" s="39" t="s">
        <v>159</v>
      </c>
      <c r="E57" s="9" t="s">
        <v>154</v>
      </c>
      <c r="F57" s="10">
        <v>12.734137725830077</v>
      </c>
      <c r="G57" s="10">
        <v>17.056976318359375</v>
      </c>
      <c r="H57" s="10">
        <v>9.2135858535766602</v>
      </c>
      <c r="I57" s="35">
        <f t="shared" ref="I57" si="13">SUM(F57:F58)</f>
        <v>14.905820846557617</v>
      </c>
      <c r="J57" s="35">
        <f>F57/(F57+F58)</f>
        <v>0.85430637178031876</v>
      </c>
      <c r="K57" s="35"/>
    </row>
    <row r="58" spans="1:11" x14ac:dyDescent="0.35">
      <c r="A58" s="40">
        <v>44333</v>
      </c>
      <c r="B58" s="9" t="s">
        <v>96</v>
      </c>
      <c r="C58" s="9" t="s">
        <v>169</v>
      </c>
      <c r="D58" s="39"/>
      <c r="E58" s="9" t="s">
        <v>150</v>
      </c>
      <c r="F58" s="10">
        <v>2.1716831207275389</v>
      </c>
      <c r="G58" s="10">
        <v>4.2301230430603027</v>
      </c>
      <c r="H58" s="10">
        <v>0.92253267765045166</v>
      </c>
      <c r="I58" s="35"/>
      <c r="J58" s="35"/>
      <c r="K58" s="35"/>
    </row>
    <row r="59" spans="1:11" x14ac:dyDescent="0.35">
      <c r="A59" s="40">
        <v>44333</v>
      </c>
      <c r="B59" s="9" t="s">
        <v>114</v>
      </c>
      <c r="C59" s="9" t="s">
        <v>169</v>
      </c>
      <c r="D59" s="39" t="s">
        <v>160</v>
      </c>
      <c r="E59" s="9" t="s">
        <v>155</v>
      </c>
      <c r="F59" s="10">
        <v>0</v>
      </c>
      <c r="G59" s="10">
        <v>1.0931438207626343</v>
      </c>
      <c r="H59" s="10">
        <v>0</v>
      </c>
      <c r="I59" s="35">
        <f t="shared" ref="I59" si="14">SUM(F59:F60)</f>
        <v>5.1103286743164063</v>
      </c>
      <c r="J59" s="35">
        <f>F59/(F59+F60)</f>
        <v>0</v>
      </c>
      <c r="K59" s="35"/>
    </row>
    <row r="60" spans="1:11" x14ac:dyDescent="0.35">
      <c r="A60" s="40">
        <v>44333</v>
      </c>
      <c r="B60" s="9" t="s">
        <v>114</v>
      </c>
      <c r="C60" s="9" t="s">
        <v>169</v>
      </c>
      <c r="D60" s="39"/>
      <c r="E60" s="9" t="s">
        <v>151</v>
      </c>
      <c r="F60" s="10">
        <v>5.1103286743164063</v>
      </c>
      <c r="G60" s="10">
        <v>8.2983331680297852</v>
      </c>
      <c r="H60" s="10">
        <v>2.8676712512969971</v>
      </c>
      <c r="I60" s="35"/>
      <c r="J60" s="35"/>
      <c r="K60" s="35"/>
    </row>
    <row r="61" spans="1:11" x14ac:dyDescent="0.35">
      <c r="A61" s="40">
        <v>44333</v>
      </c>
      <c r="B61" s="9" t="s">
        <v>132</v>
      </c>
      <c r="C61" s="9" t="s">
        <v>169</v>
      </c>
      <c r="D61" s="39" t="s">
        <v>161</v>
      </c>
      <c r="E61" s="9" t="s">
        <v>156</v>
      </c>
      <c r="F61" s="10">
        <v>2.5778594970703126</v>
      </c>
      <c r="G61" s="10">
        <v>4.827873706817627</v>
      </c>
      <c r="H61" s="10">
        <v>1.1669508218765259</v>
      </c>
      <c r="I61" s="35">
        <f t="shared" ref="I61" si="15">SUM(F61:F62)</f>
        <v>14.189363861083985</v>
      </c>
      <c r="J61" s="35">
        <f>F61/(F61+F62)</f>
        <v>0.1816754804731168</v>
      </c>
      <c r="K61" s="35"/>
    </row>
    <row r="62" spans="1:11" x14ac:dyDescent="0.35">
      <c r="A62" s="40">
        <v>44333</v>
      </c>
      <c r="B62" s="9" t="s">
        <v>132</v>
      </c>
      <c r="C62" s="9" t="s">
        <v>169</v>
      </c>
      <c r="D62" s="39"/>
      <c r="E62" s="9" t="s">
        <v>152</v>
      </c>
      <c r="F62" s="10">
        <v>11.611504364013673</v>
      </c>
      <c r="G62" s="10">
        <v>15.846831321716309</v>
      </c>
      <c r="H62" s="10">
        <v>8.2095918655395508</v>
      </c>
      <c r="I62" s="35"/>
      <c r="J62" s="35"/>
      <c r="K62" s="35"/>
    </row>
    <row r="63" spans="1:11" x14ac:dyDescent="0.35">
      <c r="A63" s="40">
        <v>44335</v>
      </c>
      <c r="B63" s="9" t="s">
        <v>188</v>
      </c>
      <c r="C63" s="9" t="s">
        <v>170</v>
      </c>
      <c r="D63" s="38"/>
      <c r="E63" s="9" t="s">
        <v>185</v>
      </c>
      <c r="F63" s="10">
        <v>13.790997314453119</v>
      </c>
      <c r="G63" s="10">
        <v>17.628570556640639</v>
      </c>
      <c r="H63" s="10">
        <v>10.55700492858888</v>
      </c>
      <c r="I63" s="36"/>
      <c r="J63" s="36"/>
      <c r="K63" s="35"/>
    </row>
    <row r="64" spans="1:11" x14ac:dyDescent="0.35">
      <c r="A64" s="40">
        <v>44335</v>
      </c>
      <c r="B64" s="9" t="s">
        <v>115</v>
      </c>
      <c r="C64" s="9" t="s">
        <v>170</v>
      </c>
      <c r="D64" s="38"/>
      <c r="E64" s="9" t="s">
        <v>182</v>
      </c>
      <c r="F64" s="10">
        <v>16.30819396972656</v>
      </c>
      <c r="G64" s="10">
        <v>20.545881271362319</v>
      </c>
      <c r="H64" s="10">
        <v>12.699457168579119</v>
      </c>
      <c r="I64" s="36"/>
      <c r="J64" s="36"/>
      <c r="K64" s="35"/>
    </row>
    <row r="65" spans="1:11" x14ac:dyDescent="0.35">
      <c r="A65" s="40">
        <v>44335</v>
      </c>
      <c r="B65" s="9" t="s">
        <v>77</v>
      </c>
      <c r="C65" s="9" t="s">
        <v>170</v>
      </c>
      <c r="D65" s="39" t="s">
        <v>158</v>
      </c>
      <c r="E65" s="9" t="s">
        <v>153</v>
      </c>
      <c r="F65" s="10">
        <v>4.8878746032714844</v>
      </c>
      <c r="G65" s="10">
        <v>7.8165135383605957</v>
      </c>
      <c r="H65" s="10">
        <v>2.8027379512786865</v>
      </c>
      <c r="I65" s="35">
        <f t="shared" ref="I65" si="16">SUM(F65:F66)</f>
        <v>9.1237392425537109</v>
      </c>
      <c r="J65" s="35">
        <f>F65/(F65+F66)</f>
        <v>0.53573151022051579</v>
      </c>
      <c r="K65" s="35"/>
    </row>
    <row r="66" spans="1:11" x14ac:dyDescent="0.35">
      <c r="A66" s="40">
        <v>44335</v>
      </c>
      <c r="B66" s="9" t="s">
        <v>77</v>
      </c>
      <c r="C66" s="9" t="s">
        <v>170</v>
      </c>
      <c r="D66" s="39"/>
      <c r="E66" s="9" t="s">
        <v>149</v>
      </c>
      <c r="F66" s="10">
        <v>4.2358646392822266</v>
      </c>
      <c r="G66" s="10">
        <v>6.9961152076721191</v>
      </c>
      <c r="H66" s="10">
        <v>2.3198039531707764</v>
      </c>
      <c r="I66" s="35"/>
      <c r="J66" s="35"/>
      <c r="K66" s="35"/>
    </row>
    <row r="67" spans="1:11" x14ac:dyDescent="0.35">
      <c r="A67" s="40">
        <v>44335</v>
      </c>
      <c r="B67" s="9" t="s">
        <v>97</v>
      </c>
      <c r="C67" s="9" t="s">
        <v>170</v>
      </c>
      <c r="D67" s="39" t="s">
        <v>159</v>
      </c>
      <c r="E67" s="9" t="s">
        <v>154</v>
      </c>
      <c r="F67" s="10">
        <v>8.1108558654785163</v>
      </c>
      <c r="G67" s="10">
        <v>11.912604331970215</v>
      </c>
      <c r="H67" s="10">
        <v>5.2207303047180176</v>
      </c>
      <c r="I67" s="35">
        <f t="shared" ref="I67" si="17">SUM(F67:F68)</f>
        <v>10.225384140014649</v>
      </c>
      <c r="J67" s="35">
        <f>F67/(F67+F68)</f>
        <v>0.79320793765963071</v>
      </c>
      <c r="K67" s="35"/>
    </row>
    <row r="68" spans="1:11" x14ac:dyDescent="0.35">
      <c r="A68" s="40">
        <v>44335</v>
      </c>
      <c r="B68" s="9" t="s">
        <v>97</v>
      </c>
      <c r="C68" s="9" t="s">
        <v>170</v>
      </c>
      <c r="D68" s="39"/>
      <c r="E68" s="9" t="s">
        <v>150</v>
      </c>
      <c r="F68" s="10">
        <v>2.1145282745361329</v>
      </c>
      <c r="G68" s="10">
        <v>4.3231096267700195</v>
      </c>
      <c r="H68" s="10">
        <v>0.82807695865631104</v>
      </c>
      <c r="I68" s="35"/>
      <c r="J68" s="35"/>
      <c r="K68" s="35"/>
    </row>
    <row r="69" spans="1:11" x14ac:dyDescent="0.35">
      <c r="A69" s="40">
        <v>44335</v>
      </c>
      <c r="B69" s="9" t="s">
        <v>115</v>
      </c>
      <c r="C69" s="9" t="s">
        <v>170</v>
      </c>
      <c r="D69" s="39" t="s">
        <v>160</v>
      </c>
      <c r="E69" s="9" t="s">
        <v>155</v>
      </c>
      <c r="F69" s="10">
        <v>0</v>
      </c>
      <c r="G69" s="10">
        <v>1.0441638231277466</v>
      </c>
      <c r="H69" s="10">
        <v>0</v>
      </c>
      <c r="I69" s="35">
        <f t="shared" ref="I69" si="18">SUM(F69:F70)</f>
        <v>3.1373712539672853</v>
      </c>
      <c r="J69" s="35">
        <f>F69/(F69+F70)</f>
        <v>0</v>
      </c>
      <c r="K69" s="35"/>
    </row>
    <row r="70" spans="1:11" x14ac:dyDescent="0.35">
      <c r="A70" s="40">
        <v>44335</v>
      </c>
      <c r="B70" s="9" t="s">
        <v>115</v>
      </c>
      <c r="C70" s="9" t="s">
        <v>170</v>
      </c>
      <c r="D70" s="39"/>
      <c r="E70" s="9" t="s">
        <v>151</v>
      </c>
      <c r="F70" s="10">
        <v>3.1373712539672853</v>
      </c>
      <c r="G70" s="10">
        <v>5.685060977935791</v>
      </c>
      <c r="H70" s="10">
        <v>1.495916485786438</v>
      </c>
      <c r="I70" s="35"/>
      <c r="J70" s="35"/>
      <c r="K70" s="35"/>
    </row>
    <row r="71" spans="1:11" x14ac:dyDescent="0.35">
      <c r="A71" s="40">
        <v>44335</v>
      </c>
      <c r="B71" s="9" t="s">
        <v>133</v>
      </c>
      <c r="C71" s="9" t="s">
        <v>170</v>
      </c>
      <c r="D71" s="39" t="s">
        <v>161</v>
      </c>
      <c r="E71" s="9" t="s">
        <v>156</v>
      </c>
      <c r="F71" s="10">
        <v>0.6929076194763184</v>
      </c>
      <c r="G71" s="10">
        <v>2.2197434902191162</v>
      </c>
      <c r="H71" s="10">
        <v>0.10496895760297775</v>
      </c>
      <c r="I71" s="35">
        <f t="shared" ref="I71" si="19">SUM(F71:F72)</f>
        <v>8.3205092430114753</v>
      </c>
      <c r="J71" s="35">
        <f>F71/(F71+F72)</f>
        <v>8.3277068655179046E-2</v>
      </c>
      <c r="K71" s="35"/>
    </row>
    <row r="72" spans="1:11" x14ac:dyDescent="0.35">
      <c r="A72" s="40">
        <v>44335</v>
      </c>
      <c r="B72" s="9" t="s">
        <v>133</v>
      </c>
      <c r="C72" s="9" t="s">
        <v>170</v>
      </c>
      <c r="D72" s="39"/>
      <c r="E72" s="9" t="s">
        <v>152</v>
      </c>
      <c r="F72" s="10">
        <v>7.6276016235351563</v>
      </c>
      <c r="G72" s="10">
        <v>11.293593406677246</v>
      </c>
      <c r="H72" s="10">
        <v>4.8576993942260742</v>
      </c>
      <c r="I72" s="35"/>
      <c r="J72" s="35"/>
      <c r="K72" s="35"/>
    </row>
    <row r="73" spans="1:11" x14ac:dyDescent="0.35">
      <c r="A73" s="40">
        <v>44246</v>
      </c>
      <c r="B73" s="9"/>
      <c r="C73" s="9" t="s">
        <v>177</v>
      </c>
      <c r="D73" s="38"/>
      <c r="E73" s="9" t="s">
        <v>185</v>
      </c>
      <c r="F73" s="10" t="s">
        <v>194</v>
      </c>
      <c r="G73" s="10" t="s">
        <v>194</v>
      </c>
      <c r="H73" s="10" t="s">
        <v>194</v>
      </c>
      <c r="I73" s="36"/>
      <c r="J73" s="36"/>
      <c r="K73" s="35"/>
    </row>
    <row r="74" spans="1:11" x14ac:dyDescent="0.35">
      <c r="A74" s="40">
        <v>44246</v>
      </c>
      <c r="B74" s="9" t="s">
        <v>123</v>
      </c>
      <c r="C74" s="9" t="s">
        <v>177</v>
      </c>
      <c r="D74" s="38"/>
      <c r="E74" s="9" t="s">
        <v>182</v>
      </c>
      <c r="F74" s="10">
        <v>20.672837829589803</v>
      </c>
      <c r="G74" s="10">
        <v>25.315324783325199</v>
      </c>
      <c r="H74" s="10">
        <v>16.6382656097412</v>
      </c>
      <c r="I74" s="36"/>
      <c r="J74" s="36"/>
      <c r="K74" s="35"/>
    </row>
    <row r="75" spans="1:11" x14ac:dyDescent="0.35">
      <c r="A75" s="40">
        <v>44246</v>
      </c>
      <c r="B75" s="9" t="s">
        <v>86</v>
      </c>
      <c r="C75" s="9" t="s">
        <v>177</v>
      </c>
      <c r="D75" s="39" t="s">
        <v>158</v>
      </c>
      <c r="E75" s="9" t="s">
        <v>153</v>
      </c>
      <c r="F75" s="10">
        <v>0.33092241287231444</v>
      </c>
      <c r="G75" s="10">
        <v>1.5806953907012939</v>
      </c>
      <c r="H75" s="10">
        <v>1.3898272998631001E-2</v>
      </c>
      <c r="I75" s="35">
        <f t="shared" ref="I75" si="20">SUM(F75:F76)</f>
        <v>14.913567066192627</v>
      </c>
      <c r="J75" s="35">
        <f>F75/(F75+F76)</f>
        <v>2.2189353586807424E-2</v>
      </c>
      <c r="K75" s="35"/>
    </row>
    <row r="76" spans="1:11" x14ac:dyDescent="0.35">
      <c r="A76" s="40">
        <v>44246</v>
      </c>
      <c r="B76" s="9" t="s">
        <v>86</v>
      </c>
      <c r="C76" s="9" t="s">
        <v>177</v>
      </c>
      <c r="D76" s="39"/>
      <c r="E76" s="9" t="s">
        <v>149</v>
      </c>
      <c r="F76" s="10">
        <v>14.582644653320312</v>
      </c>
      <c r="G76" s="10">
        <v>19.345706939697266</v>
      </c>
      <c r="H76" s="10">
        <v>10.676363945007324</v>
      </c>
      <c r="I76" s="35"/>
      <c r="J76" s="35"/>
      <c r="K76" s="35"/>
    </row>
    <row r="77" spans="1:11" x14ac:dyDescent="0.35">
      <c r="A77" s="40">
        <v>44246</v>
      </c>
      <c r="B77" s="9" t="s">
        <v>105</v>
      </c>
      <c r="C77" s="9" t="s">
        <v>177</v>
      </c>
      <c r="D77" s="39" t="s">
        <v>159</v>
      </c>
      <c r="E77" s="9" t="s">
        <v>154</v>
      </c>
      <c r="F77" s="10">
        <v>1.1310857772827148</v>
      </c>
      <c r="G77" s="10">
        <v>2.9983491897583008</v>
      </c>
      <c r="H77" s="10">
        <v>0.2684197723865509</v>
      </c>
      <c r="I77" s="35">
        <f t="shared" ref="I77" si="21">SUM(F77:F78)</f>
        <v>9.0544012069702156</v>
      </c>
      <c r="J77" s="35">
        <f>F77/(F77+F78)</f>
        <v>0.12492110206161261</v>
      </c>
      <c r="K77" s="35"/>
    </row>
    <row r="78" spans="1:11" x14ac:dyDescent="0.35">
      <c r="A78" s="40">
        <v>44246</v>
      </c>
      <c r="B78" s="9" t="s">
        <v>105</v>
      </c>
      <c r="C78" s="9" t="s">
        <v>177</v>
      </c>
      <c r="D78" s="39"/>
      <c r="E78" s="9" t="s">
        <v>150</v>
      </c>
      <c r="F78" s="10">
        <v>7.9233154296875004</v>
      </c>
      <c r="G78" s="10">
        <v>11.834425926208496</v>
      </c>
      <c r="H78" s="10">
        <v>4.9878692626953125</v>
      </c>
      <c r="I78" s="35"/>
      <c r="J78" s="35"/>
      <c r="K78" s="35"/>
    </row>
    <row r="79" spans="1:11" x14ac:dyDescent="0.35">
      <c r="A79" s="40">
        <v>44246</v>
      </c>
      <c r="B79" s="9" t="s">
        <v>123</v>
      </c>
      <c r="C79" s="9" t="s">
        <v>177</v>
      </c>
      <c r="D79" s="39" t="s">
        <v>160</v>
      </c>
      <c r="E79" s="9" t="s">
        <v>155</v>
      </c>
      <c r="F79" s="10">
        <v>0</v>
      </c>
      <c r="G79" s="10">
        <v>1.0183699131011963</v>
      </c>
      <c r="H79" s="10">
        <v>0</v>
      </c>
      <c r="I79" s="35">
        <f t="shared" ref="I79" si="22">SUM(F79:F80)</f>
        <v>12.25136489868164</v>
      </c>
      <c r="J79" s="35">
        <f>F79/(F79+F80)</f>
        <v>0</v>
      </c>
      <c r="K79" s="35"/>
    </row>
    <row r="80" spans="1:11" x14ac:dyDescent="0.35">
      <c r="A80" s="40">
        <v>44246</v>
      </c>
      <c r="B80" s="9" t="s">
        <v>123</v>
      </c>
      <c r="C80" s="9" t="s">
        <v>177</v>
      </c>
      <c r="D80" s="39"/>
      <c r="E80" s="9" t="s">
        <v>151</v>
      </c>
      <c r="F80" s="10">
        <v>12.25136489868164</v>
      </c>
      <c r="G80" s="10">
        <v>16.720497131347656</v>
      </c>
      <c r="H80" s="10">
        <v>8.6618146896362305</v>
      </c>
      <c r="I80" s="35"/>
      <c r="J80" s="35"/>
      <c r="K80" s="35"/>
    </row>
    <row r="81" spans="1:11" x14ac:dyDescent="0.35">
      <c r="A81" s="40">
        <v>44246</v>
      </c>
      <c r="B81" s="9" t="s">
        <v>141</v>
      </c>
      <c r="C81" s="9" t="s">
        <v>177</v>
      </c>
      <c r="D81" s="39" t="s">
        <v>161</v>
      </c>
      <c r="E81" s="9" t="s">
        <v>156</v>
      </c>
      <c r="F81" s="10">
        <v>0</v>
      </c>
      <c r="G81" s="10">
        <v>1.026152491569519</v>
      </c>
      <c r="H81" s="10">
        <v>0</v>
      </c>
      <c r="I81" s="35">
        <f t="shared" ref="I81" si="23">SUM(F81:F82)</f>
        <v>6.1685035705566404</v>
      </c>
      <c r="J81" s="35">
        <f>F81/(F81+F82)</f>
        <v>0</v>
      </c>
      <c r="K81" s="35"/>
    </row>
    <row r="82" spans="1:11" x14ac:dyDescent="0.35">
      <c r="A82" s="40">
        <v>44246</v>
      </c>
      <c r="B82" s="9" t="s">
        <v>141</v>
      </c>
      <c r="C82" s="9" t="s">
        <v>177</v>
      </c>
      <c r="D82" s="39"/>
      <c r="E82" s="9" t="s">
        <v>152</v>
      </c>
      <c r="F82" s="10">
        <v>6.1685035705566404</v>
      </c>
      <c r="G82" s="10">
        <v>9.4939384460449219</v>
      </c>
      <c r="H82" s="10">
        <v>3.7292647361755371</v>
      </c>
      <c r="I82" s="35"/>
      <c r="J82" s="35"/>
      <c r="K82" s="35"/>
    </row>
    <row r="83" spans="1:11" x14ac:dyDescent="0.35">
      <c r="A83" s="40">
        <v>44250</v>
      </c>
      <c r="B83" s="9"/>
      <c r="C83" s="9" t="s">
        <v>178</v>
      </c>
      <c r="D83" s="38"/>
      <c r="E83" s="9" t="s">
        <v>185</v>
      </c>
      <c r="F83" s="10" t="s">
        <v>194</v>
      </c>
      <c r="G83" s="10" t="s">
        <v>194</v>
      </c>
      <c r="H83" s="10" t="s">
        <v>194</v>
      </c>
      <c r="I83" s="36"/>
      <c r="J83" s="36"/>
      <c r="K83" s="35"/>
    </row>
    <row r="84" spans="1:11" x14ac:dyDescent="0.35">
      <c r="A84" s="40">
        <v>44250</v>
      </c>
      <c r="B84" s="9" t="s">
        <v>124</v>
      </c>
      <c r="C84" s="9" t="s">
        <v>178</v>
      </c>
      <c r="D84" s="38"/>
      <c r="E84" s="9" t="s">
        <v>182</v>
      </c>
      <c r="F84" s="10">
        <v>17.87960662841796</v>
      </c>
      <c r="G84" s="10">
        <v>22.316667556762681</v>
      </c>
      <c r="H84" s="10">
        <v>14.07585048675536</v>
      </c>
      <c r="I84" s="36"/>
      <c r="J84" s="36"/>
      <c r="K84" s="35"/>
    </row>
    <row r="85" spans="1:11" x14ac:dyDescent="0.35">
      <c r="A85" s="40">
        <v>44250</v>
      </c>
      <c r="B85" s="9" t="s">
        <v>87</v>
      </c>
      <c r="C85" s="9" t="s">
        <v>178</v>
      </c>
      <c r="D85" s="39" t="s">
        <v>158</v>
      </c>
      <c r="E85" s="9" t="s">
        <v>153</v>
      </c>
      <c r="F85" s="10">
        <v>0</v>
      </c>
      <c r="G85" s="10">
        <v>0.92923521995544434</v>
      </c>
      <c r="H85" s="10">
        <v>0</v>
      </c>
      <c r="I85" s="35">
        <f t="shared" ref="I85" si="24">SUM(F85:F86)</f>
        <v>6.5171981811523434</v>
      </c>
      <c r="J85" s="35">
        <f>F85/(F85+F86)</f>
        <v>0</v>
      </c>
      <c r="K85" s="35"/>
    </row>
    <row r="86" spans="1:11" x14ac:dyDescent="0.35">
      <c r="A86" s="40">
        <v>44250</v>
      </c>
      <c r="B86" s="9" t="s">
        <v>87</v>
      </c>
      <c r="C86" s="9" t="s">
        <v>178</v>
      </c>
      <c r="D86" s="39"/>
      <c r="E86" s="9" t="s">
        <v>149</v>
      </c>
      <c r="F86" s="10">
        <v>6.5171981811523434</v>
      </c>
      <c r="G86" s="10">
        <v>9.7335033416748047</v>
      </c>
      <c r="H86" s="10">
        <v>4.1029205322265625</v>
      </c>
      <c r="I86" s="35"/>
      <c r="J86" s="35"/>
      <c r="K86" s="35"/>
    </row>
    <row r="87" spans="1:11" x14ac:dyDescent="0.35">
      <c r="A87" s="40">
        <v>44250</v>
      </c>
      <c r="B87" s="9" t="s">
        <v>106</v>
      </c>
      <c r="C87" s="9" t="s">
        <v>178</v>
      </c>
      <c r="D87" s="39" t="s">
        <v>159</v>
      </c>
      <c r="E87" s="9" t="s">
        <v>154</v>
      </c>
      <c r="F87" s="10">
        <v>1.9525131225585937</v>
      </c>
      <c r="G87" s="10">
        <v>3.9918019771575928</v>
      </c>
      <c r="H87" s="10">
        <v>0.76463782787322998</v>
      </c>
      <c r="I87" s="35">
        <f t="shared" ref="I87" si="25">SUM(F87:F88)</f>
        <v>9.7674316406250004</v>
      </c>
      <c r="J87" s="35">
        <f>F87/(F87+F88)</f>
        <v>0.19990036218299612</v>
      </c>
      <c r="K87" s="35"/>
    </row>
    <row r="88" spans="1:11" x14ac:dyDescent="0.35">
      <c r="A88" s="40">
        <v>44250</v>
      </c>
      <c r="B88" s="9" t="s">
        <v>106</v>
      </c>
      <c r="C88" s="9" t="s">
        <v>178</v>
      </c>
      <c r="D88" s="39"/>
      <c r="E88" s="9" t="s">
        <v>150</v>
      </c>
      <c r="F88" s="10">
        <v>7.8149185180664063</v>
      </c>
      <c r="G88" s="10">
        <v>11.390335083007813</v>
      </c>
      <c r="H88" s="10">
        <v>5.0808258056640625</v>
      </c>
      <c r="I88" s="35"/>
      <c r="J88" s="35"/>
      <c r="K88" s="35"/>
    </row>
    <row r="89" spans="1:11" x14ac:dyDescent="0.35">
      <c r="A89" s="40">
        <v>44250</v>
      </c>
      <c r="B89" s="9" t="s">
        <v>124</v>
      </c>
      <c r="C89" s="9" t="s">
        <v>178</v>
      </c>
      <c r="D89" s="39" t="s">
        <v>160</v>
      </c>
      <c r="E89" s="9" t="s">
        <v>155</v>
      </c>
      <c r="F89" s="10">
        <v>0</v>
      </c>
      <c r="G89" s="10">
        <v>1.131299614906311</v>
      </c>
      <c r="H89" s="10">
        <v>0</v>
      </c>
      <c r="I89" s="35">
        <f t="shared" ref="I89" si="26">SUM(F89:F90)</f>
        <v>13.990419006347656</v>
      </c>
      <c r="J89" s="35">
        <f>F89/(F89+F90)</f>
        <v>0</v>
      </c>
      <c r="K89" s="35"/>
    </row>
    <row r="90" spans="1:11" x14ac:dyDescent="0.35">
      <c r="A90" s="40">
        <v>44250</v>
      </c>
      <c r="B90" s="9" t="s">
        <v>124</v>
      </c>
      <c r="C90" s="9" t="s">
        <v>178</v>
      </c>
      <c r="D90" s="39"/>
      <c r="E90" s="9" t="s">
        <v>151</v>
      </c>
      <c r="F90" s="10">
        <v>13.990419006347656</v>
      </c>
      <c r="G90" s="10">
        <v>19.017837524414063</v>
      </c>
      <c r="H90" s="10">
        <v>9.940643310546875</v>
      </c>
      <c r="I90" s="35"/>
      <c r="J90" s="35"/>
      <c r="K90" s="35"/>
    </row>
    <row r="91" spans="1:11" x14ac:dyDescent="0.35">
      <c r="A91" s="40">
        <v>44250</v>
      </c>
      <c r="B91" s="9" t="s">
        <v>142</v>
      </c>
      <c r="C91" s="9" t="s">
        <v>178</v>
      </c>
      <c r="D91" s="39" t="s">
        <v>161</v>
      </c>
      <c r="E91" s="9" t="s">
        <v>156</v>
      </c>
      <c r="F91" s="10">
        <v>0</v>
      </c>
      <c r="G91" s="10">
        <v>0.98184627294540405</v>
      </c>
      <c r="H91" s="10">
        <v>0</v>
      </c>
      <c r="I91" s="35">
        <f t="shared" ref="I91" si="27">SUM(F91:F92)</f>
        <v>6.5582649230957033</v>
      </c>
      <c r="J91" s="35">
        <f>F91/(F91+F92)</f>
        <v>0</v>
      </c>
      <c r="K91" s="35"/>
    </row>
    <row r="92" spans="1:11" x14ac:dyDescent="0.35">
      <c r="A92" s="40">
        <v>44250</v>
      </c>
      <c r="B92" s="9" t="s">
        <v>142</v>
      </c>
      <c r="C92" s="9" t="s">
        <v>178</v>
      </c>
      <c r="D92" s="39"/>
      <c r="E92" s="9" t="s">
        <v>152</v>
      </c>
      <c r="F92" s="10">
        <v>6.5582649230957033</v>
      </c>
      <c r="G92" s="10">
        <v>9.8864727020263672</v>
      </c>
      <c r="H92" s="10">
        <v>4.0778384208679199</v>
      </c>
      <c r="I92" s="35"/>
      <c r="J92" s="35"/>
      <c r="K92" s="35"/>
    </row>
    <row r="93" spans="1:11" x14ac:dyDescent="0.35">
      <c r="A93" s="40">
        <v>44252</v>
      </c>
      <c r="B93" s="9"/>
      <c r="C93" s="9" t="s">
        <v>179</v>
      </c>
      <c r="D93" s="38"/>
      <c r="E93" s="9" t="s">
        <v>185</v>
      </c>
      <c r="F93" s="10" t="s">
        <v>194</v>
      </c>
      <c r="G93" s="10" t="s">
        <v>194</v>
      </c>
      <c r="H93" s="10" t="s">
        <v>194</v>
      </c>
      <c r="I93" s="36"/>
      <c r="J93" s="36"/>
      <c r="K93" s="35"/>
    </row>
    <row r="94" spans="1:11" x14ac:dyDescent="0.35">
      <c r="A94" s="40">
        <v>44252</v>
      </c>
      <c r="B94" s="9" t="s">
        <v>125</v>
      </c>
      <c r="C94" s="9" t="s">
        <v>179</v>
      </c>
      <c r="D94" s="38"/>
      <c r="E94" s="9" t="s">
        <v>182</v>
      </c>
      <c r="F94" s="10">
        <v>23.974877929687601</v>
      </c>
      <c r="G94" s="10">
        <v>28.6299648284912</v>
      </c>
      <c r="H94" s="10">
        <v>19.324394226074201</v>
      </c>
      <c r="I94" s="36"/>
      <c r="J94" s="36"/>
      <c r="K94" s="35"/>
    </row>
    <row r="95" spans="1:11" x14ac:dyDescent="0.35">
      <c r="A95" s="40">
        <v>44252</v>
      </c>
      <c r="B95" s="9" t="s">
        <v>88</v>
      </c>
      <c r="C95" s="9" t="s">
        <v>179</v>
      </c>
      <c r="D95" s="39" t="s">
        <v>158</v>
      </c>
      <c r="E95" s="9" t="s">
        <v>153</v>
      </c>
      <c r="F95" s="10">
        <v>0.97507667541503906</v>
      </c>
      <c r="G95" s="10">
        <v>2.5847201347351074</v>
      </c>
      <c r="H95" s="10">
        <v>0.23139990866184235</v>
      </c>
      <c r="I95" s="35">
        <f t="shared" ref="I95" si="28">SUM(F95:F96)</f>
        <v>11.71204719543457</v>
      </c>
      <c r="J95" s="35">
        <f>F95/(F95+F96)</f>
        <v>8.3254162072974744E-2</v>
      </c>
      <c r="K95" s="35"/>
    </row>
    <row r="96" spans="1:11" x14ac:dyDescent="0.35">
      <c r="A96" s="40">
        <v>44252</v>
      </c>
      <c r="B96" s="9" t="s">
        <v>88</v>
      </c>
      <c r="C96" s="9" t="s">
        <v>179</v>
      </c>
      <c r="D96" s="39"/>
      <c r="E96" s="9" t="s">
        <v>149</v>
      </c>
      <c r="F96" s="10">
        <v>10.736970520019531</v>
      </c>
      <c r="G96" s="10">
        <v>14.846273422241211</v>
      </c>
      <c r="H96" s="10">
        <v>7.4680609703063965</v>
      </c>
      <c r="I96" s="35"/>
      <c r="J96" s="35"/>
      <c r="K96" s="35"/>
    </row>
    <row r="97" spans="1:11" x14ac:dyDescent="0.35">
      <c r="A97" s="40">
        <v>44252</v>
      </c>
      <c r="B97" s="9" t="s">
        <v>107</v>
      </c>
      <c r="C97" s="9" t="s">
        <v>179</v>
      </c>
      <c r="D97" s="39" t="s">
        <v>159</v>
      </c>
      <c r="E97" s="9" t="s">
        <v>154</v>
      </c>
      <c r="F97" s="10">
        <v>1.1165050506591796</v>
      </c>
      <c r="G97" s="10">
        <v>2.9596900939941406</v>
      </c>
      <c r="H97" s="10">
        <v>0.26495987176895142</v>
      </c>
      <c r="I97" s="35">
        <f t="shared" ref="I97" si="29">SUM(F97:F98)</f>
        <v>8.1921810150146488</v>
      </c>
      <c r="J97" s="35">
        <f>F97/(F97+F98)</f>
        <v>0.13628910892140281</v>
      </c>
      <c r="K97" s="35"/>
    </row>
    <row r="98" spans="1:11" x14ac:dyDescent="0.35">
      <c r="A98" s="40">
        <v>44252</v>
      </c>
      <c r="B98" s="9" t="s">
        <v>107</v>
      </c>
      <c r="C98" s="9" t="s">
        <v>179</v>
      </c>
      <c r="D98" s="39"/>
      <c r="E98" s="9" t="s">
        <v>150</v>
      </c>
      <c r="F98" s="10">
        <v>7.0756759643554688</v>
      </c>
      <c r="G98" s="10">
        <v>10.773782730102539</v>
      </c>
      <c r="H98" s="10">
        <v>4.3405971527099609</v>
      </c>
      <c r="I98" s="35"/>
      <c r="J98" s="35"/>
      <c r="K98" s="35"/>
    </row>
    <row r="99" spans="1:11" x14ac:dyDescent="0.35">
      <c r="A99" s="40">
        <v>44252</v>
      </c>
      <c r="B99" s="9" t="s">
        <v>125</v>
      </c>
      <c r="C99" s="9" t="s">
        <v>179</v>
      </c>
      <c r="D99" s="39" t="s">
        <v>160</v>
      </c>
      <c r="E99" s="9" t="s">
        <v>155</v>
      </c>
      <c r="F99" s="10">
        <v>0</v>
      </c>
      <c r="G99" s="10">
        <v>0.92575734853744507</v>
      </c>
      <c r="H99" s="10">
        <v>0</v>
      </c>
      <c r="I99" s="35">
        <f t="shared" ref="I99" si="30">SUM(F99:F100)</f>
        <v>12.684744262695313</v>
      </c>
      <c r="J99" s="35">
        <f>F99/(F99+F100)</f>
        <v>0</v>
      </c>
      <c r="K99" s="35"/>
    </row>
    <row r="100" spans="1:11" x14ac:dyDescent="0.35">
      <c r="A100" s="40">
        <v>44252</v>
      </c>
      <c r="B100" s="9" t="s">
        <v>125</v>
      </c>
      <c r="C100" s="9" t="s">
        <v>179</v>
      </c>
      <c r="D100" s="39"/>
      <c r="E100" s="9" t="s">
        <v>151</v>
      </c>
      <c r="F100" s="10">
        <v>12.684744262695313</v>
      </c>
      <c r="G100" s="10">
        <v>16.99078369140625</v>
      </c>
      <c r="H100" s="10">
        <v>9.1778602600097656</v>
      </c>
      <c r="I100" s="35"/>
      <c r="J100" s="35"/>
      <c r="K100" s="35"/>
    </row>
    <row r="101" spans="1:11" x14ac:dyDescent="0.35">
      <c r="A101" s="40">
        <v>44252</v>
      </c>
      <c r="B101" s="9" t="s">
        <v>143</v>
      </c>
      <c r="C101" s="9" t="s">
        <v>179</v>
      </c>
      <c r="D101" s="39" t="s">
        <v>161</v>
      </c>
      <c r="E101" s="9" t="s">
        <v>156</v>
      </c>
      <c r="F101" s="10">
        <v>0</v>
      </c>
      <c r="G101" s="10">
        <v>1.0128099918365479</v>
      </c>
      <c r="H101" s="10">
        <v>0</v>
      </c>
      <c r="I101" s="35">
        <f t="shared" ref="I101" si="31">SUM(F101:F102)</f>
        <v>8.1194244384765621</v>
      </c>
      <c r="J101" s="35">
        <f>F101/(F101+F102)</f>
        <v>0</v>
      </c>
      <c r="K101" s="35"/>
    </row>
    <row r="102" spans="1:11" x14ac:dyDescent="0.35">
      <c r="A102" s="40">
        <v>44252</v>
      </c>
      <c r="B102" s="9" t="s">
        <v>143</v>
      </c>
      <c r="C102" s="9" t="s">
        <v>179</v>
      </c>
      <c r="D102" s="39"/>
      <c r="E102" s="9" t="s">
        <v>152</v>
      </c>
      <c r="F102" s="10">
        <v>8.1194244384765621</v>
      </c>
      <c r="G102" s="10">
        <v>11.834332466125488</v>
      </c>
      <c r="H102" s="10">
        <v>5.2787394523620605</v>
      </c>
      <c r="I102" s="35"/>
      <c r="J102" s="35"/>
      <c r="K102" s="35"/>
    </row>
    <row r="103" spans="1:11" x14ac:dyDescent="0.35">
      <c r="A103" s="40">
        <v>44281</v>
      </c>
      <c r="B103" s="9"/>
      <c r="C103" s="9" t="s">
        <v>180</v>
      </c>
      <c r="D103" s="38"/>
      <c r="E103" s="9" t="s">
        <v>185</v>
      </c>
      <c r="F103" s="10" t="s">
        <v>194</v>
      </c>
      <c r="G103" s="10" t="s">
        <v>194</v>
      </c>
      <c r="H103" s="10" t="s">
        <v>194</v>
      </c>
      <c r="I103" s="36"/>
      <c r="J103" s="36"/>
      <c r="K103" s="35"/>
    </row>
    <row r="104" spans="1:11" x14ac:dyDescent="0.35">
      <c r="A104" s="40">
        <v>44281</v>
      </c>
      <c r="B104" s="9" t="s">
        <v>126</v>
      </c>
      <c r="C104" s="9" t="s">
        <v>180</v>
      </c>
      <c r="D104" s="38"/>
      <c r="E104" s="9" t="s">
        <v>182</v>
      </c>
      <c r="F104" s="10">
        <v>19.90857543945312</v>
      </c>
      <c r="G104" s="10">
        <v>24.613317489624041</v>
      </c>
      <c r="H104" s="10">
        <v>15.84785556793212</v>
      </c>
      <c r="I104" s="36"/>
      <c r="J104" s="36"/>
      <c r="K104" s="35"/>
    </row>
    <row r="105" spans="1:11" x14ac:dyDescent="0.35">
      <c r="A105" s="40">
        <v>44281</v>
      </c>
      <c r="B105" s="9" t="s">
        <v>89</v>
      </c>
      <c r="C105" s="9" t="s">
        <v>180</v>
      </c>
      <c r="D105" s="39" t="s">
        <v>158</v>
      </c>
      <c r="E105" s="9" t="s">
        <v>153</v>
      </c>
      <c r="F105" s="10">
        <v>2.0971622467041016</v>
      </c>
      <c r="G105" s="10">
        <v>4.0849361419677734</v>
      </c>
      <c r="H105" s="10">
        <v>0.89088016748428345</v>
      </c>
      <c r="I105" s="35">
        <f t="shared" ref="I105" si="32">SUM(F105:F106)</f>
        <v>8.6913936614990241</v>
      </c>
      <c r="J105" s="35">
        <f>F105/(F105+F106)</f>
        <v>0.24129182595813975</v>
      </c>
      <c r="K105" s="35"/>
    </row>
    <row r="106" spans="1:11" x14ac:dyDescent="0.35">
      <c r="A106" s="40">
        <v>44281</v>
      </c>
      <c r="B106" s="9" t="s">
        <v>89</v>
      </c>
      <c r="C106" s="9" t="s">
        <v>180</v>
      </c>
      <c r="D106" s="39"/>
      <c r="E106" s="9" t="s">
        <v>149</v>
      </c>
      <c r="F106" s="10">
        <v>6.5942314147949217</v>
      </c>
      <c r="G106" s="10">
        <v>9.7630481719970703</v>
      </c>
      <c r="H106" s="10">
        <v>4.1997566223144531</v>
      </c>
      <c r="I106" s="35"/>
      <c r="J106" s="35"/>
      <c r="K106" s="35"/>
    </row>
    <row r="107" spans="1:11" x14ac:dyDescent="0.35">
      <c r="A107" s="40">
        <v>44281</v>
      </c>
      <c r="B107" s="9" t="s">
        <v>108</v>
      </c>
      <c r="C107" s="9" t="s">
        <v>180</v>
      </c>
      <c r="D107" s="39" t="s">
        <v>159</v>
      </c>
      <c r="E107" s="9" t="s">
        <v>154</v>
      </c>
      <c r="F107" s="10">
        <v>10.042359161376954</v>
      </c>
      <c r="G107" s="10">
        <v>14.173561096191406</v>
      </c>
      <c r="H107" s="10">
        <v>6.8060331344604492</v>
      </c>
      <c r="I107" s="35">
        <f t="shared" ref="I107" si="33">SUM(F107:F108)</f>
        <v>13.502821350097657</v>
      </c>
      <c r="J107" s="35">
        <f>F107/(F107+F108)</f>
        <v>0.74372302654395439</v>
      </c>
      <c r="K107" s="35"/>
    </row>
    <row r="108" spans="1:11" x14ac:dyDescent="0.35">
      <c r="A108" s="40">
        <v>44281</v>
      </c>
      <c r="B108" s="9" t="s">
        <v>108</v>
      </c>
      <c r="C108" s="9" t="s">
        <v>180</v>
      </c>
      <c r="D108" s="39"/>
      <c r="E108" s="9" t="s">
        <v>150</v>
      </c>
      <c r="F108" s="10">
        <v>3.4604621887207032</v>
      </c>
      <c r="G108" s="10">
        <v>6.0969657897949219</v>
      </c>
      <c r="H108" s="10">
        <v>1.7226461172103882</v>
      </c>
      <c r="I108" s="35"/>
      <c r="J108" s="35"/>
      <c r="K108" s="35"/>
    </row>
    <row r="109" spans="1:11" x14ac:dyDescent="0.35">
      <c r="A109" s="40">
        <v>44281</v>
      </c>
      <c r="B109" s="9" t="s">
        <v>126</v>
      </c>
      <c r="C109" s="9" t="s">
        <v>180</v>
      </c>
      <c r="D109" s="39" t="s">
        <v>160</v>
      </c>
      <c r="E109" s="9" t="s">
        <v>155</v>
      </c>
      <c r="F109" s="10">
        <v>0.31868636608123779</v>
      </c>
      <c r="G109" s="10">
        <v>1.5222407579421997</v>
      </c>
      <c r="H109" s="10">
        <v>1.3384393416345119E-2</v>
      </c>
      <c r="I109" s="35">
        <f t="shared" ref="I109" si="34">SUM(F109:F110)</f>
        <v>6.3774212598800659</v>
      </c>
      <c r="J109" s="35">
        <f>F109/(F109+F110)</f>
        <v>4.9971038934823478E-2</v>
      </c>
      <c r="K109" s="35"/>
    </row>
    <row r="110" spans="1:11" x14ac:dyDescent="0.35">
      <c r="A110" s="40">
        <v>44281</v>
      </c>
      <c r="B110" s="9" t="s">
        <v>126</v>
      </c>
      <c r="C110" s="9" t="s">
        <v>180</v>
      </c>
      <c r="D110" s="39"/>
      <c r="E110" s="9" t="s">
        <v>151</v>
      </c>
      <c r="F110" s="10">
        <v>6.0587348937988281</v>
      </c>
      <c r="G110" s="10">
        <v>9.2248144149780273</v>
      </c>
      <c r="H110" s="10">
        <v>3.7169060707092285</v>
      </c>
      <c r="I110" s="35"/>
      <c r="J110" s="35"/>
      <c r="K110" s="35"/>
    </row>
    <row r="111" spans="1:11" x14ac:dyDescent="0.35">
      <c r="A111" s="40">
        <v>44281</v>
      </c>
      <c r="B111" s="9" t="s">
        <v>144</v>
      </c>
      <c r="C111" s="9" t="s">
        <v>180</v>
      </c>
      <c r="D111" s="39" t="s">
        <v>161</v>
      </c>
      <c r="E111" s="9" t="s">
        <v>156</v>
      </c>
      <c r="F111" s="10">
        <v>0</v>
      </c>
      <c r="G111" s="10">
        <v>0.88613313436508179</v>
      </c>
      <c r="H111" s="10">
        <v>0</v>
      </c>
      <c r="I111" s="35">
        <f t="shared" ref="I111" si="35">SUM(F111:F112)</f>
        <v>10.955278015136718</v>
      </c>
      <c r="J111" s="35">
        <f>F111/(F111+F112)</f>
        <v>0</v>
      </c>
      <c r="K111" s="35"/>
    </row>
    <row r="112" spans="1:11" x14ac:dyDescent="0.35">
      <c r="A112" s="40">
        <v>44281</v>
      </c>
      <c r="B112" s="9" t="s">
        <v>144</v>
      </c>
      <c r="C112" s="9" t="s">
        <v>180</v>
      </c>
      <c r="D112" s="39"/>
      <c r="E112" s="9" t="s">
        <v>152</v>
      </c>
      <c r="F112" s="10">
        <v>10.955278015136718</v>
      </c>
      <c r="G112" s="10">
        <v>14.890300750732422</v>
      </c>
      <c r="H112" s="10">
        <v>7.7848048210144043</v>
      </c>
      <c r="I112" s="35"/>
      <c r="J112" s="35"/>
      <c r="K112" s="35"/>
    </row>
    <row r="113" spans="1:11" x14ac:dyDescent="0.35">
      <c r="A113" s="40">
        <v>44222</v>
      </c>
      <c r="B113" s="9" t="s">
        <v>191</v>
      </c>
      <c r="C113" s="9" t="s">
        <v>173</v>
      </c>
      <c r="D113" s="38"/>
      <c r="E113" s="9" t="s">
        <v>185</v>
      </c>
      <c r="F113" s="10">
        <v>16.254345703125001</v>
      </c>
      <c r="G113" s="10">
        <v>20.584161758422841</v>
      </c>
      <c r="H113" s="10">
        <v>12.581033706665041</v>
      </c>
      <c r="I113" s="36"/>
      <c r="J113" s="36"/>
      <c r="K113" s="35"/>
    </row>
    <row r="114" spans="1:11" x14ac:dyDescent="0.35">
      <c r="A114" s="40">
        <v>44222</v>
      </c>
      <c r="B114" s="9" t="s">
        <v>118</v>
      </c>
      <c r="C114" s="9" t="s">
        <v>173</v>
      </c>
      <c r="D114" s="38"/>
      <c r="E114" s="9" t="s">
        <v>182</v>
      </c>
      <c r="F114" s="10">
        <v>29.641156005859397</v>
      </c>
      <c r="G114" s="10">
        <v>34.903930664062521</v>
      </c>
      <c r="H114" s="10">
        <v>24.384260177612319</v>
      </c>
      <c r="I114" s="36"/>
      <c r="J114" s="36"/>
      <c r="K114" s="35"/>
    </row>
    <row r="115" spans="1:11" x14ac:dyDescent="0.35">
      <c r="A115" s="40">
        <v>44222</v>
      </c>
      <c r="B115" s="9" t="s">
        <v>80</v>
      </c>
      <c r="C115" s="9" t="s">
        <v>173</v>
      </c>
      <c r="D115" s="39" t="s">
        <v>158</v>
      </c>
      <c r="E115" s="9" t="s">
        <v>153</v>
      </c>
      <c r="F115" s="10">
        <v>0.29948022365570071</v>
      </c>
      <c r="G115" s="10">
        <v>1.4304894208908081</v>
      </c>
      <c r="H115" s="10">
        <v>1.2577785179018974E-2</v>
      </c>
      <c r="I115" s="35">
        <f t="shared" ref="I115" si="36">SUM(F115:F116)</f>
        <v>20.406911253929138</v>
      </c>
      <c r="J115" s="35">
        <f>F115/(F115+F116)</f>
        <v>1.467543127566838E-2</v>
      </c>
      <c r="K115" s="35"/>
    </row>
    <row r="116" spans="1:11" x14ac:dyDescent="0.35">
      <c r="A116" s="40">
        <v>44222</v>
      </c>
      <c r="B116" s="9" t="s">
        <v>80</v>
      </c>
      <c r="C116" s="9" t="s">
        <v>173</v>
      </c>
      <c r="D116" s="39"/>
      <c r="E116" s="9" t="s">
        <v>149</v>
      </c>
      <c r="F116" s="10">
        <v>20.107431030273439</v>
      </c>
      <c r="G116" s="10">
        <v>25.335018157958984</v>
      </c>
      <c r="H116" s="10">
        <v>15.656588554382324</v>
      </c>
      <c r="I116" s="35"/>
      <c r="J116" s="35"/>
      <c r="K116" s="35"/>
    </row>
    <row r="117" spans="1:11" x14ac:dyDescent="0.35">
      <c r="A117" s="40">
        <v>44222</v>
      </c>
      <c r="B117" s="9" t="s">
        <v>100</v>
      </c>
      <c r="C117" s="9" t="s">
        <v>173</v>
      </c>
      <c r="D117" s="39" t="s">
        <v>159</v>
      </c>
      <c r="E117" s="9" t="s">
        <v>154</v>
      </c>
      <c r="F117" s="10">
        <v>0.64239740371704102</v>
      </c>
      <c r="G117" s="10">
        <v>2.0579085350036621</v>
      </c>
      <c r="H117" s="10">
        <v>9.731757640838623E-2</v>
      </c>
      <c r="I117" s="35">
        <f t="shared" ref="I117" si="37">SUM(F117:F118)</f>
        <v>14.473304080963135</v>
      </c>
      <c r="J117" s="35">
        <f>F117/(F117+F118)</f>
        <v>4.4384986325409416E-2</v>
      </c>
      <c r="K117" s="35"/>
    </row>
    <row r="118" spans="1:11" x14ac:dyDescent="0.35">
      <c r="A118" s="40">
        <v>44222</v>
      </c>
      <c r="B118" s="9" t="s">
        <v>100</v>
      </c>
      <c r="C118" s="9" t="s">
        <v>173</v>
      </c>
      <c r="D118" s="39"/>
      <c r="E118" s="9" t="s">
        <v>150</v>
      </c>
      <c r="F118" s="10">
        <v>13.830906677246094</v>
      </c>
      <c r="G118" s="10">
        <v>18.405330657958984</v>
      </c>
      <c r="H118" s="10">
        <v>10.087726593017578</v>
      </c>
      <c r="I118" s="35"/>
      <c r="J118" s="35"/>
      <c r="K118" s="35"/>
    </row>
    <row r="119" spans="1:11" x14ac:dyDescent="0.35">
      <c r="A119" s="40">
        <v>44222</v>
      </c>
      <c r="B119" s="9" t="s">
        <v>118</v>
      </c>
      <c r="C119" s="9" t="s">
        <v>173</v>
      </c>
      <c r="D119" s="39" t="s">
        <v>160</v>
      </c>
      <c r="E119" s="9" t="s">
        <v>155</v>
      </c>
      <c r="F119" s="10">
        <v>0</v>
      </c>
      <c r="G119" s="10">
        <v>0.9063560962677002</v>
      </c>
      <c r="H119" s="10">
        <v>0</v>
      </c>
      <c r="I119" s="35">
        <f t="shared" ref="I119" si="38">SUM(F119:F120)</f>
        <v>21.222286987304688</v>
      </c>
      <c r="J119" s="35">
        <f>F119/(F119+F120)</f>
        <v>0</v>
      </c>
      <c r="K119" s="35"/>
    </row>
    <row r="120" spans="1:11" x14ac:dyDescent="0.35">
      <c r="A120" s="40">
        <v>44222</v>
      </c>
      <c r="B120" s="9" t="s">
        <v>118</v>
      </c>
      <c r="C120" s="9" t="s">
        <v>173</v>
      </c>
      <c r="D120" s="39"/>
      <c r="E120" s="9" t="s">
        <v>151</v>
      </c>
      <c r="F120" s="10">
        <v>21.222286987304688</v>
      </c>
      <c r="G120" s="10">
        <v>26.611595153808594</v>
      </c>
      <c r="H120" s="10">
        <v>16.618019104003906</v>
      </c>
      <c r="I120" s="35"/>
      <c r="J120" s="35"/>
      <c r="K120" s="35"/>
    </row>
    <row r="121" spans="1:11" x14ac:dyDescent="0.35">
      <c r="A121" s="40">
        <v>44222</v>
      </c>
      <c r="B121" s="9" t="s">
        <v>136</v>
      </c>
      <c r="C121" s="9" t="s">
        <v>173</v>
      </c>
      <c r="D121" s="39" t="s">
        <v>161</v>
      </c>
      <c r="E121" s="9" t="s">
        <v>156</v>
      </c>
      <c r="F121" s="10">
        <v>0</v>
      </c>
      <c r="G121" s="10">
        <v>1.0214687585830688</v>
      </c>
      <c r="H121" s="10">
        <v>0</v>
      </c>
      <c r="I121" s="35">
        <f t="shared" ref="I121" si="39">SUM(F121:F122)</f>
        <v>10.238343048095704</v>
      </c>
      <c r="J121" s="35">
        <f>F121/(F121+F122)</f>
        <v>0</v>
      </c>
      <c r="K121" s="35"/>
    </row>
    <row r="122" spans="1:11" x14ac:dyDescent="0.35">
      <c r="A122" s="40">
        <v>44222</v>
      </c>
      <c r="B122" s="9" t="s">
        <v>136</v>
      </c>
      <c r="C122" s="9" t="s">
        <v>173</v>
      </c>
      <c r="D122" s="39"/>
      <c r="E122" s="9" t="s">
        <v>152</v>
      </c>
      <c r="F122" s="10">
        <v>10.238343048095704</v>
      </c>
      <c r="G122" s="10">
        <v>14.370701789855957</v>
      </c>
      <c r="H122" s="10">
        <v>6.9876456260681152</v>
      </c>
      <c r="I122" s="35"/>
      <c r="J122" s="35"/>
      <c r="K122" s="35"/>
    </row>
    <row r="123" spans="1:11" x14ac:dyDescent="0.35">
      <c r="A123" s="40">
        <v>44224</v>
      </c>
      <c r="B123" s="9" t="s">
        <v>192</v>
      </c>
      <c r="C123" s="9" t="s">
        <v>174</v>
      </c>
      <c r="D123" s="38"/>
      <c r="E123" s="9" t="s">
        <v>185</v>
      </c>
      <c r="F123" s="10">
        <v>866.53945312500002</v>
      </c>
      <c r="G123" s="10">
        <v>897.13214111328</v>
      </c>
      <c r="H123" s="10">
        <v>836.14428710937602</v>
      </c>
      <c r="I123" s="36"/>
      <c r="J123" s="36"/>
      <c r="K123" s="35"/>
    </row>
    <row r="124" spans="1:11" x14ac:dyDescent="0.35">
      <c r="A124" s="40">
        <v>44224</v>
      </c>
      <c r="B124" s="9" t="s">
        <v>119</v>
      </c>
      <c r="C124" s="9" t="s">
        <v>174</v>
      </c>
      <c r="D124" s="38"/>
      <c r="E124" s="9" t="s">
        <v>182</v>
      </c>
      <c r="F124" s="10">
        <v>1175.8721679687501</v>
      </c>
      <c r="G124" s="10">
        <v>1211.009765625</v>
      </c>
      <c r="H124" s="10">
        <v>1140.994995117188</v>
      </c>
      <c r="I124" s="36"/>
      <c r="J124" s="36"/>
      <c r="K124" s="35"/>
    </row>
    <row r="125" spans="1:11" x14ac:dyDescent="0.35">
      <c r="A125" s="40">
        <v>44224</v>
      </c>
      <c r="B125" s="9" t="s">
        <v>81</v>
      </c>
      <c r="C125" s="9" t="s">
        <v>174</v>
      </c>
      <c r="D125" s="39" t="s">
        <v>158</v>
      </c>
      <c r="E125" s="9" t="s">
        <v>153</v>
      </c>
      <c r="F125" s="10">
        <v>0.31124589443206785</v>
      </c>
      <c r="G125" s="10">
        <v>1.4866961240768433</v>
      </c>
      <c r="H125" s="10">
        <v>1.307191327214241E-2</v>
      </c>
      <c r="I125" s="35">
        <f t="shared" ref="I125" si="40">SUM(F125:F126)</f>
        <v>15.586555647850036</v>
      </c>
      <c r="J125" s="35">
        <f>F125/(F125+F126)</f>
        <v>1.9968869419524398E-2</v>
      </c>
      <c r="K125" s="35"/>
    </row>
    <row r="126" spans="1:11" x14ac:dyDescent="0.35">
      <c r="A126" s="40">
        <v>44224</v>
      </c>
      <c r="B126" s="9" t="s">
        <v>81</v>
      </c>
      <c r="C126" s="9" t="s">
        <v>174</v>
      </c>
      <c r="D126" s="39"/>
      <c r="E126" s="9" t="s">
        <v>149</v>
      </c>
      <c r="F126" s="10">
        <v>15.275309753417968</v>
      </c>
      <c r="G126" s="10">
        <v>19.979482650756836</v>
      </c>
      <c r="H126" s="10">
        <v>11.376953125</v>
      </c>
      <c r="I126" s="35"/>
      <c r="J126" s="35"/>
      <c r="K126" s="35"/>
    </row>
    <row r="127" spans="1:11" x14ac:dyDescent="0.35">
      <c r="A127" s="40">
        <v>44224</v>
      </c>
      <c r="B127" s="9" t="s">
        <v>101</v>
      </c>
      <c r="C127" s="9" t="s">
        <v>174</v>
      </c>
      <c r="D127" s="39" t="s">
        <v>159</v>
      </c>
      <c r="E127" s="9" t="s">
        <v>154</v>
      </c>
      <c r="F127" s="10">
        <v>0</v>
      </c>
      <c r="G127" s="10">
        <v>0.96689790487289429</v>
      </c>
      <c r="H127" s="10">
        <v>0</v>
      </c>
      <c r="I127" s="35">
        <f t="shared" ref="I127" si="41">SUM(F127:F128)</f>
        <v>17.781858825683592</v>
      </c>
      <c r="J127" s="35">
        <f>F127/(F127+F128)</f>
        <v>0</v>
      </c>
      <c r="K127" s="35"/>
    </row>
    <row r="128" spans="1:11" x14ac:dyDescent="0.35">
      <c r="A128" s="40">
        <v>44224</v>
      </c>
      <c r="B128" s="9" t="s">
        <v>101</v>
      </c>
      <c r="C128" s="9" t="s">
        <v>174</v>
      </c>
      <c r="D128" s="39"/>
      <c r="E128" s="9" t="s">
        <v>150</v>
      </c>
      <c r="F128" s="10">
        <v>17.781858825683592</v>
      </c>
      <c r="G128" s="10">
        <v>22.925251007080078</v>
      </c>
      <c r="H128" s="10">
        <v>13.474746704101563</v>
      </c>
      <c r="I128" s="35"/>
      <c r="J128" s="35"/>
      <c r="K128" s="35"/>
    </row>
    <row r="129" spans="1:11" x14ac:dyDescent="0.35">
      <c r="A129" s="40">
        <v>44224</v>
      </c>
      <c r="B129" s="9" t="s">
        <v>119</v>
      </c>
      <c r="C129" s="9" t="s">
        <v>174</v>
      </c>
      <c r="D129" s="39" t="s">
        <v>160</v>
      </c>
      <c r="E129" s="9" t="s">
        <v>155</v>
      </c>
      <c r="F129" s="10">
        <v>0</v>
      </c>
      <c r="G129" s="10">
        <v>0.91357994079589844</v>
      </c>
      <c r="H129" s="10">
        <v>0</v>
      </c>
      <c r="I129" s="35">
        <f t="shared" ref="I129" si="42">SUM(F129:F130)</f>
        <v>14.352334594726562</v>
      </c>
      <c r="J129" s="35">
        <f>F129/(F129+F130)</f>
        <v>0</v>
      </c>
      <c r="K129" s="35"/>
    </row>
    <row r="130" spans="1:11" x14ac:dyDescent="0.35">
      <c r="A130" s="40">
        <v>44224</v>
      </c>
      <c r="B130" s="9" t="s">
        <v>119</v>
      </c>
      <c r="C130" s="9" t="s">
        <v>174</v>
      </c>
      <c r="D130" s="39"/>
      <c r="E130" s="9" t="s">
        <v>151</v>
      </c>
      <c r="F130" s="10">
        <v>14.352334594726562</v>
      </c>
      <c r="G130" s="10">
        <v>18.87352180480957</v>
      </c>
      <c r="H130" s="10">
        <v>10.620181083679199</v>
      </c>
      <c r="I130" s="35"/>
      <c r="J130" s="35"/>
      <c r="K130" s="35"/>
    </row>
    <row r="131" spans="1:11" x14ac:dyDescent="0.35">
      <c r="A131" s="40">
        <v>44224</v>
      </c>
      <c r="B131" s="9" t="s">
        <v>137</v>
      </c>
      <c r="C131" s="9" t="s">
        <v>174</v>
      </c>
      <c r="D131" s="39" t="s">
        <v>161</v>
      </c>
      <c r="E131" s="9" t="s">
        <v>156</v>
      </c>
      <c r="F131" s="10">
        <v>0</v>
      </c>
      <c r="G131" s="10">
        <v>0.94588053226470947</v>
      </c>
      <c r="H131" s="10">
        <v>0</v>
      </c>
      <c r="I131" s="35">
        <f t="shared" ref="I131" si="43">SUM(F131:F132)</f>
        <v>12.644280242919923</v>
      </c>
      <c r="J131" s="35">
        <f>F131/(F131+F132)</f>
        <v>0</v>
      </c>
      <c r="K131" s="35"/>
    </row>
    <row r="132" spans="1:11" x14ac:dyDescent="0.35">
      <c r="A132" s="40">
        <v>44224</v>
      </c>
      <c r="B132" s="9" t="s">
        <v>137</v>
      </c>
      <c r="C132" s="9" t="s">
        <v>174</v>
      </c>
      <c r="D132" s="39"/>
      <c r="E132" s="9" t="s">
        <v>152</v>
      </c>
      <c r="F132" s="10">
        <v>12.644280242919923</v>
      </c>
      <c r="G132" s="10">
        <v>16.995759963989258</v>
      </c>
      <c r="H132" s="10">
        <v>9.1096286773681641</v>
      </c>
      <c r="I132" s="35"/>
      <c r="J132" s="35"/>
      <c r="K132" s="35"/>
    </row>
    <row r="133" spans="1:11" x14ac:dyDescent="0.35">
      <c r="A133" s="40">
        <v>44326</v>
      </c>
      <c r="B133" s="9" t="s">
        <v>184</v>
      </c>
      <c r="C133" s="9" t="s">
        <v>167</v>
      </c>
      <c r="D133" s="38"/>
      <c r="E133" s="9" t="s">
        <v>185</v>
      </c>
      <c r="F133" s="10">
        <v>22.868803405761803</v>
      </c>
      <c r="G133" s="10">
        <v>27.944467544555678</v>
      </c>
      <c r="H133" s="10">
        <v>18.451297760009759</v>
      </c>
      <c r="I133" s="36"/>
      <c r="J133" s="36"/>
      <c r="K133" s="35"/>
    </row>
    <row r="134" spans="1:11" x14ac:dyDescent="0.35">
      <c r="A134" s="40">
        <v>44326</v>
      </c>
      <c r="B134" s="9" t="s">
        <v>110</v>
      </c>
      <c r="C134" s="9" t="s">
        <v>167</v>
      </c>
      <c r="D134" s="38"/>
      <c r="E134" s="9" t="s">
        <v>182</v>
      </c>
      <c r="F134" s="10">
        <v>27.016345214843803</v>
      </c>
      <c r="G134" s="10">
        <v>31.956748962402362</v>
      </c>
      <c r="H134" s="10">
        <v>22.0811252593994</v>
      </c>
      <c r="I134" s="36"/>
      <c r="J134" s="36"/>
      <c r="K134" s="35"/>
    </row>
    <row r="135" spans="1:11" x14ac:dyDescent="0.35">
      <c r="A135" s="40">
        <v>44326</v>
      </c>
      <c r="B135" s="9" t="s">
        <v>65</v>
      </c>
      <c r="C135" s="9" t="s">
        <v>167</v>
      </c>
      <c r="D135" s="39" t="s">
        <v>158</v>
      </c>
      <c r="E135" s="9" t="s">
        <v>153</v>
      </c>
      <c r="F135" s="10">
        <v>14.439830017089843</v>
      </c>
      <c r="G135" s="10">
        <v>18.699863433837891</v>
      </c>
      <c r="H135" s="10">
        <v>10.883792877197266</v>
      </c>
      <c r="I135" s="35">
        <f t="shared" ref="I135" si="44">SUM(F135:F136)</f>
        <v>19.066648864746092</v>
      </c>
      <c r="J135" s="35">
        <f>F135/(F135+F136)</f>
        <v>0.75733444925336835</v>
      </c>
      <c r="K135" s="35"/>
    </row>
    <row r="136" spans="1:11" x14ac:dyDescent="0.35">
      <c r="A136" s="40">
        <v>44326</v>
      </c>
      <c r="B136" s="9" t="s">
        <v>65</v>
      </c>
      <c r="C136" s="9" t="s">
        <v>167</v>
      </c>
      <c r="D136" s="39"/>
      <c r="E136" s="9" t="s">
        <v>149</v>
      </c>
      <c r="F136" s="10">
        <v>4.6268188476562502</v>
      </c>
      <c r="G136" s="10">
        <v>7.2045683860778809</v>
      </c>
      <c r="H136" s="10">
        <v>2.752953052520752</v>
      </c>
      <c r="I136" s="35"/>
      <c r="J136" s="35"/>
      <c r="K136" s="35"/>
    </row>
    <row r="137" spans="1:11" x14ac:dyDescent="0.35">
      <c r="A137" s="40">
        <v>44326</v>
      </c>
      <c r="B137" s="9" t="s">
        <v>92</v>
      </c>
      <c r="C137" s="9" t="s">
        <v>167</v>
      </c>
      <c r="D137" s="39" t="s">
        <v>159</v>
      </c>
      <c r="E137" s="9" t="s">
        <v>154</v>
      </c>
      <c r="F137" s="10">
        <v>10.310500335693359</v>
      </c>
      <c r="G137" s="10">
        <v>14.070572853088379</v>
      </c>
      <c r="H137" s="10">
        <v>7.2900485992431641</v>
      </c>
      <c r="I137" s="35">
        <f t="shared" ref="I137" si="45">SUM(F137:F138)</f>
        <v>11.454996490478514</v>
      </c>
      <c r="J137" s="35">
        <f>F137/(F137+F138)</f>
        <v>0.90008760319250469</v>
      </c>
      <c r="K137" s="35"/>
    </row>
    <row r="138" spans="1:11" x14ac:dyDescent="0.35">
      <c r="A138" s="40">
        <v>44326</v>
      </c>
      <c r="B138" s="9" t="s">
        <v>92</v>
      </c>
      <c r="C138" s="9" t="s">
        <v>167</v>
      </c>
      <c r="D138" s="39"/>
      <c r="E138" s="9" t="s">
        <v>150</v>
      </c>
      <c r="F138" s="10">
        <v>1.1444961547851562</v>
      </c>
      <c r="G138" s="10">
        <v>2.6988816261291504</v>
      </c>
      <c r="H138" s="10">
        <v>0.34532243013381958</v>
      </c>
      <c r="I138" s="35"/>
      <c r="J138" s="35"/>
      <c r="K138" s="35"/>
    </row>
    <row r="139" spans="1:11" x14ac:dyDescent="0.35">
      <c r="A139" s="40">
        <v>44326</v>
      </c>
      <c r="B139" s="9" t="s">
        <v>110</v>
      </c>
      <c r="C139" s="9" t="s">
        <v>167</v>
      </c>
      <c r="D139" s="39" t="s">
        <v>160</v>
      </c>
      <c r="E139" s="9" t="s">
        <v>155</v>
      </c>
      <c r="F139" s="10">
        <v>0</v>
      </c>
      <c r="G139" s="10">
        <v>0.79182398319244385</v>
      </c>
      <c r="H139" s="10">
        <v>0</v>
      </c>
      <c r="I139" s="35">
        <f t="shared" ref="I139" si="46">SUM(F139:F140)</f>
        <v>5.5529762268066403</v>
      </c>
      <c r="J139" s="35">
        <f>F139/(F139+F140)</f>
        <v>0</v>
      </c>
      <c r="K139" s="35"/>
    </row>
    <row r="140" spans="1:11" x14ac:dyDescent="0.35">
      <c r="A140" s="40">
        <v>44326</v>
      </c>
      <c r="B140" s="9" t="s">
        <v>110</v>
      </c>
      <c r="C140" s="9" t="s">
        <v>167</v>
      </c>
      <c r="D140" s="39"/>
      <c r="E140" s="9" t="s">
        <v>151</v>
      </c>
      <c r="F140" s="10">
        <v>5.5529762268066403</v>
      </c>
      <c r="G140" s="10">
        <v>8.2930068969726563</v>
      </c>
      <c r="H140" s="10">
        <v>3.4960243701934814</v>
      </c>
      <c r="I140" s="35"/>
      <c r="J140" s="35"/>
      <c r="K140" s="35"/>
    </row>
    <row r="141" spans="1:11" x14ac:dyDescent="0.35">
      <c r="A141" s="40">
        <v>44326</v>
      </c>
      <c r="B141" s="9" t="s">
        <v>128</v>
      </c>
      <c r="C141" s="9" t="s">
        <v>167</v>
      </c>
      <c r="D141" s="39" t="s">
        <v>161</v>
      </c>
      <c r="E141" s="9" t="s">
        <v>156</v>
      </c>
      <c r="F141" s="10">
        <v>2.1084377288818361</v>
      </c>
      <c r="G141" s="10">
        <v>4.1069040298461914</v>
      </c>
      <c r="H141" s="10">
        <v>0.89566940069198608</v>
      </c>
      <c r="I141" s="35">
        <f t="shared" ref="I141" si="47">SUM(F141:F142)</f>
        <v>13.867495346069337</v>
      </c>
      <c r="J141" s="35">
        <f>F141/(F141+F142)</f>
        <v>0.1520417116620458</v>
      </c>
      <c r="K141" s="35"/>
    </row>
    <row r="142" spans="1:11" x14ac:dyDescent="0.35">
      <c r="A142" s="40">
        <v>44326</v>
      </c>
      <c r="B142" s="9" t="s">
        <v>128</v>
      </c>
      <c r="C142" s="9" t="s">
        <v>167</v>
      </c>
      <c r="D142" s="39"/>
      <c r="E142" s="9" t="s">
        <v>152</v>
      </c>
      <c r="F142" s="10">
        <v>11.7590576171875</v>
      </c>
      <c r="G142" s="10">
        <v>15.86234188079834</v>
      </c>
      <c r="H142" s="10">
        <v>8.4345979690551758</v>
      </c>
      <c r="I142" s="35"/>
      <c r="J142" s="35"/>
      <c r="K142" s="35"/>
    </row>
    <row r="143" spans="1:11" x14ac:dyDescent="0.35">
      <c r="B143" s="9"/>
      <c r="C143" s="9" t="s">
        <v>83</v>
      </c>
      <c r="D143" s="38"/>
      <c r="E143" s="9" t="s">
        <v>185</v>
      </c>
      <c r="F143" s="10" t="s">
        <v>194</v>
      </c>
      <c r="G143" s="10" t="s">
        <v>194</v>
      </c>
      <c r="H143" s="10" t="s">
        <v>194</v>
      </c>
      <c r="I143" s="36"/>
      <c r="J143" s="36"/>
      <c r="K143" s="37"/>
    </row>
    <row r="144" spans="1:11" x14ac:dyDescent="0.35">
      <c r="B144" s="9" t="s">
        <v>120</v>
      </c>
      <c r="C144" s="9" t="s">
        <v>83</v>
      </c>
      <c r="D144" s="38"/>
      <c r="E144" s="9" t="s">
        <v>182</v>
      </c>
      <c r="F144" s="10">
        <v>0</v>
      </c>
      <c r="G144" s="10">
        <v>0.66950744390487604</v>
      </c>
      <c r="H144" s="10">
        <v>0</v>
      </c>
      <c r="I144" s="36"/>
      <c r="J144" s="36"/>
      <c r="K144" s="37"/>
    </row>
    <row r="145" spans="2:11" x14ac:dyDescent="0.35">
      <c r="B145" s="9" t="s">
        <v>82</v>
      </c>
      <c r="C145" s="9" t="s">
        <v>83</v>
      </c>
      <c r="D145" s="39" t="s">
        <v>158</v>
      </c>
      <c r="E145" s="9" t="s">
        <v>153</v>
      </c>
      <c r="F145" s="10">
        <v>0</v>
      </c>
      <c r="G145" s="10">
        <v>0.86191785335540771</v>
      </c>
      <c r="H145" s="10">
        <v>0</v>
      </c>
      <c r="I145" s="35">
        <f t="shared" ref="I145" si="48">SUM(F145:F146)</f>
        <v>0</v>
      </c>
      <c r="J145" s="35" t="s">
        <v>147</v>
      </c>
      <c r="K145" s="37"/>
    </row>
    <row r="146" spans="2:11" x14ac:dyDescent="0.35">
      <c r="B146" s="9" t="s">
        <v>82</v>
      </c>
      <c r="C146" s="9" t="s">
        <v>83</v>
      </c>
      <c r="D146" s="39"/>
      <c r="E146" s="9" t="s">
        <v>149</v>
      </c>
      <c r="F146" s="10">
        <v>0</v>
      </c>
      <c r="G146" s="10">
        <v>0.86191785335540771</v>
      </c>
      <c r="H146" s="10">
        <v>0</v>
      </c>
      <c r="I146" s="35"/>
      <c r="J146" s="35"/>
      <c r="K146" s="37"/>
    </row>
    <row r="147" spans="2:11" x14ac:dyDescent="0.35">
      <c r="B147" s="9" t="s">
        <v>102</v>
      </c>
      <c r="C147" s="9" t="s">
        <v>83</v>
      </c>
      <c r="D147" s="39" t="s">
        <v>159</v>
      </c>
      <c r="E147" s="9" t="s">
        <v>154</v>
      </c>
      <c r="F147" s="10">
        <v>0</v>
      </c>
      <c r="G147" s="10">
        <v>0.9010271430015564</v>
      </c>
      <c r="H147" s="10">
        <v>0</v>
      </c>
      <c r="I147" s="35">
        <f t="shared" ref="I147" si="49">SUM(F147:F148)</f>
        <v>0</v>
      </c>
      <c r="J147" s="35" t="s">
        <v>147</v>
      </c>
      <c r="K147" s="37"/>
    </row>
    <row r="148" spans="2:11" x14ac:dyDescent="0.35">
      <c r="B148" s="9" t="s">
        <v>102</v>
      </c>
      <c r="C148" s="9" t="s">
        <v>83</v>
      </c>
      <c r="D148" s="39"/>
      <c r="E148" s="9" t="s">
        <v>150</v>
      </c>
      <c r="F148" s="10">
        <v>0</v>
      </c>
      <c r="G148" s="10">
        <v>0.9010271430015564</v>
      </c>
      <c r="H148" s="10">
        <v>0</v>
      </c>
      <c r="I148" s="35"/>
      <c r="J148" s="35"/>
      <c r="K148" s="37"/>
    </row>
    <row r="149" spans="2:11" x14ac:dyDescent="0.35">
      <c r="B149" s="9" t="s">
        <v>120</v>
      </c>
      <c r="C149" s="9" t="s">
        <v>83</v>
      </c>
      <c r="D149" s="39" t="s">
        <v>160</v>
      </c>
      <c r="E149" s="9" t="s">
        <v>155</v>
      </c>
      <c r="F149" s="10">
        <v>0</v>
      </c>
      <c r="G149" s="10">
        <v>0.87534981966018677</v>
      </c>
      <c r="H149" s="10">
        <v>0</v>
      </c>
      <c r="I149" s="35">
        <f t="shared" ref="I149" si="50">SUM(F149:F150)</f>
        <v>0</v>
      </c>
      <c r="J149" s="35" t="s">
        <v>147</v>
      </c>
      <c r="K149" s="37"/>
    </row>
    <row r="150" spans="2:11" x14ac:dyDescent="0.35">
      <c r="B150" s="9" t="s">
        <v>120</v>
      </c>
      <c r="C150" s="9" t="s">
        <v>83</v>
      </c>
      <c r="D150" s="39"/>
      <c r="E150" s="9" t="s">
        <v>151</v>
      </c>
      <c r="F150" s="10">
        <v>0</v>
      </c>
      <c r="G150" s="10">
        <v>0.87534981966018677</v>
      </c>
      <c r="H150" s="10">
        <v>0</v>
      </c>
      <c r="I150" s="35"/>
      <c r="J150" s="35"/>
      <c r="K150" s="37"/>
    </row>
    <row r="151" spans="2:11" x14ac:dyDescent="0.35">
      <c r="B151" s="9" t="s">
        <v>138</v>
      </c>
      <c r="C151" s="9" t="s">
        <v>83</v>
      </c>
      <c r="D151" s="39" t="s">
        <v>161</v>
      </c>
      <c r="E151" s="9" t="s">
        <v>156</v>
      </c>
      <c r="F151" s="10">
        <v>0</v>
      </c>
      <c r="G151" s="10">
        <v>0.91470605134963989</v>
      </c>
      <c r="H151" s="10">
        <v>0</v>
      </c>
      <c r="I151" s="35">
        <f t="shared" ref="I151" si="51">SUM(F151:F152)</f>
        <v>0</v>
      </c>
      <c r="J151" s="35" t="s">
        <v>147</v>
      </c>
      <c r="K151" s="37"/>
    </row>
    <row r="152" spans="2:11" x14ac:dyDescent="0.35">
      <c r="B152" s="9" t="s">
        <v>138</v>
      </c>
      <c r="C152" s="9" t="s">
        <v>83</v>
      </c>
      <c r="D152" s="39"/>
      <c r="E152" s="9" t="s">
        <v>152</v>
      </c>
      <c r="F152" s="10">
        <v>0</v>
      </c>
      <c r="G152" s="10">
        <v>0.91470605134963989</v>
      </c>
      <c r="H152" s="10">
        <v>0</v>
      </c>
      <c r="I152" s="35"/>
      <c r="J152" s="35"/>
      <c r="K152" s="37"/>
    </row>
    <row r="153" spans="2:11" x14ac:dyDescent="0.35">
      <c r="B153" s="9"/>
      <c r="C153" s="9" t="s">
        <v>91</v>
      </c>
      <c r="D153" s="38"/>
      <c r="E153" s="9" t="s">
        <v>185</v>
      </c>
      <c r="F153" s="10" t="s">
        <v>194</v>
      </c>
      <c r="G153" s="10" t="s">
        <v>194</v>
      </c>
      <c r="H153" s="10" t="s">
        <v>194</v>
      </c>
      <c r="I153" s="36"/>
      <c r="J153" s="36"/>
      <c r="K153" s="37"/>
    </row>
    <row r="154" spans="2:11" x14ac:dyDescent="0.35">
      <c r="B154" s="9" t="s">
        <v>127</v>
      </c>
      <c r="C154" s="9" t="s">
        <v>91</v>
      </c>
      <c r="D154" s="38"/>
      <c r="E154" s="9" t="s">
        <v>182</v>
      </c>
      <c r="F154" s="10">
        <v>33.636553955078199</v>
      </c>
      <c r="G154" s="10">
        <v>39.293212890625</v>
      </c>
      <c r="H154" s="10">
        <v>27.986686706542962</v>
      </c>
      <c r="I154" s="36"/>
      <c r="J154" s="36"/>
      <c r="K154" s="37"/>
    </row>
    <row r="155" spans="2:11" x14ac:dyDescent="0.35">
      <c r="B155" s="9" t="s">
        <v>90</v>
      </c>
      <c r="C155" s="9" t="s">
        <v>91</v>
      </c>
      <c r="D155" s="39" t="s">
        <v>158</v>
      </c>
      <c r="E155" s="9" t="s">
        <v>153</v>
      </c>
      <c r="F155" s="10">
        <v>0.543278980255127</v>
      </c>
      <c r="G155" s="10">
        <v>1.7403438091278076</v>
      </c>
      <c r="H155" s="10">
        <v>8.2302726805210114E-2</v>
      </c>
      <c r="I155" s="35">
        <f t="shared" ref="I155" si="52">SUM(F155:F156)</f>
        <v>8.4269696235656735</v>
      </c>
      <c r="J155" s="35">
        <f>F155/(F155+F156)</f>
        <v>6.44690801703936E-2</v>
      </c>
      <c r="K155" s="37"/>
    </row>
    <row r="156" spans="2:11" x14ac:dyDescent="0.35">
      <c r="B156" s="9" t="s">
        <v>90</v>
      </c>
      <c r="C156" s="9" t="s">
        <v>91</v>
      </c>
      <c r="D156" s="39"/>
      <c r="E156" s="9" t="s">
        <v>149</v>
      </c>
      <c r="F156" s="10">
        <v>7.8836906433105467</v>
      </c>
      <c r="G156" s="10">
        <v>11.125813484191895</v>
      </c>
      <c r="H156" s="10">
        <v>5.3434276580810547</v>
      </c>
      <c r="I156" s="35"/>
      <c r="J156" s="35"/>
      <c r="K156" s="37"/>
    </row>
    <row r="157" spans="2:11" x14ac:dyDescent="0.35">
      <c r="B157" s="9" t="s">
        <v>109</v>
      </c>
      <c r="C157" s="9" t="s">
        <v>91</v>
      </c>
      <c r="D157" s="39" t="s">
        <v>159</v>
      </c>
      <c r="E157" s="9" t="s">
        <v>154</v>
      </c>
      <c r="F157" s="10">
        <v>0</v>
      </c>
      <c r="G157" s="10">
        <v>0.85027420520782471</v>
      </c>
      <c r="H157" s="10">
        <v>0</v>
      </c>
      <c r="I157" s="35">
        <f t="shared" ref="I157" si="53">SUM(F157:F158)</f>
        <v>4.5426315307617191</v>
      </c>
      <c r="J157" s="35">
        <f>F157/(F157+F158)</f>
        <v>0</v>
      </c>
      <c r="K157" s="37"/>
    </row>
    <row r="158" spans="2:11" x14ac:dyDescent="0.35">
      <c r="B158" s="9" t="s">
        <v>109</v>
      </c>
      <c r="C158" s="9" t="s">
        <v>91</v>
      </c>
      <c r="D158" s="39"/>
      <c r="E158" s="9" t="s">
        <v>150</v>
      </c>
      <c r="F158" s="10">
        <v>4.5426315307617191</v>
      </c>
      <c r="G158" s="10">
        <v>7.1640214920043945</v>
      </c>
      <c r="H158" s="10">
        <v>2.6557714939117432</v>
      </c>
      <c r="I158" s="35"/>
      <c r="J158" s="35"/>
      <c r="K158" s="37"/>
    </row>
    <row r="159" spans="2:11" x14ac:dyDescent="0.35">
      <c r="B159" s="9" t="s">
        <v>127</v>
      </c>
      <c r="C159" s="9" t="s">
        <v>91</v>
      </c>
      <c r="D159" s="39" t="s">
        <v>160</v>
      </c>
      <c r="E159" s="9" t="s">
        <v>155</v>
      </c>
      <c r="F159" s="10">
        <v>0</v>
      </c>
      <c r="G159" s="10">
        <v>0.93083035945892334</v>
      </c>
      <c r="H159" s="10">
        <v>0</v>
      </c>
      <c r="I159" s="35">
        <f t="shared" ref="I159" si="54">SUM(F159:F160)</f>
        <v>9.9516448974609375</v>
      </c>
      <c r="J159" s="35">
        <f>F159/(F159+F160)</f>
        <v>0</v>
      </c>
      <c r="K159" s="37"/>
    </row>
    <row r="160" spans="2:11" x14ac:dyDescent="0.35">
      <c r="B160" s="9" t="s">
        <v>127</v>
      </c>
      <c r="C160" s="9" t="s">
        <v>91</v>
      </c>
      <c r="D160" s="39"/>
      <c r="E160" s="9" t="s">
        <v>151</v>
      </c>
      <c r="F160" s="10">
        <v>9.9516448974609375</v>
      </c>
      <c r="G160" s="10">
        <v>13.825723648071289</v>
      </c>
      <c r="H160" s="10">
        <v>6.880561351776123</v>
      </c>
      <c r="I160" s="35"/>
      <c r="J160" s="35"/>
      <c r="K160" s="37"/>
    </row>
    <row r="161" spans="2:11" x14ac:dyDescent="0.35">
      <c r="B161" s="9" t="s">
        <v>145</v>
      </c>
      <c r="C161" s="9" t="s">
        <v>91</v>
      </c>
      <c r="D161" s="39" t="s">
        <v>161</v>
      </c>
      <c r="E161" s="9" t="s">
        <v>156</v>
      </c>
      <c r="F161" s="10">
        <v>0</v>
      </c>
      <c r="G161" s="10">
        <v>0.97918689250946045</v>
      </c>
      <c r="H161" s="10">
        <v>0</v>
      </c>
      <c r="I161" s="35">
        <f t="shared" ref="I161" si="55">SUM(F161:F162)</f>
        <v>8.5044113159179684</v>
      </c>
      <c r="J161" s="35">
        <f>F161/(F161+F162)</f>
        <v>0</v>
      </c>
      <c r="K161" s="37"/>
    </row>
    <row r="162" spans="2:11" x14ac:dyDescent="0.35">
      <c r="B162" s="9" t="s">
        <v>145</v>
      </c>
      <c r="C162" s="9" t="s">
        <v>91</v>
      </c>
      <c r="D162" s="39"/>
      <c r="E162" s="9" t="s">
        <v>152</v>
      </c>
      <c r="F162" s="10">
        <v>8.5044113159179684</v>
      </c>
      <c r="G162" s="10">
        <v>12.223377227783203</v>
      </c>
      <c r="H162" s="10">
        <v>5.6304912567138672</v>
      </c>
      <c r="I162" s="35"/>
      <c r="J162" s="35"/>
      <c r="K162" s="37"/>
    </row>
  </sheetData>
  <autoFilter ref="B2:K2" xr:uid="{2B0F4A0C-69A6-DD46-83BD-6305AD8368D0}">
    <sortState xmlns:xlrd2="http://schemas.microsoft.com/office/spreadsheetml/2017/richdata2" ref="B3:K162">
      <sortCondition ref="C2:C162"/>
    </sortState>
  </autoFilter>
  <mergeCells count="256">
    <mergeCell ref="D153:D154"/>
    <mergeCell ref="D155:D156"/>
    <mergeCell ref="D157:D158"/>
    <mergeCell ref="D159:D160"/>
    <mergeCell ref="D161:D162"/>
    <mergeCell ref="D143:D144"/>
    <mergeCell ref="D145:D146"/>
    <mergeCell ref="D147:D148"/>
    <mergeCell ref="D149:D150"/>
    <mergeCell ref="D151:D152"/>
    <mergeCell ref="D133:D134"/>
    <mergeCell ref="D135:D136"/>
    <mergeCell ref="D137:D138"/>
    <mergeCell ref="D139:D140"/>
    <mergeCell ref="D141:D142"/>
    <mergeCell ref="D123:D124"/>
    <mergeCell ref="D125:D126"/>
    <mergeCell ref="D127:D128"/>
    <mergeCell ref="D129:D130"/>
    <mergeCell ref="D131:D132"/>
    <mergeCell ref="D113:D114"/>
    <mergeCell ref="D115:D116"/>
    <mergeCell ref="D117:D118"/>
    <mergeCell ref="D119:D120"/>
    <mergeCell ref="D121:D122"/>
    <mergeCell ref="D103:D104"/>
    <mergeCell ref="D105:D106"/>
    <mergeCell ref="D107:D108"/>
    <mergeCell ref="D109:D110"/>
    <mergeCell ref="D111:D112"/>
    <mergeCell ref="D93:D94"/>
    <mergeCell ref="D95:D96"/>
    <mergeCell ref="D97:D98"/>
    <mergeCell ref="D99:D100"/>
    <mergeCell ref="D101:D102"/>
    <mergeCell ref="D83:D84"/>
    <mergeCell ref="D85:D86"/>
    <mergeCell ref="D87:D88"/>
    <mergeCell ref="D89:D90"/>
    <mergeCell ref="D91:D92"/>
    <mergeCell ref="D73:D74"/>
    <mergeCell ref="D75:D76"/>
    <mergeCell ref="D77:D78"/>
    <mergeCell ref="D79:D80"/>
    <mergeCell ref="D81:D82"/>
    <mergeCell ref="D63:D64"/>
    <mergeCell ref="D65:D66"/>
    <mergeCell ref="D67:D68"/>
    <mergeCell ref="D69:D70"/>
    <mergeCell ref="D71:D72"/>
    <mergeCell ref="D53:D54"/>
    <mergeCell ref="D55:D56"/>
    <mergeCell ref="D57:D58"/>
    <mergeCell ref="D59:D60"/>
    <mergeCell ref="D61:D62"/>
    <mergeCell ref="D43:D44"/>
    <mergeCell ref="D45:D46"/>
    <mergeCell ref="D47:D48"/>
    <mergeCell ref="D49:D50"/>
    <mergeCell ref="D51:D5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D13:D14"/>
    <mergeCell ref="D15:D16"/>
    <mergeCell ref="D17:D18"/>
    <mergeCell ref="D19:D20"/>
    <mergeCell ref="D21:D22"/>
    <mergeCell ref="D3:D4"/>
    <mergeCell ref="D11:D12"/>
    <mergeCell ref="D9:D10"/>
    <mergeCell ref="D7:D8"/>
    <mergeCell ref="D5:D6"/>
    <mergeCell ref="J89:J90"/>
    <mergeCell ref="J91:J92"/>
    <mergeCell ref="J45:J46"/>
    <mergeCell ref="J35:J36"/>
    <mergeCell ref="J37:J38"/>
    <mergeCell ref="J39:J40"/>
    <mergeCell ref="J41:J42"/>
    <mergeCell ref="J43:J44"/>
    <mergeCell ref="J69:J70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33:J34"/>
    <mergeCell ref="J15:J16"/>
    <mergeCell ref="J17:J18"/>
    <mergeCell ref="J19:J20"/>
    <mergeCell ref="J21:J22"/>
    <mergeCell ref="K143:K152"/>
    <mergeCell ref="K153:K162"/>
    <mergeCell ref="K133:K142"/>
    <mergeCell ref="K123:K132"/>
    <mergeCell ref="K103:K112"/>
    <mergeCell ref="K113:K122"/>
    <mergeCell ref="K93:K102"/>
    <mergeCell ref="J141:J142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K83:K92"/>
    <mergeCell ref="J155:J156"/>
    <mergeCell ref="J157:J158"/>
    <mergeCell ref="J159:J160"/>
    <mergeCell ref="J161:J162"/>
    <mergeCell ref="J143:J144"/>
    <mergeCell ref="J145:J146"/>
    <mergeCell ref="J147:J148"/>
    <mergeCell ref="J149:J150"/>
    <mergeCell ref="J151:J152"/>
    <mergeCell ref="J153:J154"/>
    <mergeCell ref="J107:J108"/>
    <mergeCell ref="J109:J110"/>
    <mergeCell ref="J111:J112"/>
    <mergeCell ref="J113:J114"/>
    <mergeCell ref="J115:J116"/>
    <mergeCell ref="J93:J94"/>
    <mergeCell ref="J117:J118"/>
    <mergeCell ref="J95:J96"/>
    <mergeCell ref="J97:J98"/>
    <mergeCell ref="J99:J100"/>
    <mergeCell ref="J101:J102"/>
    <mergeCell ref="J103:J104"/>
    <mergeCell ref="J105:J106"/>
    <mergeCell ref="I63:I64"/>
    <mergeCell ref="I65:I66"/>
    <mergeCell ref="I73:I74"/>
    <mergeCell ref="I75:I76"/>
    <mergeCell ref="I83:I84"/>
    <mergeCell ref="K3:K12"/>
    <mergeCell ref="K13:K22"/>
    <mergeCell ref="K23:K32"/>
    <mergeCell ref="K33:K42"/>
    <mergeCell ref="K43:K52"/>
    <mergeCell ref="J23:J24"/>
    <mergeCell ref="J25:J26"/>
    <mergeCell ref="K53:K62"/>
    <mergeCell ref="K63:K72"/>
    <mergeCell ref="K73:K82"/>
    <mergeCell ref="J3:J4"/>
    <mergeCell ref="J5:J6"/>
    <mergeCell ref="J7:J8"/>
    <mergeCell ref="J9:J10"/>
    <mergeCell ref="J11:J12"/>
    <mergeCell ref="J13:J14"/>
    <mergeCell ref="J27:J28"/>
    <mergeCell ref="J29:J30"/>
    <mergeCell ref="J31:J32"/>
    <mergeCell ref="I3:I4"/>
    <mergeCell ref="I5:I6"/>
    <mergeCell ref="I13:I14"/>
    <mergeCell ref="I15:I16"/>
    <mergeCell ref="I23:I24"/>
    <mergeCell ref="I25:I26"/>
    <mergeCell ref="I33:I34"/>
    <mergeCell ref="I35:I36"/>
    <mergeCell ref="I43:I44"/>
    <mergeCell ref="I37:I38"/>
    <mergeCell ref="I39:I40"/>
    <mergeCell ref="I41:I42"/>
    <mergeCell ref="I7:I8"/>
    <mergeCell ref="I9:I10"/>
    <mergeCell ref="I11:I12"/>
    <mergeCell ref="I17:I18"/>
    <mergeCell ref="I19:I20"/>
    <mergeCell ref="I21:I22"/>
    <mergeCell ref="I27:I28"/>
    <mergeCell ref="I29:I30"/>
    <mergeCell ref="I31:I32"/>
    <mergeCell ref="I93:I94"/>
    <mergeCell ref="I95:I96"/>
    <mergeCell ref="I103:I104"/>
    <mergeCell ref="I105:I106"/>
    <mergeCell ref="I113:I114"/>
    <mergeCell ref="I115:I116"/>
    <mergeCell ref="I123:I124"/>
    <mergeCell ref="I125:I126"/>
    <mergeCell ref="I97:I98"/>
    <mergeCell ref="I99:I100"/>
    <mergeCell ref="I101:I102"/>
    <mergeCell ref="I107:I108"/>
    <mergeCell ref="I109:I110"/>
    <mergeCell ref="I111:I112"/>
    <mergeCell ref="I117:I118"/>
    <mergeCell ref="I119:I120"/>
    <mergeCell ref="I121:I122"/>
    <mergeCell ref="I47:I48"/>
    <mergeCell ref="I49:I50"/>
    <mergeCell ref="I51:I52"/>
    <mergeCell ref="I57:I58"/>
    <mergeCell ref="I59:I60"/>
    <mergeCell ref="I61:I62"/>
    <mergeCell ref="I45:I46"/>
    <mergeCell ref="I53:I54"/>
    <mergeCell ref="I55:I56"/>
    <mergeCell ref="I67:I68"/>
    <mergeCell ref="I69:I70"/>
    <mergeCell ref="I71:I72"/>
    <mergeCell ref="I77:I78"/>
    <mergeCell ref="I79:I80"/>
    <mergeCell ref="I81:I82"/>
    <mergeCell ref="I87:I88"/>
    <mergeCell ref="I89:I90"/>
    <mergeCell ref="I91:I92"/>
    <mergeCell ref="I85:I86"/>
    <mergeCell ref="I157:I158"/>
    <mergeCell ref="I159:I160"/>
    <mergeCell ref="I161:I162"/>
    <mergeCell ref="I127:I128"/>
    <mergeCell ref="I129:I130"/>
    <mergeCell ref="I131:I132"/>
    <mergeCell ref="I137:I138"/>
    <mergeCell ref="I139:I140"/>
    <mergeCell ref="I141:I142"/>
    <mergeCell ref="I147:I148"/>
    <mergeCell ref="I149:I150"/>
    <mergeCell ref="I151:I152"/>
    <mergeCell ref="I133:I134"/>
    <mergeCell ref="I135:I136"/>
    <mergeCell ref="I143:I144"/>
    <mergeCell ref="I145:I146"/>
    <mergeCell ref="I153:I154"/>
    <mergeCell ref="I155:I156"/>
  </mergeCells>
  <phoneticPr fontId="5" type="noConversion"/>
  <pageMargins left="0.7" right="0.7" top="0.75" bottom="0.75" header="0.3" footer="0.3"/>
  <ignoredErrors>
    <ignoredError sqref="I5:I1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DB11-D750-924B-9D64-441A2FB43572}">
  <dimension ref="A1:BN25"/>
  <sheetViews>
    <sheetView tabSelected="1" workbookViewId="0">
      <selection activeCell="N112" sqref="N112"/>
    </sheetView>
  </sheetViews>
  <sheetFormatPr defaultColWidth="10.90625" defaultRowHeight="14.5" x14ac:dyDescent="0.35"/>
  <cols>
    <col min="2" max="2" width="18.6328125" style="30" customWidth="1"/>
    <col min="4" max="4" width="10.81640625" style="3"/>
    <col min="5" max="12" width="0" hidden="1" customWidth="1"/>
    <col min="13" max="14" width="10.81640625" style="34"/>
  </cols>
  <sheetData>
    <row r="1" spans="1:66" x14ac:dyDescent="0.35">
      <c r="A1" s="24" t="s">
        <v>0</v>
      </c>
      <c r="B1" s="27" t="s">
        <v>1</v>
      </c>
      <c r="C1" s="24" t="s">
        <v>2</v>
      </c>
      <c r="D1" s="25" t="s">
        <v>193</v>
      </c>
      <c r="E1" s="26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31" t="s">
        <v>11</v>
      </c>
      <c r="N1" s="31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  <c r="W1" s="24" t="s">
        <v>21</v>
      </c>
      <c r="X1" s="24" t="s">
        <v>22</v>
      </c>
      <c r="Y1" s="24" t="s">
        <v>23</v>
      </c>
      <c r="Z1" s="24" t="s">
        <v>24</v>
      </c>
      <c r="AA1" s="24" t="s">
        <v>25</v>
      </c>
      <c r="AB1" s="24" t="s">
        <v>26</v>
      </c>
      <c r="AC1" s="24" t="s">
        <v>27</v>
      </c>
      <c r="AD1" s="24" t="s">
        <v>28</v>
      </c>
      <c r="AE1" s="24" t="s">
        <v>29</v>
      </c>
      <c r="AF1" s="24" t="s">
        <v>30</v>
      </c>
      <c r="AG1" s="24" t="s">
        <v>31</v>
      </c>
      <c r="AH1" s="24" t="s">
        <v>32</v>
      </c>
      <c r="AI1" s="24" t="s">
        <v>33</v>
      </c>
      <c r="AJ1" s="24" t="s">
        <v>34</v>
      </c>
      <c r="AK1" s="24" t="s">
        <v>35</v>
      </c>
      <c r="AL1" s="24" t="s">
        <v>36</v>
      </c>
      <c r="AM1" s="24" t="s">
        <v>37</v>
      </c>
      <c r="AN1" s="24" t="s">
        <v>38</v>
      </c>
      <c r="AO1" s="24" t="s">
        <v>39</v>
      </c>
      <c r="AP1" s="24" t="s">
        <v>40</v>
      </c>
      <c r="AQ1" s="24" t="s">
        <v>41</v>
      </c>
      <c r="AR1" s="24" t="s">
        <v>42</v>
      </c>
      <c r="AS1" s="24" t="s">
        <v>43</v>
      </c>
      <c r="AT1" s="24" t="s">
        <v>44</v>
      </c>
      <c r="AU1" s="24" t="s">
        <v>45</v>
      </c>
      <c r="AV1" s="24" t="s">
        <v>46</v>
      </c>
      <c r="AW1" s="24" t="s">
        <v>47</v>
      </c>
      <c r="AX1" s="24" t="s">
        <v>48</v>
      </c>
      <c r="AY1" s="24" t="s">
        <v>49</v>
      </c>
      <c r="AZ1" s="24" t="s">
        <v>50</v>
      </c>
      <c r="BA1" s="24" t="s">
        <v>51</v>
      </c>
      <c r="BB1" s="24" t="s">
        <v>52</v>
      </c>
      <c r="BC1" s="24" t="s">
        <v>53</v>
      </c>
      <c r="BD1" s="24" t="s">
        <v>54</v>
      </c>
      <c r="BE1" s="24" t="s">
        <v>55</v>
      </c>
      <c r="BF1" s="24" t="s">
        <v>56</v>
      </c>
      <c r="BG1" s="24" t="s">
        <v>57</v>
      </c>
      <c r="BH1" s="24" t="s">
        <v>58</v>
      </c>
      <c r="BI1" s="24" t="s">
        <v>59</v>
      </c>
      <c r="BJ1" s="24" t="s">
        <v>60</v>
      </c>
      <c r="BK1" s="24" t="s">
        <v>61</v>
      </c>
      <c r="BL1" s="24" t="s">
        <v>62</v>
      </c>
      <c r="BM1" s="24" t="s">
        <v>63</v>
      </c>
      <c r="BN1" s="24" t="s">
        <v>64</v>
      </c>
    </row>
    <row r="2" spans="1:66" s="19" customFormat="1" x14ac:dyDescent="0.35">
      <c r="A2" s="22" t="s">
        <v>186</v>
      </c>
      <c r="B2" s="29" t="s">
        <v>168</v>
      </c>
      <c r="C2" s="22" t="s">
        <v>185</v>
      </c>
      <c r="D2" s="23">
        <f t="shared" ref="D2:D25" si="0">L2/5</f>
        <v>35.982330322265604</v>
      </c>
      <c r="E2" s="22">
        <v>8.9955825805664098</v>
      </c>
      <c r="F2" s="22" t="s">
        <v>67</v>
      </c>
      <c r="G2" s="22" t="s">
        <v>68</v>
      </c>
      <c r="H2" s="22" t="s">
        <v>69</v>
      </c>
      <c r="I2" s="22" t="s">
        <v>69</v>
      </c>
      <c r="J2" s="22" t="s">
        <v>70</v>
      </c>
      <c r="K2" s="22" t="s">
        <v>71</v>
      </c>
      <c r="L2" s="22">
        <v>179.91165161132801</v>
      </c>
      <c r="M2" s="32">
        <f t="shared" ref="M2:M25" si="1">O2*4</f>
        <v>41.783065795898402</v>
      </c>
      <c r="N2" s="32">
        <f t="shared" ref="N2:N25" si="2">P2*4</f>
        <v>30.18873405456544</v>
      </c>
      <c r="O2" s="22">
        <v>10.4457664489746</v>
      </c>
      <c r="P2" s="22">
        <v>7.5471835136413601</v>
      </c>
      <c r="Q2" s="22">
        <v>19430</v>
      </c>
      <c r="R2" s="22">
        <v>148</v>
      </c>
      <c r="S2" s="22">
        <v>19282</v>
      </c>
      <c r="T2" s="22">
        <v>0</v>
      </c>
      <c r="U2" s="22">
        <v>0</v>
      </c>
      <c r="V2" s="22">
        <v>0</v>
      </c>
      <c r="W2" s="22">
        <v>0</v>
      </c>
      <c r="X2" s="22"/>
      <c r="Y2" s="22"/>
      <c r="Z2" s="22"/>
      <c r="AA2" s="22"/>
      <c r="AB2" s="22"/>
      <c r="AC2" s="22"/>
      <c r="AD2" s="22"/>
      <c r="AE2" s="22"/>
      <c r="AF2" s="22">
        <v>4038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>
        <v>5752.7023331925702</v>
      </c>
      <c r="AU2" s="22">
        <v>3422.91142254748</v>
      </c>
      <c r="AV2" s="22">
        <v>3440.6576425565099</v>
      </c>
      <c r="AW2" s="22"/>
      <c r="AX2" s="22"/>
      <c r="AY2" s="22"/>
      <c r="AZ2" s="22"/>
      <c r="BA2" s="22">
        <v>9.7352495193481392</v>
      </c>
      <c r="BB2" s="22">
        <v>8.2563810348510707</v>
      </c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s="19" customFormat="1" x14ac:dyDescent="0.35">
      <c r="A3" s="19" t="s">
        <v>113</v>
      </c>
      <c r="B3" s="28" t="s">
        <v>168</v>
      </c>
      <c r="C3" s="19" t="s">
        <v>182</v>
      </c>
      <c r="D3" s="20">
        <f t="shared" si="0"/>
        <v>45.429153442382798</v>
      </c>
      <c r="E3" s="19">
        <v>11.3572883605957</v>
      </c>
      <c r="F3" s="19" t="s">
        <v>67</v>
      </c>
      <c r="G3" s="19" t="s">
        <v>68</v>
      </c>
      <c r="H3" s="19" t="s">
        <v>69</v>
      </c>
      <c r="I3" s="19" t="s">
        <v>69</v>
      </c>
      <c r="J3" s="19" t="s">
        <v>70</v>
      </c>
      <c r="K3" s="19" t="s">
        <v>71</v>
      </c>
      <c r="L3" s="19">
        <v>227.14576721191401</v>
      </c>
      <c r="M3" s="33">
        <f t="shared" si="1"/>
        <v>51.842864990234403</v>
      </c>
      <c r="N3" s="33">
        <f t="shared" si="2"/>
        <v>39.024169921875</v>
      </c>
      <c r="O3" s="19">
        <v>12.960716247558601</v>
      </c>
      <c r="P3" s="19">
        <v>9.75604248046875</v>
      </c>
      <c r="Q3" s="19">
        <v>20089</v>
      </c>
      <c r="R3" s="19">
        <v>193</v>
      </c>
      <c r="S3" s="19">
        <v>19896</v>
      </c>
      <c r="T3" s="19">
        <v>0</v>
      </c>
      <c r="U3" s="19">
        <v>0</v>
      </c>
      <c r="V3" s="19">
        <v>0</v>
      </c>
      <c r="W3" s="19">
        <v>0</v>
      </c>
      <c r="AF3" s="19">
        <v>5000</v>
      </c>
      <c r="AT3" s="19">
        <v>5918.7811842211804</v>
      </c>
      <c r="AU3" s="19">
        <v>4123.0397503419099</v>
      </c>
      <c r="AV3" s="19">
        <v>4140.2918831877096</v>
      </c>
      <c r="BA3" s="19">
        <v>12.175090789794901</v>
      </c>
      <c r="BB3" s="19">
        <v>10.5400533676147</v>
      </c>
    </row>
    <row r="4" spans="1:66" s="19" customFormat="1" x14ac:dyDescent="0.35">
      <c r="A4" s="22" t="s">
        <v>187</v>
      </c>
      <c r="B4" s="29" t="s">
        <v>169</v>
      </c>
      <c r="C4" s="22" t="s">
        <v>185</v>
      </c>
      <c r="D4" s="23">
        <f t="shared" si="0"/>
        <v>21.799873352050803</v>
      </c>
      <c r="E4" s="22">
        <v>5.4499683380126998</v>
      </c>
      <c r="F4" s="22" t="s">
        <v>67</v>
      </c>
      <c r="G4" s="22" t="s">
        <v>68</v>
      </c>
      <c r="H4" s="22" t="s">
        <v>69</v>
      </c>
      <c r="I4" s="22" t="s">
        <v>69</v>
      </c>
      <c r="J4" s="22" t="s">
        <v>70</v>
      </c>
      <c r="K4" s="22" t="s">
        <v>71</v>
      </c>
      <c r="L4" s="22">
        <v>108.99936676025401</v>
      </c>
      <c r="M4" s="32">
        <f t="shared" si="1"/>
        <v>26.726081848144521</v>
      </c>
      <c r="N4" s="32">
        <f t="shared" si="2"/>
        <v>17.522394180297841</v>
      </c>
      <c r="O4" s="22">
        <v>6.6815204620361301</v>
      </c>
      <c r="P4" s="22">
        <v>4.3805985450744602</v>
      </c>
      <c r="Q4" s="22">
        <v>18824</v>
      </c>
      <c r="R4" s="22">
        <v>87</v>
      </c>
      <c r="S4" s="22">
        <v>18737</v>
      </c>
      <c r="T4" s="22">
        <v>0</v>
      </c>
      <c r="U4" s="22">
        <v>0</v>
      </c>
      <c r="V4" s="22">
        <v>0</v>
      </c>
      <c r="W4" s="22">
        <v>0</v>
      </c>
      <c r="X4" s="22"/>
      <c r="Y4" s="22"/>
      <c r="Z4" s="22"/>
      <c r="AA4" s="22"/>
      <c r="AB4" s="22"/>
      <c r="AC4" s="22"/>
      <c r="AD4" s="22"/>
      <c r="AE4" s="22"/>
      <c r="AF4" s="22">
        <v>4038</v>
      </c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>
        <v>5873.6962441630703</v>
      </c>
      <c r="AU4" s="22">
        <v>3482.35567854389</v>
      </c>
      <c r="AV4" s="22">
        <v>3493.4078794155898</v>
      </c>
      <c r="AW4" s="22"/>
      <c r="AX4" s="22"/>
      <c r="AY4" s="22"/>
      <c r="AZ4" s="22"/>
      <c r="BA4" s="22">
        <v>6.0540871620178196</v>
      </c>
      <c r="BB4" s="22">
        <v>4.8876414299011204</v>
      </c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s="19" customFormat="1" x14ac:dyDescent="0.35">
      <c r="A5" s="19" t="s">
        <v>114</v>
      </c>
      <c r="B5" s="28" t="s">
        <v>169</v>
      </c>
      <c r="C5" s="19" t="s">
        <v>182</v>
      </c>
      <c r="D5" s="20">
        <f t="shared" si="0"/>
        <v>24.557823181152401</v>
      </c>
      <c r="E5" s="19">
        <v>6.1394557952880904</v>
      </c>
      <c r="F5" s="19" t="s">
        <v>67</v>
      </c>
      <c r="G5" s="19" t="s">
        <v>68</v>
      </c>
      <c r="H5" s="19" t="s">
        <v>69</v>
      </c>
      <c r="I5" s="19" t="s">
        <v>69</v>
      </c>
      <c r="J5" s="19" t="s">
        <v>70</v>
      </c>
      <c r="K5" s="19" t="s">
        <v>71</v>
      </c>
      <c r="L5" s="19">
        <v>122.789115905762</v>
      </c>
      <c r="M5" s="33">
        <f t="shared" si="1"/>
        <v>29.280059814453121</v>
      </c>
      <c r="N5" s="33">
        <f t="shared" si="2"/>
        <v>19.840322494506839</v>
      </c>
      <c r="O5" s="19">
        <v>7.3200149536132804</v>
      </c>
      <c r="P5" s="19">
        <v>4.9600806236267099</v>
      </c>
      <c r="Q5" s="19">
        <v>19981</v>
      </c>
      <c r="R5" s="19">
        <v>104</v>
      </c>
      <c r="S5" s="19">
        <v>19877</v>
      </c>
      <c r="T5" s="19">
        <v>0</v>
      </c>
      <c r="U5" s="19">
        <v>0</v>
      </c>
      <c r="V5" s="19">
        <v>0</v>
      </c>
      <c r="W5" s="19">
        <v>0</v>
      </c>
      <c r="AF5" s="19">
        <v>5000</v>
      </c>
      <c r="AT5" s="19">
        <v>5885.7014254056503</v>
      </c>
      <c r="AU5" s="19">
        <v>4124.6330567757304</v>
      </c>
      <c r="AV5" s="19">
        <v>4133.7993202429197</v>
      </c>
      <c r="BA5" s="19">
        <v>6.7416338920593297</v>
      </c>
      <c r="BB5" s="19">
        <v>5.5375857353210396</v>
      </c>
    </row>
    <row r="6" spans="1:66" s="19" customFormat="1" x14ac:dyDescent="0.35">
      <c r="A6" s="22" t="s">
        <v>188</v>
      </c>
      <c r="B6" s="29" t="s">
        <v>170</v>
      </c>
      <c r="C6" s="22" t="s">
        <v>185</v>
      </c>
      <c r="D6" s="23">
        <f t="shared" si="0"/>
        <v>13.790997314453119</v>
      </c>
      <c r="E6" s="22">
        <v>3.4477493762970002</v>
      </c>
      <c r="F6" s="22" t="s">
        <v>67</v>
      </c>
      <c r="G6" s="22" t="s">
        <v>68</v>
      </c>
      <c r="H6" s="22" t="s">
        <v>69</v>
      </c>
      <c r="I6" s="22" t="s">
        <v>69</v>
      </c>
      <c r="J6" s="22" t="s">
        <v>70</v>
      </c>
      <c r="K6" s="22" t="s">
        <v>71</v>
      </c>
      <c r="L6" s="22">
        <v>68.954986572265597</v>
      </c>
      <c r="M6" s="32">
        <f t="shared" si="1"/>
        <v>17.628570556640639</v>
      </c>
      <c r="N6" s="32">
        <f t="shared" si="2"/>
        <v>10.55700492858888</v>
      </c>
      <c r="O6" s="22">
        <v>4.4071426391601598</v>
      </c>
      <c r="P6" s="22">
        <v>2.6392512321472199</v>
      </c>
      <c r="Q6" s="22">
        <v>20162</v>
      </c>
      <c r="R6" s="22">
        <v>59</v>
      </c>
      <c r="S6" s="22">
        <v>20103</v>
      </c>
      <c r="T6" s="22">
        <v>0</v>
      </c>
      <c r="U6" s="22">
        <v>0</v>
      </c>
      <c r="V6" s="22">
        <v>0</v>
      </c>
      <c r="W6" s="22">
        <v>0</v>
      </c>
      <c r="X6" s="22"/>
      <c r="Y6" s="22"/>
      <c r="Z6" s="22"/>
      <c r="AA6" s="22"/>
      <c r="AB6" s="22"/>
      <c r="AC6" s="22"/>
      <c r="AD6" s="22"/>
      <c r="AE6" s="22"/>
      <c r="AF6" s="22">
        <v>4038</v>
      </c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>
        <v>5892.3147676112303</v>
      </c>
      <c r="AU6" s="22">
        <v>3543.54305529162</v>
      </c>
      <c r="AV6" s="22">
        <v>3550.4162588937802</v>
      </c>
      <c r="AW6" s="22"/>
      <c r="AX6" s="22"/>
      <c r="AY6" s="22"/>
      <c r="AZ6" s="22"/>
      <c r="BA6" s="22">
        <v>3.9151415824890101</v>
      </c>
      <c r="BB6" s="22">
        <v>3.01926970481873</v>
      </c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</row>
    <row r="7" spans="1:66" s="19" customFormat="1" x14ac:dyDescent="0.35">
      <c r="A7" s="19" t="s">
        <v>115</v>
      </c>
      <c r="B7" s="28" t="s">
        <v>170</v>
      </c>
      <c r="C7" s="19" t="s">
        <v>182</v>
      </c>
      <c r="D7" s="20">
        <f t="shared" si="0"/>
        <v>16.30819396972656</v>
      </c>
      <c r="E7" s="19">
        <v>4.07704830169678</v>
      </c>
      <c r="F7" s="19" t="s">
        <v>67</v>
      </c>
      <c r="G7" s="19" t="s">
        <v>68</v>
      </c>
      <c r="H7" s="19" t="s">
        <v>69</v>
      </c>
      <c r="I7" s="19" t="s">
        <v>69</v>
      </c>
      <c r="J7" s="19" t="s">
        <v>70</v>
      </c>
      <c r="K7" s="19" t="s">
        <v>71</v>
      </c>
      <c r="L7" s="19">
        <v>81.540969848632798</v>
      </c>
      <c r="M7" s="33">
        <f t="shared" si="1"/>
        <v>20.545881271362319</v>
      </c>
      <c r="N7" s="33">
        <f t="shared" si="2"/>
        <v>12.699457168579119</v>
      </c>
      <c r="O7" s="19">
        <v>5.1364703178405797</v>
      </c>
      <c r="P7" s="19">
        <v>3.1748642921447798</v>
      </c>
      <c r="Q7" s="19">
        <v>19367</v>
      </c>
      <c r="R7" s="19">
        <v>67</v>
      </c>
      <c r="S7" s="19">
        <v>19300</v>
      </c>
      <c r="T7" s="19">
        <v>0</v>
      </c>
      <c r="U7" s="19">
        <v>0</v>
      </c>
      <c r="V7" s="19">
        <v>0</v>
      </c>
      <c r="W7" s="19">
        <v>0</v>
      </c>
      <c r="AF7" s="19">
        <v>5000</v>
      </c>
      <c r="AT7" s="19">
        <v>5965.6392184584902</v>
      </c>
      <c r="AU7" s="19">
        <v>4170.9289664123198</v>
      </c>
      <c r="AV7" s="19">
        <v>4177.1377538800198</v>
      </c>
      <c r="BA7" s="19">
        <v>4.59432125091553</v>
      </c>
      <c r="BB7" s="19">
        <v>3.6002776622772199</v>
      </c>
    </row>
    <row r="8" spans="1:66" s="19" customFormat="1" x14ac:dyDescent="0.35">
      <c r="A8" s="22" t="s">
        <v>184</v>
      </c>
      <c r="B8" s="29" t="s">
        <v>167</v>
      </c>
      <c r="C8" s="22" t="s">
        <v>185</v>
      </c>
      <c r="D8" s="23">
        <f t="shared" si="0"/>
        <v>22.868803405761803</v>
      </c>
      <c r="E8" s="22">
        <v>5.7172007560729998</v>
      </c>
      <c r="F8" s="22" t="s">
        <v>67</v>
      </c>
      <c r="G8" s="22" t="s">
        <v>68</v>
      </c>
      <c r="H8" s="22" t="s">
        <v>69</v>
      </c>
      <c r="I8" s="22" t="s">
        <v>69</v>
      </c>
      <c r="J8" s="22" t="s">
        <v>70</v>
      </c>
      <c r="K8" s="22" t="s">
        <v>71</v>
      </c>
      <c r="L8" s="22">
        <v>114.34401702880901</v>
      </c>
      <c r="M8" s="32">
        <f t="shared" si="1"/>
        <v>27.944467544555678</v>
      </c>
      <c r="N8" s="32">
        <f t="shared" si="2"/>
        <v>18.451297760009759</v>
      </c>
      <c r="O8" s="22">
        <v>6.9861168861389196</v>
      </c>
      <c r="P8" s="22">
        <v>4.6128244400024396</v>
      </c>
      <c r="Q8" s="22">
        <v>18565</v>
      </c>
      <c r="R8" s="22">
        <v>90</v>
      </c>
      <c r="S8" s="22">
        <v>18475</v>
      </c>
      <c r="T8" s="22">
        <v>0</v>
      </c>
      <c r="U8" s="22">
        <v>0</v>
      </c>
      <c r="V8" s="22">
        <v>0</v>
      </c>
      <c r="W8" s="22">
        <v>0</v>
      </c>
      <c r="X8" s="22"/>
      <c r="Y8" s="22"/>
      <c r="Z8" s="22"/>
      <c r="AA8" s="22"/>
      <c r="AB8" s="22"/>
      <c r="AC8" s="22"/>
      <c r="AD8" s="22"/>
      <c r="AE8" s="22"/>
      <c r="AF8" s="22">
        <v>4038</v>
      </c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>
        <v>5739.8093478732599</v>
      </c>
      <c r="AU8" s="22">
        <v>3437.2966384842298</v>
      </c>
      <c r="AV8" s="22">
        <v>3448.4588331432601</v>
      </c>
      <c r="AW8" s="22"/>
      <c r="AX8" s="22"/>
      <c r="AY8" s="22"/>
      <c r="AZ8" s="22"/>
      <c r="BA8" s="22">
        <v>6.3399558067321804</v>
      </c>
      <c r="BB8" s="22">
        <v>5.1368460655212402</v>
      </c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</row>
    <row r="9" spans="1:66" s="19" customFormat="1" x14ac:dyDescent="0.35">
      <c r="A9" s="19" t="s">
        <v>110</v>
      </c>
      <c r="B9" s="28" t="s">
        <v>167</v>
      </c>
      <c r="C9" s="19" t="s">
        <v>182</v>
      </c>
      <c r="D9" s="20">
        <f t="shared" si="0"/>
        <v>27.016345214843803</v>
      </c>
      <c r="E9" s="21">
        <v>6.7540864944457999</v>
      </c>
      <c r="F9" s="19" t="s">
        <v>67</v>
      </c>
      <c r="G9" s="19" t="s">
        <v>68</v>
      </c>
      <c r="H9" s="19" t="s">
        <v>69</v>
      </c>
      <c r="I9" s="19" t="s">
        <v>69</v>
      </c>
      <c r="J9" s="19" t="s">
        <v>70</v>
      </c>
      <c r="K9" s="19" t="s">
        <v>71</v>
      </c>
      <c r="L9" s="19">
        <v>135.08172607421901</v>
      </c>
      <c r="M9" s="33">
        <f t="shared" si="1"/>
        <v>31.956748962402362</v>
      </c>
      <c r="N9" s="33">
        <f t="shared" si="2"/>
        <v>22.0811252593994</v>
      </c>
      <c r="O9" s="19">
        <v>7.9891872406005904</v>
      </c>
      <c r="P9" s="19">
        <v>5.52028131484985</v>
      </c>
      <c r="Q9" s="19">
        <v>20089</v>
      </c>
      <c r="R9" s="19">
        <v>115</v>
      </c>
      <c r="S9" s="19">
        <v>19974</v>
      </c>
      <c r="T9" s="19">
        <v>0</v>
      </c>
      <c r="U9" s="19">
        <v>0</v>
      </c>
      <c r="V9" s="19">
        <v>0</v>
      </c>
      <c r="W9" s="19">
        <v>0</v>
      </c>
      <c r="AF9" s="19">
        <v>5000</v>
      </c>
      <c r="AT9" s="19">
        <v>5717.8011676290798</v>
      </c>
      <c r="AU9" s="19">
        <v>3985.8863095388301</v>
      </c>
      <c r="AV9" s="19">
        <v>3995.80070093115</v>
      </c>
      <c r="BA9" s="19">
        <v>7.3840780258178702</v>
      </c>
      <c r="BB9" s="19">
        <v>6.1244325637817401</v>
      </c>
    </row>
    <row r="10" spans="1:66" s="19" customFormat="1" x14ac:dyDescent="0.35">
      <c r="A10" s="19" t="s">
        <v>121</v>
      </c>
      <c r="B10" s="28" t="s">
        <v>175</v>
      </c>
      <c r="C10" s="19" t="s">
        <v>182</v>
      </c>
      <c r="D10" s="20">
        <f t="shared" si="0"/>
        <v>12.533652496337901</v>
      </c>
      <c r="E10" s="19">
        <v>3.1334130764007599</v>
      </c>
      <c r="F10" s="19" t="s">
        <v>67</v>
      </c>
      <c r="G10" s="19" t="s">
        <v>68</v>
      </c>
      <c r="H10" s="19" t="s">
        <v>69</v>
      </c>
      <c r="I10" s="19" t="s">
        <v>69</v>
      </c>
      <c r="J10" s="19" t="s">
        <v>70</v>
      </c>
      <c r="K10" s="19" t="s">
        <v>71</v>
      </c>
      <c r="L10" s="19">
        <v>62.668262481689503</v>
      </c>
      <c r="M10" s="33">
        <f t="shared" si="1"/>
        <v>16.349504470825199</v>
      </c>
      <c r="N10" s="33">
        <f t="shared" si="2"/>
        <v>9.3650016784668004</v>
      </c>
      <c r="O10" s="19">
        <v>4.0873761177062997</v>
      </c>
      <c r="P10" s="19">
        <v>2.3412504196167001</v>
      </c>
      <c r="Q10" s="19">
        <v>18798</v>
      </c>
      <c r="R10" s="19">
        <v>50</v>
      </c>
      <c r="S10" s="19">
        <v>18748</v>
      </c>
      <c r="T10" s="19">
        <v>0</v>
      </c>
      <c r="U10" s="19">
        <v>0</v>
      </c>
      <c r="V10" s="19">
        <v>0</v>
      </c>
      <c r="W10" s="19">
        <v>0</v>
      </c>
      <c r="AF10" s="19">
        <v>5000</v>
      </c>
      <c r="AT10" s="19">
        <v>5872.5468359375</v>
      </c>
      <c r="AU10" s="19">
        <v>4012.8996706263301</v>
      </c>
      <c r="AV10" s="19">
        <v>4017.84606695921</v>
      </c>
      <c r="BA10" s="19">
        <v>3.5965497493743901</v>
      </c>
      <c r="BB10" s="19">
        <v>2.7119846343994101</v>
      </c>
    </row>
    <row r="11" spans="1:66" s="19" customFormat="1" x14ac:dyDescent="0.35">
      <c r="A11" s="19" t="s">
        <v>122</v>
      </c>
      <c r="B11" s="28" t="s">
        <v>176</v>
      </c>
      <c r="C11" s="19" t="s">
        <v>182</v>
      </c>
      <c r="D11" s="20">
        <f t="shared" si="0"/>
        <v>14.42575073242188</v>
      </c>
      <c r="E11" s="19">
        <v>3.6064376831054701</v>
      </c>
      <c r="F11" s="19" t="s">
        <v>67</v>
      </c>
      <c r="G11" s="19" t="s">
        <v>68</v>
      </c>
      <c r="H11" s="19" t="s">
        <v>69</v>
      </c>
      <c r="I11" s="19" t="s">
        <v>69</v>
      </c>
      <c r="J11" s="19" t="s">
        <v>70</v>
      </c>
      <c r="K11" s="19" t="s">
        <v>71</v>
      </c>
      <c r="L11" s="19">
        <v>72.128753662109403</v>
      </c>
      <c r="M11" s="33">
        <f t="shared" si="1"/>
        <v>18.555786132812521</v>
      </c>
      <c r="N11" s="33">
        <f t="shared" si="2"/>
        <v>10.96108245849608</v>
      </c>
      <c r="O11" s="19">
        <v>4.6389465332031303</v>
      </c>
      <c r="P11" s="19">
        <v>2.7402706146240199</v>
      </c>
      <c r="Q11" s="19">
        <v>18296</v>
      </c>
      <c r="R11" s="19">
        <v>56</v>
      </c>
      <c r="S11" s="19">
        <v>18240</v>
      </c>
      <c r="T11" s="19">
        <v>0</v>
      </c>
      <c r="U11" s="19">
        <v>0</v>
      </c>
      <c r="V11" s="19">
        <v>0</v>
      </c>
      <c r="W11" s="19">
        <v>0</v>
      </c>
      <c r="AF11" s="19">
        <v>5000</v>
      </c>
      <c r="AT11" s="19">
        <v>5857.0510777064701</v>
      </c>
      <c r="AU11" s="19">
        <v>3976.5205079731199</v>
      </c>
      <c r="AV11" s="19">
        <v>3982.2763951563902</v>
      </c>
      <c r="BA11" s="19">
        <v>4.1088671684265101</v>
      </c>
      <c r="BB11" s="19">
        <v>3.1469042301178001</v>
      </c>
    </row>
    <row r="12" spans="1:66" s="19" customFormat="1" x14ac:dyDescent="0.35">
      <c r="A12" s="22" t="s">
        <v>189</v>
      </c>
      <c r="B12" s="29" t="s">
        <v>171</v>
      </c>
      <c r="C12" s="22" t="s">
        <v>185</v>
      </c>
      <c r="D12" s="23">
        <f t="shared" si="0"/>
        <v>16.168981933593763</v>
      </c>
      <c r="E12" s="22">
        <v>4.0422453880310103</v>
      </c>
      <c r="F12" s="22" t="s">
        <v>67</v>
      </c>
      <c r="G12" s="22" t="s">
        <v>68</v>
      </c>
      <c r="H12" s="22" t="s">
        <v>69</v>
      </c>
      <c r="I12" s="22" t="s">
        <v>69</v>
      </c>
      <c r="J12" s="22" t="s">
        <v>70</v>
      </c>
      <c r="K12" s="22" t="s">
        <v>71</v>
      </c>
      <c r="L12" s="22">
        <v>80.844909667968807</v>
      </c>
      <c r="M12" s="32">
        <f t="shared" si="1"/>
        <v>20.336973190307599</v>
      </c>
      <c r="N12" s="32">
        <f t="shared" si="2"/>
        <v>12.61536693573</v>
      </c>
      <c r="O12" s="22">
        <v>5.0842432975768999</v>
      </c>
      <c r="P12" s="22">
        <v>3.1538417339325</v>
      </c>
      <c r="Q12" s="22">
        <v>19825</v>
      </c>
      <c r="R12" s="22">
        <v>68</v>
      </c>
      <c r="S12" s="22">
        <v>19757</v>
      </c>
      <c r="T12" s="22">
        <v>0</v>
      </c>
      <c r="U12" s="22">
        <v>0</v>
      </c>
      <c r="V12" s="22">
        <v>0</v>
      </c>
      <c r="W12" s="22">
        <v>0</v>
      </c>
      <c r="X12" s="22"/>
      <c r="Y12" s="22"/>
      <c r="Z12" s="22"/>
      <c r="AA12" s="22"/>
      <c r="AB12" s="22"/>
      <c r="AC12" s="22"/>
      <c r="AD12" s="22"/>
      <c r="AE12" s="22"/>
      <c r="AF12" s="22">
        <v>4038</v>
      </c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>
        <v>5757.4773236442998</v>
      </c>
      <c r="AU12" s="22">
        <v>3364.6276052623398</v>
      </c>
      <c r="AV12" s="22">
        <v>3372.8351099710299</v>
      </c>
      <c r="AW12" s="22"/>
      <c r="AX12" s="22"/>
      <c r="AY12" s="22"/>
      <c r="AZ12" s="22"/>
      <c r="BA12" s="22">
        <v>4.5511846542358398</v>
      </c>
      <c r="BB12" s="22">
        <v>3.5728702545165998</v>
      </c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</row>
    <row r="13" spans="1:66" s="19" customFormat="1" x14ac:dyDescent="0.35">
      <c r="A13" s="19" t="s">
        <v>116</v>
      </c>
      <c r="B13" s="28" t="s">
        <v>171</v>
      </c>
      <c r="C13" s="19" t="s">
        <v>182</v>
      </c>
      <c r="D13" s="20">
        <f t="shared" si="0"/>
        <v>14.747041320800781</v>
      </c>
      <c r="E13" s="19">
        <v>3.6867604255676301</v>
      </c>
      <c r="F13" s="19" t="s">
        <v>67</v>
      </c>
      <c r="G13" s="19" t="s">
        <v>68</v>
      </c>
      <c r="H13" s="19" t="s">
        <v>69</v>
      </c>
      <c r="I13" s="19" t="s">
        <v>69</v>
      </c>
      <c r="J13" s="19" t="s">
        <v>70</v>
      </c>
      <c r="K13" s="19" t="s">
        <v>71</v>
      </c>
      <c r="L13" s="19">
        <v>73.735206604003906</v>
      </c>
      <c r="M13" s="33">
        <f t="shared" si="1"/>
        <v>18.969247817993161</v>
      </c>
      <c r="N13" s="33">
        <f t="shared" si="2"/>
        <v>11.20511627197264</v>
      </c>
      <c r="O13" s="19">
        <v>4.7423119544982901</v>
      </c>
      <c r="P13" s="19">
        <v>2.8012790679931601</v>
      </c>
      <c r="Q13" s="19">
        <v>17898</v>
      </c>
      <c r="R13" s="19">
        <v>56</v>
      </c>
      <c r="S13" s="19">
        <v>17842</v>
      </c>
      <c r="T13" s="19">
        <v>0</v>
      </c>
      <c r="U13" s="19">
        <v>0</v>
      </c>
      <c r="V13" s="19">
        <v>0</v>
      </c>
      <c r="W13" s="19">
        <v>0</v>
      </c>
      <c r="AF13" s="19">
        <v>5000</v>
      </c>
      <c r="AT13" s="19">
        <v>6216.2485700334801</v>
      </c>
      <c r="AU13" s="19">
        <v>4338.4903427344698</v>
      </c>
      <c r="AV13" s="19">
        <v>4344.3655500609102</v>
      </c>
      <c r="BA13" s="19">
        <v>4.20039939880371</v>
      </c>
      <c r="BB13" s="19">
        <v>3.2169780731201199</v>
      </c>
    </row>
    <row r="14" spans="1:66" s="19" customFormat="1" x14ac:dyDescent="0.35">
      <c r="A14" s="22" t="s">
        <v>190</v>
      </c>
      <c r="B14" s="29" t="s">
        <v>172</v>
      </c>
      <c r="C14" s="22" t="s">
        <v>185</v>
      </c>
      <c r="D14" s="23">
        <f t="shared" si="0"/>
        <v>25.346133422851601</v>
      </c>
      <c r="E14" s="22">
        <v>6.3365335464477504</v>
      </c>
      <c r="F14" s="22" t="s">
        <v>67</v>
      </c>
      <c r="G14" s="22" t="s">
        <v>68</v>
      </c>
      <c r="H14" s="22" t="s">
        <v>69</v>
      </c>
      <c r="I14" s="22" t="s">
        <v>69</v>
      </c>
      <c r="J14" s="22" t="s">
        <v>70</v>
      </c>
      <c r="K14" s="22" t="s">
        <v>71</v>
      </c>
      <c r="L14" s="22">
        <v>126.730667114258</v>
      </c>
      <c r="M14" s="32">
        <f t="shared" si="1"/>
        <v>30.106878280639641</v>
      </c>
      <c r="N14" s="32">
        <f t="shared" si="2"/>
        <v>20.590202331542962</v>
      </c>
      <c r="O14" s="22">
        <v>7.5267195701599103</v>
      </c>
      <c r="P14" s="22">
        <v>5.1475505828857404</v>
      </c>
      <c r="Q14" s="22">
        <v>20292</v>
      </c>
      <c r="R14" s="22">
        <v>109</v>
      </c>
      <c r="S14" s="22">
        <v>20183</v>
      </c>
      <c r="T14" s="22">
        <v>0</v>
      </c>
      <c r="U14" s="22">
        <v>0</v>
      </c>
      <c r="V14" s="22">
        <v>0</v>
      </c>
      <c r="W14" s="22">
        <v>0</v>
      </c>
      <c r="X14" s="22"/>
      <c r="Y14" s="22"/>
      <c r="Z14" s="22"/>
      <c r="AA14" s="22"/>
      <c r="AB14" s="22"/>
      <c r="AC14" s="22"/>
      <c r="AD14" s="22"/>
      <c r="AE14" s="22"/>
      <c r="AF14" s="22">
        <v>4038</v>
      </c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>
        <v>5766.3018474053897</v>
      </c>
      <c r="AU14" s="22">
        <v>3382.65740143943</v>
      </c>
      <c r="AV14" s="22">
        <v>3395.4613263660199</v>
      </c>
      <c r="AW14" s="22"/>
      <c r="AX14" s="22"/>
      <c r="AY14" s="22"/>
      <c r="AZ14" s="22"/>
      <c r="BA14" s="22">
        <v>6.94362115859985</v>
      </c>
      <c r="BB14" s="22">
        <v>5.7297601699829102</v>
      </c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</row>
    <row r="15" spans="1:66" s="19" customFormat="1" x14ac:dyDescent="0.35">
      <c r="A15" s="19" t="s">
        <v>117</v>
      </c>
      <c r="B15" s="28" t="s">
        <v>172</v>
      </c>
      <c r="C15" s="19" t="s">
        <v>182</v>
      </c>
      <c r="D15" s="20">
        <f t="shared" si="0"/>
        <v>33.719848632812599</v>
      </c>
      <c r="E15" s="19">
        <v>8.4299621582031303</v>
      </c>
      <c r="F15" s="19" t="s">
        <v>67</v>
      </c>
      <c r="G15" s="19" t="s">
        <v>68</v>
      </c>
      <c r="H15" s="19" t="s">
        <v>69</v>
      </c>
      <c r="I15" s="19" t="s">
        <v>69</v>
      </c>
      <c r="J15" s="19" t="s">
        <v>70</v>
      </c>
      <c r="K15" s="19" t="s">
        <v>71</v>
      </c>
      <c r="L15" s="19">
        <v>168.59924316406301</v>
      </c>
      <c r="M15" s="33">
        <f t="shared" si="1"/>
        <v>39.390522003173842</v>
      </c>
      <c r="N15" s="33">
        <f t="shared" si="2"/>
        <v>28.05599784851076</v>
      </c>
      <c r="O15" s="19">
        <v>9.8476305007934606</v>
      </c>
      <c r="P15" s="19">
        <v>7.01399946212769</v>
      </c>
      <c r="Q15" s="19">
        <v>19048</v>
      </c>
      <c r="R15" s="19">
        <v>136</v>
      </c>
      <c r="S15" s="19">
        <v>18912</v>
      </c>
      <c r="T15" s="19">
        <v>0</v>
      </c>
      <c r="U15" s="19">
        <v>0</v>
      </c>
      <c r="V15" s="19">
        <v>0</v>
      </c>
      <c r="W15" s="19">
        <v>0</v>
      </c>
      <c r="AF15" s="19">
        <v>5000</v>
      </c>
      <c r="AT15" s="19">
        <v>5837.3744686351101</v>
      </c>
      <c r="AU15" s="19">
        <v>3992.88926210097</v>
      </c>
      <c r="AV15" s="19">
        <v>4006.0586230884001</v>
      </c>
      <c r="BA15" s="19">
        <v>9.1530494689941406</v>
      </c>
      <c r="BB15" s="19">
        <v>7.7073192596435502</v>
      </c>
    </row>
    <row r="16" spans="1:66" s="19" customFormat="1" x14ac:dyDescent="0.35">
      <c r="A16" s="19" t="s">
        <v>123</v>
      </c>
      <c r="B16" s="28" t="s">
        <v>177</v>
      </c>
      <c r="C16" s="19" t="s">
        <v>182</v>
      </c>
      <c r="D16" s="20">
        <f t="shared" si="0"/>
        <v>20.672837829589803</v>
      </c>
      <c r="E16" s="19">
        <v>5.1682095527648899</v>
      </c>
      <c r="F16" s="19" t="s">
        <v>67</v>
      </c>
      <c r="G16" s="19" t="s">
        <v>68</v>
      </c>
      <c r="H16" s="19" t="s">
        <v>69</v>
      </c>
      <c r="I16" s="19" t="s">
        <v>69</v>
      </c>
      <c r="J16" s="19" t="s">
        <v>70</v>
      </c>
      <c r="K16" s="19" t="s">
        <v>71</v>
      </c>
      <c r="L16" s="19">
        <v>103.36418914794901</v>
      </c>
      <c r="M16" s="33">
        <f t="shared" si="1"/>
        <v>25.315324783325199</v>
      </c>
      <c r="N16" s="33">
        <f t="shared" si="2"/>
        <v>16.6382656097412</v>
      </c>
      <c r="O16" s="19">
        <v>6.3288311958312997</v>
      </c>
      <c r="P16" s="19">
        <v>4.1595664024353001</v>
      </c>
      <c r="Q16" s="19">
        <v>20076</v>
      </c>
      <c r="R16" s="19">
        <v>88</v>
      </c>
      <c r="S16" s="19">
        <v>19988</v>
      </c>
      <c r="T16" s="19">
        <v>0</v>
      </c>
      <c r="U16" s="19">
        <v>0</v>
      </c>
      <c r="V16" s="19">
        <v>0</v>
      </c>
      <c r="W16" s="19">
        <v>0</v>
      </c>
      <c r="AF16" s="19">
        <v>5000</v>
      </c>
      <c r="AT16" s="19">
        <v>5338.77567915483</v>
      </c>
      <c r="AU16" s="19">
        <v>4061.9309091680602</v>
      </c>
      <c r="AV16" s="19">
        <v>4067.5277581299501</v>
      </c>
      <c r="BA16" s="19">
        <v>5.7376303672790501</v>
      </c>
      <c r="BB16" s="19">
        <v>4.6379518508911097</v>
      </c>
    </row>
    <row r="17" spans="1:66" s="19" customFormat="1" x14ac:dyDescent="0.35">
      <c r="A17" s="19" t="s">
        <v>124</v>
      </c>
      <c r="B17" s="28" t="s">
        <v>178</v>
      </c>
      <c r="C17" s="19" t="s">
        <v>182</v>
      </c>
      <c r="D17" s="20">
        <f t="shared" si="0"/>
        <v>17.87960662841796</v>
      </c>
      <c r="E17" s="19">
        <v>4.4699015617370597</v>
      </c>
      <c r="F17" s="19" t="s">
        <v>67</v>
      </c>
      <c r="G17" s="19" t="s">
        <v>68</v>
      </c>
      <c r="H17" s="19" t="s">
        <v>69</v>
      </c>
      <c r="I17" s="19" t="s">
        <v>69</v>
      </c>
      <c r="J17" s="19" t="s">
        <v>70</v>
      </c>
      <c r="K17" s="19" t="s">
        <v>71</v>
      </c>
      <c r="L17" s="19">
        <v>89.398033142089801</v>
      </c>
      <c r="M17" s="33">
        <f t="shared" si="1"/>
        <v>22.316667556762681</v>
      </c>
      <c r="N17" s="33">
        <f t="shared" si="2"/>
        <v>14.07585048675536</v>
      </c>
      <c r="O17" s="19">
        <v>5.5791668891906703</v>
      </c>
      <c r="P17" s="19">
        <v>3.5189626216888401</v>
      </c>
      <c r="Q17" s="19">
        <v>19250</v>
      </c>
      <c r="R17" s="19">
        <v>73</v>
      </c>
      <c r="S17" s="19">
        <v>19177</v>
      </c>
      <c r="T17" s="19">
        <v>0</v>
      </c>
      <c r="U17" s="19">
        <v>0</v>
      </c>
      <c r="V17" s="19">
        <v>0</v>
      </c>
      <c r="W17" s="19">
        <v>0</v>
      </c>
      <c r="AF17" s="19">
        <v>5000</v>
      </c>
      <c r="AT17" s="19">
        <v>5805.1357756314201</v>
      </c>
      <c r="AU17" s="19">
        <v>4030.3352965878898</v>
      </c>
      <c r="AV17" s="19">
        <v>4037.0657087941399</v>
      </c>
      <c r="BA17" s="19">
        <v>5.0124044418334996</v>
      </c>
      <c r="BB17" s="19">
        <v>3.9681818485260001</v>
      </c>
    </row>
    <row r="18" spans="1:66" s="22" customFormat="1" x14ac:dyDescent="0.35">
      <c r="A18" s="19" t="s">
        <v>125</v>
      </c>
      <c r="B18" s="28" t="s">
        <v>179</v>
      </c>
      <c r="C18" s="19" t="s">
        <v>182</v>
      </c>
      <c r="D18" s="20">
        <f t="shared" si="0"/>
        <v>23.974877929687601</v>
      </c>
      <c r="E18" s="19">
        <v>5.9937195777893102</v>
      </c>
      <c r="F18" s="19" t="s">
        <v>67</v>
      </c>
      <c r="G18" s="19" t="s">
        <v>68</v>
      </c>
      <c r="H18" s="19" t="s">
        <v>69</v>
      </c>
      <c r="I18" s="19" t="s">
        <v>69</v>
      </c>
      <c r="J18" s="19" t="s">
        <v>70</v>
      </c>
      <c r="K18" s="19" t="s">
        <v>71</v>
      </c>
      <c r="L18" s="19">
        <v>119.874389648438</v>
      </c>
      <c r="M18" s="33">
        <f t="shared" si="1"/>
        <v>28.6299648284912</v>
      </c>
      <c r="N18" s="33">
        <f t="shared" si="2"/>
        <v>19.324394226074201</v>
      </c>
      <c r="O18" s="19">
        <v>7.1574912071228001</v>
      </c>
      <c r="P18" s="19">
        <v>4.8310985565185502</v>
      </c>
      <c r="Q18" s="19">
        <v>20072</v>
      </c>
      <c r="R18" s="19">
        <v>102</v>
      </c>
      <c r="S18" s="19">
        <v>19970</v>
      </c>
      <c r="T18" s="19">
        <v>0</v>
      </c>
      <c r="U18" s="19">
        <v>0</v>
      </c>
      <c r="V18" s="19">
        <v>0</v>
      </c>
      <c r="W18" s="19">
        <v>0</v>
      </c>
      <c r="X18" s="19"/>
      <c r="Y18" s="19"/>
      <c r="Z18" s="19"/>
      <c r="AA18" s="19"/>
      <c r="AB18" s="19"/>
      <c r="AC18" s="19"/>
      <c r="AD18" s="19"/>
      <c r="AE18" s="19"/>
      <c r="AF18" s="19">
        <v>5000</v>
      </c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>
        <v>5839.7846440333897</v>
      </c>
      <c r="AU18" s="19">
        <v>4095.3468612342299</v>
      </c>
      <c r="AV18" s="19">
        <v>4104.2115809355701</v>
      </c>
      <c r="AW18" s="19"/>
      <c r="AX18" s="19"/>
      <c r="AY18" s="19"/>
      <c r="AZ18" s="19"/>
      <c r="BA18" s="19">
        <v>6.5873365402221697</v>
      </c>
      <c r="BB18" s="19">
        <v>5.4004020690918004</v>
      </c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s="22" customFormat="1" x14ac:dyDescent="0.35">
      <c r="A19" s="19" t="s">
        <v>126</v>
      </c>
      <c r="B19" s="28" t="s">
        <v>180</v>
      </c>
      <c r="C19" s="19" t="s">
        <v>182</v>
      </c>
      <c r="D19" s="20">
        <f t="shared" si="0"/>
        <v>19.90857543945312</v>
      </c>
      <c r="E19" s="19">
        <v>4.9771437644958496</v>
      </c>
      <c r="F19" s="19" t="s">
        <v>67</v>
      </c>
      <c r="G19" s="19" t="s">
        <v>68</v>
      </c>
      <c r="H19" s="19" t="s">
        <v>69</v>
      </c>
      <c r="I19" s="19" t="s">
        <v>69</v>
      </c>
      <c r="J19" s="19" t="s">
        <v>70</v>
      </c>
      <c r="K19" s="19" t="s">
        <v>71</v>
      </c>
      <c r="L19" s="19">
        <v>99.542877197265597</v>
      </c>
      <c r="M19" s="33">
        <f t="shared" si="1"/>
        <v>24.613317489624041</v>
      </c>
      <c r="N19" s="33">
        <f t="shared" si="2"/>
        <v>15.84785556793212</v>
      </c>
      <c r="O19" s="19">
        <v>6.1533293724060103</v>
      </c>
      <c r="P19" s="19">
        <v>3.96196389198303</v>
      </c>
      <c r="Q19" s="19">
        <v>18950</v>
      </c>
      <c r="R19" s="19">
        <v>80</v>
      </c>
      <c r="S19" s="19">
        <v>18870</v>
      </c>
      <c r="T19" s="19">
        <v>0</v>
      </c>
      <c r="U19" s="19">
        <v>0</v>
      </c>
      <c r="V19" s="19">
        <v>0</v>
      </c>
      <c r="W19" s="19">
        <v>0</v>
      </c>
      <c r="X19" s="19"/>
      <c r="Y19" s="19"/>
      <c r="Z19" s="19"/>
      <c r="AA19" s="19"/>
      <c r="AB19" s="19"/>
      <c r="AC19" s="19"/>
      <c r="AD19" s="19"/>
      <c r="AE19" s="19"/>
      <c r="AF19" s="19">
        <v>5000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>
        <v>5810.4640563964804</v>
      </c>
      <c r="AU19" s="19">
        <v>4037.7831448133002</v>
      </c>
      <c r="AV19" s="19">
        <v>4045.26675816035</v>
      </c>
      <c r="AW19" s="19"/>
      <c r="AX19" s="19"/>
      <c r="AY19" s="19"/>
      <c r="AZ19" s="19"/>
      <c r="BA19" s="19">
        <v>5.5532374382018999</v>
      </c>
      <c r="BB19" s="19">
        <v>4.44252252578735</v>
      </c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 s="22" customFormat="1" x14ac:dyDescent="0.35">
      <c r="A20" s="22" t="s">
        <v>191</v>
      </c>
      <c r="B20" s="29" t="s">
        <v>173</v>
      </c>
      <c r="C20" s="22" t="s">
        <v>185</v>
      </c>
      <c r="D20" s="23">
        <f t="shared" si="0"/>
        <v>16.254345703125001</v>
      </c>
      <c r="E20" s="22">
        <v>4.0635862350463903</v>
      </c>
      <c r="F20" s="22" t="s">
        <v>67</v>
      </c>
      <c r="G20" s="22" t="s">
        <v>68</v>
      </c>
      <c r="H20" s="22" t="s">
        <v>69</v>
      </c>
      <c r="I20" s="22" t="s">
        <v>69</v>
      </c>
      <c r="J20" s="22" t="s">
        <v>70</v>
      </c>
      <c r="K20" s="22" t="s">
        <v>71</v>
      </c>
      <c r="L20" s="22">
        <v>81.271728515625</v>
      </c>
      <c r="M20" s="32">
        <f t="shared" si="1"/>
        <v>20.584161758422841</v>
      </c>
      <c r="N20" s="32">
        <f t="shared" si="2"/>
        <v>12.581033706665041</v>
      </c>
      <c r="O20" s="22">
        <v>5.1460404396057102</v>
      </c>
      <c r="P20" s="22">
        <v>3.1452584266662602</v>
      </c>
      <c r="Q20" s="22">
        <v>18561</v>
      </c>
      <c r="R20" s="22">
        <v>64</v>
      </c>
      <c r="S20" s="22">
        <v>18497</v>
      </c>
      <c r="T20" s="22">
        <v>0</v>
      </c>
      <c r="U20" s="22">
        <v>0</v>
      </c>
      <c r="V20" s="22">
        <v>0</v>
      </c>
      <c r="W20" s="22">
        <v>0</v>
      </c>
      <c r="AF20" s="22">
        <v>4038</v>
      </c>
      <c r="AT20" s="22">
        <v>5706.8494529724103</v>
      </c>
      <c r="AU20" s="22">
        <v>3417.8126031760398</v>
      </c>
      <c r="AV20" s="22">
        <v>3425.7054084336701</v>
      </c>
      <c r="BA20" s="22">
        <v>4.5916123390197798</v>
      </c>
      <c r="BB20" s="22">
        <v>3.57782077789307</v>
      </c>
    </row>
    <row r="21" spans="1:66" s="22" customFormat="1" x14ac:dyDescent="0.35">
      <c r="A21" s="19" t="s">
        <v>118</v>
      </c>
      <c r="B21" s="28" t="s">
        <v>173</v>
      </c>
      <c r="C21" s="19" t="s">
        <v>182</v>
      </c>
      <c r="D21" s="20">
        <f t="shared" si="0"/>
        <v>29.641156005859397</v>
      </c>
      <c r="E21" s="19">
        <v>7.4102888107299796</v>
      </c>
      <c r="F21" s="19" t="s">
        <v>67</v>
      </c>
      <c r="G21" s="19" t="s">
        <v>68</v>
      </c>
      <c r="H21" s="19" t="s">
        <v>69</v>
      </c>
      <c r="I21" s="19" t="s">
        <v>69</v>
      </c>
      <c r="J21" s="19" t="s">
        <v>70</v>
      </c>
      <c r="K21" s="19" t="s">
        <v>71</v>
      </c>
      <c r="L21" s="19">
        <v>148.20578002929699</v>
      </c>
      <c r="M21" s="33">
        <f t="shared" si="1"/>
        <v>34.903930664062521</v>
      </c>
      <c r="N21" s="33">
        <f t="shared" si="2"/>
        <v>24.384260177612319</v>
      </c>
      <c r="O21" s="19">
        <v>8.7259826660156303</v>
      </c>
      <c r="P21" s="19">
        <v>6.0960650444030797</v>
      </c>
      <c r="Q21" s="19">
        <v>19430</v>
      </c>
      <c r="R21" s="19">
        <v>122</v>
      </c>
      <c r="S21" s="19">
        <v>19308</v>
      </c>
      <c r="T21" s="19">
        <v>0</v>
      </c>
      <c r="U21" s="19">
        <v>0</v>
      </c>
      <c r="V21" s="19">
        <v>0</v>
      </c>
      <c r="W21" s="19">
        <v>0</v>
      </c>
      <c r="X21" s="19"/>
      <c r="Y21" s="19"/>
      <c r="Z21" s="19"/>
      <c r="AA21" s="19"/>
      <c r="AB21" s="19"/>
      <c r="AC21" s="19"/>
      <c r="AD21" s="19"/>
      <c r="AE21" s="19"/>
      <c r="AF21" s="19">
        <v>5000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>
        <v>5822.0434850473903</v>
      </c>
      <c r="AU21" s="19">
        <v>4020.7057959045101</v>
      </c>
      <c r="AV21" s="19">
        <v>4032.0163053268102</v>
      </c>
      <c r="AW21" s="19"/>
      <c r="AX21" s="19"/>
      <c r="AY21" s="19"/>
      <c r="AZ21" s="19"/>
      <c r="BA21" s="19">
        <v>8.0813770294189506</v>
      </c>
      <c r="BB21" s="19">
        <v>6.7395830154418901</v>
      </c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s="22" customFormat="1" x14ac:dyDescent="0.35">
      <c r="A22" s="22" t="s">
        <v>192</v>
      </c>
      <c r="B22" s="29" t="s">
        <v>174</v>
      </c>
      <c r="C22" s="22" t="s">
        <v>185</v>
      </c>
      <c r="D22" s="23">
        <f t="shared" si="0"/>
        <v>866.53945312500002</v>
      </c>
      <c r="E22" s="22">
        <v>216.63485717773401</v>
      </c>
      <c r="F22" s="22" t="s">
        <v>67</v>
      </c>
      <c r="G22" s="22" t="s">
        <v>68</v>
      </c>
      <c r="H22" s="22" t="s">
        <v>69</v>
      </c>
      <c r="I22" s="22" t="s">
        <v>69</v>
      </c>
      <c r="J22" s="22" t="s">
        <v>70</v>
      </c>
      <c r="K22" s="22" t="s">
        <v>71</v>
      </c>
      <c r="L22" s="22">
        <v>4332.697265625</v>
      </c>
      <c r="M22" s="32">
        <f t="shared" si="1"/>
        <v>897.13214111328</v>
      </c>
      <c r="N22" s="32">
        <f t="shared" si="2"/>
        <v>836.14428710937602</v>
      </c>
      <c r="O22" s="22">
        <v>224.28303527832</v>
      </c>
      <c r="P22" s="22">
        <v>209.03607177734401</v>
      </c>
      <c r="Q22" s="22">
        <v>18498</v>
      </c>
      <c r="R22" s="22">
        <v>3111</v>
      </c>
      <c r="S22" s="22">
        <v>15387</v>
      </c>
      <c r="T22" s="22">
        <v>0</v>
      </c>
      <c r="U22" s="22">
        <v>0</v>
      </c>
      <c r="V22" s="22">
        <v>0</v>
      </c>
      <c r="W22" s="22">
        <v>0</v>
      </c>
      <c r="AF22" s="22">
        <v>4038</v>
      </c>
      <c r="AT22" s="22">
        <v>5759.0602645947602</v>
      </c>
      <c r="AU22" s="22">
        <v>3380.5007508906901</v>
      </c>
      <c r="AV22" s="22">
        <v>3780.52770770405</v>
      </c>
      <c r="BA22" s="22">
        <v>220.53076171875</v>
      </c>
      <c r="BB22" s="22">
        <v>212.75178527832</v>
      </c>
    </row>
    <row r="23" spans="1:66" s="22" customFormat="1" x14ac:dyDescent="0.35">
      <c r="A23" s="19" t="s">
        <v>119</v>
      </c>
      <c r="B23" s="28" t="s">
        <v>174</v>
      </c>
      <c r="C23" s="19" t="s">
        <v>182</v>
      </c>
      <c r="D23" s="20">
        <f t="shared" si="0"/>
        <v>1175.8721679687501</v>
      </c>
      <c r="E23" s="19">
        <v>293.96804809570301</v>
      </c>
      <c r="F23" s="19" t="s">
        <v>67</v>
      </c>
      <c r="G23" s="19" t="s">
        <v>68</v>
      </c>
      <c r="H23" s="19" t="s">
        <v>69</v>
      </c>
      <c r="I23" s="19" t="s">
        <v>69</v>
      </c>
      <c r="J23" s="19" t="s">
        <v>70</v>
      </c>
      <c r="K23" s="19" t="s">
        <v>71</v>
      </c>
      <c r="L23" s="19">
        <v>5879.36083984375</v>
      </c>
      <c r="M23" s="33">
        <f t="shared" si="1"/>
        <v>1211.009765625</v>
      </c>
      <c r="N23" s="33">
        <f t="shared" si="2"/>
        <v>1140.994995117188</v>
      </c>
      <c r="O23" s="19">
        <v>302.75244140625</v>
      </c>
      <c r="P23" s="19">
        <v>285.24874877929699</v>
      </c>
      <c r="Q23" s="19">
        <v>19706</v>
      </c>
      <c r="R23" s="19">
        <v>4357</v>
      </c>
      <c r="S23" s="19">
        <v>15349</v>
      </c>
      <c r="T23" s="19">
        <v>0</v>
      </c>
      <c r="U23" s="19">
        <v>0</v>
      </c>
      <c r="V23" s="19">
        <v>0</v>
      </c>
      <c r="W23" s="19">
        <v>0</v>
      </c>
      <c r="X23" s="19"/>
      <c r="Y23" s="19"/>
      <c r="Z23" s="19"/>
      <c r="AA23" s="19"/>
      <c r="AB23" s="19"/>
      <c r="AC23" s="19"/>
      <c r="AD23" s="19"/>
      <c r="AE23" s="19"/>
      <c r="AF23" s="19">
        <v>5000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>
        <v>5819.6972385044901</v>
      </c>
      <c r="AU23" s="19">
        <v>3982.0380189734001</v>
      </c>
      <c r="AV23" s="19">
        <v>4388.3447894746096</v>
      </c>
      <c r="AW23" s="19"/>
      <c r="AX23" s="19"/>
      <c r="AY23" s="19"/>
      <c r="AZ23" s="19"/>
      <c r="BA23" s="19">
        <v>298.44168090820301</v>
      </c>
      <c r="BB23" s="19">
        <v>289.51135253906301</v>
      </c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s="22" customFormat="1" x14ac:dyDescent="0.35">
      <c r="A24" s="19" t="s">
        <v>120</v>
      </c>
      <c r="B24" s="28" t="s">
        <v>83</v>
      </c>
      <c r="C24" s="19" t="s">
        <v>182</v>
      </c>
      <c r="D24" s="20">
        <f t="shared" si="0"/>
        <v>0</v>
      </c>
      <c r="E24" s="19">
        <v>0</v>
      </c>
      <c r="F24" s="19" t="s">
        <v>67</v>
      </c>
      <c r="G24" s="19" t="s">
        <v>68</v>
      </c>
      <c r="H24" s="19" t="s">
        <v>69</v>
      </c>
      <c r="I24" s="19" t="s">
        <v>69</v>
      </c>
      <c r="J24" s="19" t="s">
        <v>70</v>
      </c>
      <c r="K24" s="19" t="s">
        <v>71</v>
      </c>
      <c r="L24" s="19">
        <v>0</v>
      </c>
      <c r="M24" s="33">
        <f t="shared" si="1"/>
        <v>0.66950744390487604</v>
      </c>
      <c r="N24" s="33">
        <f t="shared" si="2"/>
        <v>0</v>
      </c>
      <c r="O24" s="19">
        <v>0.16737686097621901</v>
      </c>
      <c r="P24" s="19">
        <v>0</v>
      </c>
      <c r="Q24" s="19">
        <v>21060</v>
      </c>
      <c r="R24" s="19">
        <v>0</v>
      </c>
      <c r="S24" s="19">
        <v>21060</v>
      </c>
      <c r="T24" s="19">
        <v>0</v>
      </c>
      <c r="U24" s="19">
        <v>0</v>
      </c>
      <c r="V24" s="19">
        <v>0</v>
      </c>
      <c r="W24" s="19">
        <v>0</v>
      </c>
      <c r="X24" s="19"/>
      <c r="Y24" s="19"/>
      <c r="Z24" s="19"/>
      <c r="AA24" s="19"/>
      <c r="AB24" s="19"/>
      <c r="AC24" s="19"/>
      <c r="AD24" s="19"/>
      <c r="AE24" s="19"/>
      <c r="AF24" s="19">
        <v>5000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>
        <v>0</v>
      </c>
      <c r="AU24" s="19">
        <v>3796.6178589678698</v>
      </c>
      <c r="AV24" s="19">
        <v>3796.6178589678698</v>
      </c>
      <c r="AW24" s="19"/>
      <c r="AX24" s="19"/>
      <c r="AY24" s="19"/>
      <c r="AZ24" s="19"/>
      <c r="BA24" s="19">
        <v>7.6478660106658894E-2</v>
      </c>
      <c r="BB24" s="19">
        <v>0</v>
      </c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66" s="22" customFormat="1" x14ac:dyDescent="0.35">
      <c r="A25" s="19" t="s">
        <v>127</v>
      </c>
      <c r="B25" s="28" t="s">
        <v>183</v>
      </c>
      <c r="C25" s="19" t="s">
        <v>182</v>
      </c>
      <c r="D25" s="20">
        <f t="shared" si="0"/>
        <v>33.636553955078199</v>
      </c>
      <c r="E25" s="19">
        <v>8.4091386795043892</v>
      </c>
      <c r="F25" s="19" t="s">
        <v>67</v>
      </c>
      <c r="G25" s="19" t="s">
        <v>68</v>
      </c>
      <c r="H25" s="19" t="s">
        <v>69</v>
      </c>
      <c r="I25" s="19" t="s">
        <v>69</v>
      </c>
      <c r="J25" s="19" t="s">
        <v>70</v>
      </c>
      <c r="K25" s="19" t="s">
        <v>71</v>
      </c>
      <c r="L25" s="19">
        <v>168.18276977539099</v>
      </c>
      <c r="M25" s="33">
        <f t="shared" si="1"/>
        <v>39.293212890625</v>
      </c>
      <c r="N25" s="33">
        <f t="shared" si="2"/>
        <v>27.986686706542962</v>
      </c>
      <c r="O25" s="19">
        <v>9.82330322265625</v>
      </c>
      <c r="P25" s="19">
        <v>6.9966716766357404</v>
      </c>
      <c r="Q25" s="19">
        <v>19095</v>
      </c>
      <c r="R25" s="19">
        <v>136</v>
      </c>
      <c r="S25" s="19">
        <v>18959</v>
      </c>
      <c r="T25" s="19">
        <v>0</v>
      </c>
      <c r="U25" s="19">
        <v>0</v>
      </c>
      <c r="V25" s="19">
        <v>0</v>
      </c>
      <c r="W25" s="19">
        <v>0</v>
      </c>
      <c r="X25" s="19"/>
      <c r="Y25" s="19"/>
      <c r="Z25" s="19"/>
      <c r="AA25" s="19"/>
      <c r="AB25" s="19"/>
      <c r="AC25" s="19"/>
      <c r="AD25" s="19"/>
      <c r="AE25" s="19"/>
      <c r="AF25" s="19">
        <v>5000</v>
      </c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>
        <v>5919.5423440372197</v>
      </c>
      <c r="AU25" s="19">
        <v>3948.3678120745299</v>
      </c>
      <c r="AV25" s="19">
        <v>3962.4070755648199</v>
      </c>
      <c r="AW25" s="19"/>
      <c r="AX25" s="19"/>
      <c r="AY25" s="19"/>
      <c r="AZ25" s="19"/>
      <c r="BA25" s="19">
        <v>9.1304388046264595</v>
      </c>
      <c r="BB25" s="19">
        <v>7.6882805824279803</v>
      </c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</sheetData>
  <sortState xmlns:xlrd2="http://schemas.microsoft.com/office/spreadsheetml/2017/richdata2" ref="A2:BN68">
    <sortCondition ref="B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59"/>
  <sheetViews>
    <sheetView tabSelected="1" workbookViewId="0">
      <pane xSplit="1" ySplit="1" topLeftCell="B19" activePane="bottomRight" state="frozen"/>
      <selection activeCell="N112" sqref="N112"/>
      <selection pane="topRight" activeCell="N112" sqref="N112"/>
      <selection pane="bottomLeft" activeCell="N112" sqref="N112"/>
      <selection pane="bottomRight" activeCell="N112" sqref="N112"/>
    </sheetView>
  </sheetViews>
  <sheetFormatPr defaultColWidth="10.90625" defaultRowHeight="14.5" x14ac:dyDescent="0.35"/>
  <cols>
    <col min="1" max="1" width="4.6328125" style="2" bestFit="1" customWidth="1"/>
    <col min="2" max="2" width="18.453125" style="2" bestFit="1" customWidth="1"/>
    <col min="3" max="3" width="19.36328125" style="2" bestFit="1" customWidth="1"/>
    <col min="4" max="4" width="25.6328125" style="2" bestFit="1" customWidth="1"/>
    <col min="5" max="5" width="13.1796875" style="13" bestFit="1" customWidth="1"/>
    <col min="6" max="6" width="6.81640625" style="2" bestFit="1" customWidth="1"/>
    <col min="7" max="7" width="9.81640625" style="2" bestFit="1" customWidth="1"/>
    <col min="8" max="8" width="10.1796875" style="2" bestFit="1" customWidth="1"/>
    <col min="9" max="9" width="9.36328125" style="2" bestFit="1" customWidth="1"/>
    <col min="10" max="10" width="26.6328125" style="2" bestFit="1" customWidth="1"/>
    <col min="11" max="11" width="10" style="2" bestFit="1" customWidth="1"/>
    <col min="12" max="12" width="13.81640625" style="13" bestFit="1" customWidth="1"/>
    <col min="13" max="13" width="11.6328125" style="16" bestFit="1" customWidth="1"/>
    <col min="14" max="14" width="11.453125" style="16" bestFit="1" customWidth="1"/>
    <col min="15" max="15" width="13.6328125" style="13" bestFit="1" customWidth="1"/>
    <col min="16" max="16" width="13.453125" style="13" bestFit="1" customWidth="1"/>
    <col min="17" max="17" width="15" style="12" bestFit="1" customWidth="1"/>
    <col min="18" max="18" width="7.81640625" style="12" bestFit="1" customWidth="1"/>
    <col min="19" max="19" width="8.36328125" style="12" bestFit="1" customWidth="1"/>
    <col min="20" max="20" width="8.81640625" style="13" bestFit="1" customWidth="1"/>
    <col min="21" max="22" width="8.453125" style="13" bestFit="1" customWidth="1"/>
    <col min="23" max="23" width="9.1796875" style="13" bestFit="1" customWidth="1"/>
    <col min="24" max="24" width="6.81640625" style="13" bestFit="1" customWidth="1"/>
    <col min="25" max="25" width="4.36328125" style="13" bestFit="1" customWidth="1"/>
    <col min="26" max="26" width="11.36328125" style="13" bestFit="1" customWidth="1"/>
    <col min="27" max="27" width="11.1796875" style="13" bestFit="1" customWidth="1"/>
    <col min="28" max="28" width="13.36328125" style="13" bestFit="1" customWidth="1"/>
    <col min="29" max="29" width="13.1796875" style="13" bestFit="1" customWidth="1"/>
    <col min="30" max="31" width="13.453125" style="13" bestFit="1" customWidth="1"/>
    <col min="32" max="34" width="9.6328125" style="13" bestFit="1" customWidth="1"/>
    <col min="35" max="35" width="19" style="2" bestFit="1" customWidth="1"/>
    <col min="36" max="36" width="5.6328125" style="13" bestFit="1" customWidth="1"/>
    <col min="37" max="37" width="12.1796875" style="13" bestFit="1" customWidth="1"/>
    <col min="38" max="38" width="12" style="13" bestFit="1" customWidth="1"/>
    <col min="39" max="39" width="14.1796875" style="13" bestFit="1" customWidth="1"/>
    <col min="40" max="40" width="14" style="13" bestFit="1" customWidth="1"/>
    <col min="41" max="41" width="17.81640625" style="13" bestFit="1" customWidth="1"/>
    <col min="42" max="42" width="24.6328125" style="13" bestFit="1" customWidth="1"/>
    <col min="43" max="43" width="24.453125" style="13" bestFit="1" customWidth="1"/>
    <col min="44" max="44" width="26.81640625" style="13" bestFit="1" customWidth="1"/>
    <col min="45" max="45" width="26.6328125" style="13" bestFit="1" customWidth="1"/>
    <col min="46" max="46" width="22" style="13" bestFit="1" customWidth="1"/>
    <col min="47" max="47" width="22.453125" style="13" bestFit="1" customWidth="1"/>
    <col min="48" max="48" width="17.36328125" style="13" bestFit="1" customWidth="1"/>
    <col min="49" max="49" width="18.1796875" style="2" bestFit="1" customWidth="1"/>
    <col min="50" max="50" width="11" style="2" bestFit="1" customWidth="1"/>
    <col min="51" max="51" width="18.81640625" style="13" bestFit="1" customWidth="1"/>
    <col min="52" max="52" width="18.6328125" style="13" bestFit="1" customWidth="1"/>
    <col min="53" max="53" width="20.81640625" style="13" bestFit="1" customWidth="1"/>
    <col min="54" max="54" width="20.6328125" style="13" bestFit="1" customWidth="1"/>
    <col min="55" max="55" width="13.36328125" style="13" bestFit="1" customWidth="1"/>
    <col min="56" max="56" width="13.1796875" style="13" bestFit="1" customWidth="1"/>
    <col min="57" max="57" width="15.36328125" style="13" bestFit="1" customWidth="1"/>
    <col min="58" max="58" width="15.1796875" style="13" bestFit="1" customWidth="1"/>
    <col min="59" max="59" width="14.1796875" style="13" bestFit="1" customWidth="1"/>
    <col min="60" max="60" width="14" style="13" bestFit="1" customWidth="1"/>
    <col min="61" max="61" width="16.36328125" style="13" bestFit="1" customWidth="1"/>
    <col min="62" max="62" width="16" style="13" bestFit="1" customWidth="1"/>
    <col min="63" max="63" width="26.81640625" style="13" bestFit="1" customWidth="1"/>
    <col min="64" max="64" width="26.6328125" style="13" bestFit="1" customWidth="1"/>
    <col min="65" max="65" width="28.81640625" style="13" bestFit="1" customWidth="1"/>
    <col min="66" max="66" width="28.6328125" style="13" bestFit="1" customWidth="1"/>
  </cols>
  <sheetData>
    <row r="1" spans="1:66" x14ac:dyDescent="0.35">
      <c r="A1" s="2" t="s">
        <v>0</v>
      </c>
      <c r="B1" s="2" t="s">
        <v>1</v>
      </c>
      <c r="C1" s="2" t="s">
        <v>2</v>
      </c>
      <c r="D1" s="2" t="s">
        <v>181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4" t="s">
        <v>11</v>
      </c>
      <c r="N1" s="1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</row>
    <row r="2" spans="1:66" x14ac:dyDescent="0.35">
      <c r="A2" s="2" t="s">
        <v>84</v>
      </c>
      <c r="B2" s="2" t="s">
        <v>175</v>
      </c>
      <c r="C2" s="2" t="s">
        <v>66</v>
      </c>
      <c r="D2" s="17">
        <f t="shared" ref="D2:D9" si="0">L2/5</f>
        <v>0.31019954681396483</v>
      </c>
      <c r="E2" s="1">
        <v>7.754988968372345E-2</v>
      </c>
      <c r="F2" s="2" t="s">
        <v>67</v>
      </c>
      <c r="G2" s="2" t="s">
        <v>68</v>
      </c>
      <c r="H2" s="2" t="s">
        <v>69</v>
      </c>
      <c r="I2" s="2" t="s">
        <v>69</v>
      </c>
      <c r="J2" s="2" t="s">
        <v>70</v>
      </c>
      <c r="K2" s="2" t="s">
        <v>71</v>
      </c>
      <c r="L2" s="1">
        <v>1.5509977340698242</v>
      </c>
      <c r="M2" s="15">
        <f t="shared" ref="M2:N9" si="1">O2*4</f>
        <v>1.4816975593566895</v>
      </c>
      <c r="N2" s="15">
        <f t="shared" si="1"/>
        <v>1.3027969747781754E-2</v>
      </c>
      <c r="O2" s="1">
        <v>0.37042438983917236</v>
      </c>
      <c r="P2" s="1">
        <v>3.2569924369454384E-3</v>
      </c>
      <c r="Q2" s="12">
        <v>15171</v>
      </c>
      <c r="R2" s="12">
        <v>1</v>
      </c>
      <c r="S2" s="12">
        <v>15170</v>
      </c>
      <c r="T2" s="1">
        <v>0</v>
      </c>
      <c r="U2" s="1">
        <v>1</v>
      </c>
      <c r="V2" s="1">
        <v>45</v>
      </c>
      <c r="W2" s="1">
        <v>15125</v>
      </c>
      <c r="X2" s="1">
        <v>0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3224.195556640625</v>
      </c>
      <c r="AG2" s="1" t="s">
        <v>72</v>
      </c>
      <c r="AH2" s="1" t="s">
        <v>72</v>
      </c>
      <c r="AI2" s="2" t="s">
        <v>73</v>
      </c>
      <c r="AJ2" s="1">
        <v>2.2189980481390807E-2</v>
      </c>
      <c r="AK2" s="1" t="s">
        <v>72</v>
      </c>
      <c r="AL2" s="1" t="s">
        <v>72</v>
      </c>
      <c r="AM2" s="1">
        <v>7.5123544573068676E-2</v>
      </c>
      <c r="AN2" s="1">
        <v>0</v>
      </c>
      <c r="AO2" s="1">
        <v>2.1708274298424097</v>
      </c>
      <c r="AP2" s="1" t="s">
        <v>72</v>
      </c>
      <c r="AQ2" s="1" t="s">
        <v>72</v>
      </c>
      <c r="AR2" s="1">
        <v>7.2368590630614236</v>
      </c>
      <c r="AS2" s="1">
        <v>0</v>
      </c>
      <c r="AT2" s="1">
        <v>3456.261474609375</v>
      </c>
      <c r="AU2" s="1">
        <v>2657.2594978669481</v>
      </c>
      <c r="AV2" s="1">
        <v>2657.3121642684241</v>
      </c>
      <c r="AW2" s="2" t="s">
        <v>72</v>
      </c>
      <c r="AX2" s="2" t="s">
        <v>72</v>
      </c>
      <c r="AY2" s="1" t="s">
        <v>72</v>
      </c>
      <c r="AZ2" s="1" t="s">
        <v>72</v>
      </c>
      <c r="BA2" s="1">
        <v>0.19303114712238312</v>
      </c>
      <c r="BB2" s="1">
        <v>2.1015513688325882E-2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>
        <v>4.7020746680577222E-2</v>
      </c>
      <c r="BJ2" s="1">
        <v>0</v>
      </c>
      <c r="BK2" s="1" t="s">
        <v>72</v>
      </c>
      <c r="BL2" s="1" t="s">
        <v>72</v>
      </c>
      <c r="BM2" s="1">
        <v>4.5472675808263263</v>
      </c>
      <c r="BN2" s="1">
        <v>0</v>
      </c>
    </row>
    <row r="3" spans="1:66" x14ac:dyDescent="0.35">
      <c r="A3" s="2" t="s">
        <v>84</v>
      </c>
      <c r="B3" s="2" t="s">
        <v>175</v>
      </c>
      <c r="C3" s="2" t="s">
        <v>73</v>
      </c>
      <c r="D3" s="17">
        <f t="shared" si="0"/>
        <v>13.979261779785157</v>
      </c>
      <c r="E3" s="1">
        <v>3.4948155879974365</v>
      </c>
      <c r="F3" s="2" t="s">
        <v>67</v>
      </c>
      <c r="G3" s="2" t="s">
        <v>68</v>
      </c>
      <c r="H3" s="2" t="s">
        <v>69</v>
      </c>
      <c r="I3" s="2" t="s">
        <v>69</v>
      </c>
      <c r="J3" s="2" t="s">
        <v>70</v>
      </c>
      <c r="K3" s="2" t="s">
        <v>74</v>
      </c>
      <c r="L3" s="1">
        <v>69.896308898925781</v>
      </c>
      <c r="M3" s="15">
        <f t="shared" si="1"/>
        <v>18.489126205444336</v>
      </c>
      <c r="N3" s="15">
        <f t="shared" si="1"/>
        <v>10.272266387939453</v>
      </c>
      <c r="O3" s="1">
        <v>4.622281551361084</v>
      </c>
      <c r="P3" s="1">
        <v>2.5680665969848633</v>
      </c>
      <c r="Q3" s="12">
        <v>15171</v>
      </c>
      <c r="R3" s="12">
        <v>45</v>
      </c>
      <c r="S3" s="12">
        <v>15126</v>
      </c>
      <c r="T3" s="1">
        <v>0</v>
      </c>
      <c r="U3" s="1">
        <v>1</v>
      </c>
      <c r="V3" s="1">
        <v>45</v>
      </c>
      <c r="W3" s="1">
        <v>15125</v>
      </c>
      <c r="X3" s="1">
        <v>0</v>
      </c>
      <c r="Y3" s="1" t="s">
        <v>72</v>
      </c>
      <c r="Z3" s="1" t="s">
        <v>72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>
        <v>3352.741455078125</v>
      </c>
      <c r="AG3" s="1" t="s">
        <v>72</v>
      </c>
      <c r="AH3" s="1" t="s">
        <v>72</v>
      </c>
      <c r="AI3" s="2" t="s">
        <v>72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>
        <v>5226.9432562934026</v>
      </c>
      <c r="AU3" s="1">
        <v>2437.4448765380571</v>
      </c>
      <c r="AV3" s="1">
        <v>2445.7190461438104</v>
      </c>
      <c r="AW3" s="2" t="s">
        <v>72</v>
      </c>
      <c r="AX3" s="2" t="s">
        <v>72</v>
      </c>
      <c r="AY3" s="1" t="s">
        <v>72</v>
      </c>
      <c r="AZ3" s="1" t="s">
        <v>72</v>
      </c>
      <c r="BA3" s="1">
        <v>4.0408663749694824</v>
      </c>
      <c r="BB3" s="1">
        <v>3.0004847049713135</v>
      </c>
      <c r="BC3" s="1" t="s">
        <v>72</v>
      </c>
      <c r="BD3" s="1" t="s">
        <v>72</v>
      </c>
      <c r="BE3" s="1" t="s">
        <v>72</v>
      </c>
      <c r="BF3" s="1" t="s">
        <v>72</v>
      </c>
      <c r="BG3" s="1" t="s">
        <v>72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72</v>
      </c>
      <c r="BM3" s="1" t="s">
        <v>72</v>
      </c>
      <c r="BN3" s="1" t="s">
        <v>72</v>
      </c>
    </row>
    <row r="4" spans="1:66" x14ac:dyDescent="0.35">
      <c r="A4" s="2" t="s">
        <v>103</v>
      </c>
      <c r="B4" s="2" t="s">
        <v>175</v>
      </c>
      <c r="C4" s="2" t="s">
        <v>93</v>
      </c>
      <c r="D4" s="17">
        <f t="shared" si="0"/>
        <v>0</v>
      </c>
      <c r="E4" s="1">
        <v>0</v>
      </c>
      <c r="F4" s="2" t="s">
        <v>67</v>
      </c>
      <c r="G4" s="2" t="s">
        <v>68</v>
      </c>
      <c r="H4" s="2" t="s">
        <v>69</v>
      </c>
      <c r="I4" s="2" t="s">
        <v>69</v>
      </c>
      <c r="J4" s="2" t="s">
        <v>70</v>
      </c>
      <c r="K4" s="2" t="s">
        <v>71</v>
      </c>
      <c r="L4" s="1">
        <v>0</v>
      </c>
      <c r="M4" s="15">
        <f t="shared" si="1"/>
        <v>0.94995933771133423</v>
      </c>
      <c r="N4" s="15">
        <f t="shared" si="1"/>
        <v>0</v>
      </c>
      <c r="O4" s="1">
        <v>0.23748983442783356</v>
      </c>
      <c r="P4" s="1">
        <v>0</v>
      </c>
      <c r="Q4" s="12">
        <v>14843</v>
      </c>
      <c r="R4" s="12">
        <v>0</v>
      </c>
      <c r="S4" s="12">
        <v>14843</v>
      </c>
      <c r="T4" s="1">
        <v>0</v>
      </c>
      <c r="U4" s="1">
        <v>0</v>
      </c>
      <c r="V4" s="1">
        <v>42</v>
      </c>
      <c r="W4" s="1">
        <v>14801</v>
      </c>
      <c r="X4" s="1">
        <v>0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4064.421630859375</v>
      </c>
      <c r="AG4" s="1" t="s">
        <v>72</v>
      </c>
      <c r="AH4" s="1" t="s">
        <v>72</v>
      </c>
      <c r="AI4" s="2" t="s">
        <v>94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0</v>
      </c>
      <c r="AU4" s="1">
        <v>2407.2305397979976</v>
      </c>
      <c r="AV4" s="1">
        <v>2407.2305397979899</v>
      </c>
      <c r="AW4" s="2" t="s">
        <v>72</v>
      </c>
      <c r="AX4" s="2" t="s">
        <v>72</v>
      </c>
      <c r="AY4" s="1" t="s">
        <v>72</v>
      </c>
      <c r="AZ4" s="1" t="s">
        <v>72</v>
      </c>
      <c r="BA4" s="1">
        <v>0.10851327329874039</v>
      </c>
      <c r="BB4" s="1">
        <v>0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x14ac:dyDescent="0.35">
      <c r="A5" s="2" t="s">
        <v>103</v>
      </c>
      <c r="B5" s="2" t="s">
        <v>175</v>
      </c>
      <c r="C5" s="2" t="s">
        <v>94</v>
      </c>
      <c r="D5" s="17">
        <f t="shared" si="0"/>
        <v>13.334718322753906</v>
      </c>
      <c r="E5" s="1">
        <v>3.3336794376373291</v>
      </c>
      <c r="F5" s="2" t="s">
        <v>67</v>
      </c>
      <c r="G5" s="2" t="s">
        <v>68</v>
      </c>
      <c r="H5" s="2" t="s">
        <v>69</v>
      </c>
      <c r="I5" s="2" t="s">
        <v>69</v>
      </c>
      <c r="J5" s="2" t="s">
        <v>70</v>
      </c>
      <c r="K5" s="2" t="s">
        <v>74</v>
      </c>
      <c r="L5" s="1">
        <v>66.673591613769531</v>
      </c>
      <c r="M5" s="15">
        <f t="shared" si="1"/>
        <v>17.80235481262207</v>
      </c>
      <c r="N5" s="15">
        <f t="shared" si="1"/>
        <v>9.6874113082885742</v>
      </c>
      <c r="O5" s="1">
        <v>4.4505887031555176</v>
      </c>
      <c r="P5" s="1">
        <v>2.4218528270721436</v>
      </c>
      <c r="Q5" s="12">
        <v>14843</v>
      </c>
      <c r="R5" s="12">
        <v>42</v>
      </c>
      <c r="S5" s="12">
        <v>14801</v>
      </c>
      <c r="T5" s="1">
        <v>0</v>
      </c>
      <c r="U5" s="1">
        <v>0</v>
      </c>
      <c r="V5" s="1">
        <v>42</v>
      </c>
      <c r="W5" s="1">
        <v>14801</v>
      </c>
      <c r="X5" s="1">
        <v>0</v>
      </c>
      <c r="Y5" s="1" t="s">
        <v>72</v>
      </c>
      <c r="Z5" s="1" t="s">
        <v>72</v>
      </c>
      <c r="AA5" s="1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>
        <v>3052.3837890625</v>
      </c>
      <c r="AG5" s="1" t="s">
        <v>72</v>
      </c>
      <c r="AH5" s="1" t="s">
        <v>72</v>
      </c>
      <c r="AI5" s="2" t="s">
        <v>72</v>
      </c>
      <c r="AJ5" s="1" t="s">
        <v>72</v>
      </c>
      <c r="AK5" s="1" t="s">
        <v>72</v>
      </c>
      <c r="AL5" s="1" t="s">
        <v>72</v>
      </c>
      <c r="AM5" s="1" t="s">
        <v>72</v>
      </c>
      <c r="AN5" s="1" t="s">
        <v>72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>
        <v>4864.8146682012648</v>
      </c>
      <c r="AU5" s="1">
        <v>1892.6463940243295</v>
      </c>
      <c r="AV5" s="1">
        <v>1901.0564908723672</v>
      </c>
      <c r="AW5" s="2" t="s">
        <v>72</v>
      </c>
      <c r="AX5" s="2" t="s">
        <v>72</v>
      </c>
      <c r="AY5" s="1" t="s">
        <v>72</v>
      </c>
      <c r="AZ5" s="1" t="s">
        <v>72</v>
      </c>
      <c r="BA5" s="1">
        <v>3.8737509250640869</v>
      </c>
      <c r="BB5" s="1">
        <v>2.8464524745941162</v>
      </c>
      <c r="BC5" s="1" t="s">
        <v>72</v>
      </c>
      <c r="BD5" s="1" t="s">
        <v>72</v>
      </c>
      <c r="BE5" s="1" t="s">
        <v>72</v>
      </c>
      <c r="BF5" s="1" t="s">
        <v>72</v>
      </c>
      <c r="BG5" s="1" t="s">
        <v>72</v>
      </c>
      <c r="BH5" s="1" t="s">
        <v>72</v>
      </c>
      <c r="BI5" s="1" t="s">
        <v>72</v>
      </c>
      <c r="BJ5" s="1" t="s">
        <v>72</v>
      </c>
      <c r="BK5" s="1" t="s">
        <v>72</v>
      </c>
      <c r="BL5" s="1" t="s">
        <v>72</v>
      </c>
      <c r="BM5" s="1" t="s">
        <v>72</v>
      </c>
      <c r="BN5" s="1" t="s">
        <v>72</v>
      </c>
    </row>
    <row r="6" spans="1:66" x14ac:dyDescent="0.35">
      <c r="A6" s="2" t="s">
        <v>121</v>
      </c>
      <c r="B6" s="2" t="s">
        <v>175</v>
      </c>
      <c r="C6" s="2" t="s">
        <v>111</v>
      </c>
      <c r="D6" s="17">
        <f t="shared" si="0"/>
        <v>0</v>
      </c>
      <c r="E6" s="1">
        <v>0</v>
      </c>
      <c r="F6" s="2" t="s">
        <v>67</v>
      </c>
      <c r="G6" s="2" t="s">
        <v>68</v>
      </c>
      <c r="H6" s="2" t="s">
        <v>69</v>
      </c>
      <c r="I6" s="2" t="s">
        <v>69</v>
      </c>
      <c r="J6" s="2" t="s">
        <v>70</v>
      </c>
      <c r="K6" s="2" t="s">
        <v>71</v>
      </c>
      <c r="L6" s="1">
        <v>0</v>
      </c>
      <c r="M6" s="15">
        <f t="shared" si="1"/>
        <v>0.86711287498474121</v>
      </c>
      <c r="N6" s="15">
        <f t="shared" si="1"/>
        <v>0</v>
      </c>
      <c r="O6" s="1">
        <v>0.2167782187461853</v>
      </c>
      <c r="P6" s="1">
        <v>0</v>
      </c>
      <c r="Q6" s="12">
        <v>16261</v>
      </c>
      <c r="R6" s="12">
        <v>0</v>
      </c>
      <c r="S6" s="12">
        <v>16261</v>
      </c>
      <c r="T6" s="1">
        <v>0</v>
      </c>
      <c r="U6" s="1">
        <v>0</v>
      </c>
      <c r="V6" s="1">
        <v>45</v>
      </c>
      <c r="W6" s="1">
        <v>16216</v>
      </c>
      <c r="X6" s="1">
        <v>0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4800</v>
      </c>
      <c r="AG6" s="1" t="s">
        <v>72</v>
      </c>
      <c r="AH6" s="1" t="s">
        <v>72</v>
      </c>
      <c r="AI6" s="2" t="s">
        <v>112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0</v>
      </c>
      <c r="AU6" s="1">
        <v>2095.0370525587427</v>
      </c>
      <c r="AV6" s="1">
        <v>2095.0370525587482</v>
      </c>
      <c r="AW6" s="2" t="s">
        <v>72</v>
      </c>
      <c r="AX6" s="2" t="s">
        <v>72</v>
      </c>
      <c r="AY6" s="1" t="s">
        <v>72</v>
      </c>
      <c r="AZ6" s="1" t="s">
        <v>72</v>
      </c>
      <c r="BA6" s="1">
        <v>9.9050238728523254E-2</v>
      </c>
      <c r="BB6" s="1">
        <v>0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x14ac:dyDescent="0.35">
      <c r="A7" s="2" t="s">
        <v>121</v>
      </c>
      <c r="B7" s="2" t="s">
        <v>175</v>
      </c>
      <c r="C7" s="2" t="s">
        <v>112</v>
      </c>
      <c r="D7" s="17">
        <f t="shared" si="0"/>
        <v>13.040910339355468</v>
      </c>
      <c r="E7" s="1">
        <v>3.2602276802062988</v>
      </c>
      <c r="F7" s="2" t="s">
        <v>67</v>
      </c>
      <c r="G7" s="2" t="s">
        <v>68</v>
      </c>
      <c r="H7" s="2" t="s">
        <v>69</v>
      </c>
      <c r="I7" s="2" t="s">
        <v>69</v>
      </c>
      <c r="J7" s="2" t="s">
        <v>70</v>
      </c>
      <c r="K7" s="2" t="s">
        <v>74</v>
      </c>
      <c r="L7" s="1">
        <v>65.204551696777344</v>
      </c>
      <c r="M7" s="15">
        <f t="shared" si="1"/>
        <v>17.24749755859375</v>
      </c>
      <c r="N7" s="15">
        <f t="shared" si="1"/>
        <v>9.5829992294311523</v>
      </c>
      <c r="O7" s="1">
        <v>4.3118743896484375</v>
      </c>
      <c r="P7" s="1">
        <v>2.3957498073577881</v>
      </c>
      <c r="Q7" s="12">
        <v>16261</v>
      </c>
      <c r="R7" s="12">
        <v>45</v>
      </c>
      <c r="S7" s="12">
        <v>16216</v>
      </c>
      <c r="T7" s="1">
        <v>0</v>
      </c>
      <c r="U7" s="1">
        <v>0</v>
      </c>
      <c r="V7" s="1">
        <v>45</v>
      </c>
      <c r="W7" s="1">
        <v>16216</v>
      </c>
      <c r="X7" s="1">
        <v>0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>
        <v>3270.32177734375</v>
      </c>
      <c r="AG7" s="1" t="s">
        <v>72</v>
      </c>
      <c r="AH7" s="1" t="s">
        <v>72</v>
      </c>
      <c r="AI7" s="2" t="s">
        <v>72</v>
      </c>
      <c r="AJ7" s="1" t="s">
        <v>72</v>
      </c>
      <c r="AK7" s="1" t="s">
        <v>72</v>
      </c>
      <c r="AL7" s="1" t="s">
        <v>72</v>
      </c>
      <c r="AM7" s="1" t="s">
        <v>72</v>
      </c>
      <c r="AN7" s="1" t="s">
        <v>72</v>
      </c>
      <c r="AO7" s="1" t="s">
        <v>72</v>
      </c>
      <c r="AP7" s="1" t="s">
        <v>72</v>
      </c>
      <c r="AQ7" s="1" t="s">
        <v>72</v>
      </c>
      <c r="AR7" s="1" t="s">
        <v>72</v>
      </c>
      <c r="AS7" s="1" t="s">
        <v>72</v>
      </c>
      <c r="AT7" s="1">
        <v>5167.6321017795135</v>
      </c>
      <c r="AU7" s="1">
        <v>1754.7862811904854</v>
      </c>
      <c r="AV7" s="1">
        <v>1764.2308456039007</v>
      </c>
      <c r="AW7" s="2" t="s">
        <v>72</v>
      </c>
      <c r="AX7" s="2" t="s">
        <v>72</v>
      </c>
      <c r="AY7" s="1" t="s">
        <v>72</v>
      </c>
      <c r="AZ7" s="1" t="s">
        <v>72</v>
      </c>
      <c r="BA7" s="1">
        <v>3.769566535949707</v>
      </c>
      <c r="BB7" s="1">
        <v>2.7991182804107666</v>
      </c>
      <c r="BC7" s="1" t="s">
        <v>72</v>
      </c>
      <c r="BD7" s="1" t="s">
        <v>72</v>
      </c>
      <c r="BE7" s="1" t="s">
        <v>72</v>
      </c>
      <c r="BF7" s="1" t="s">
        <v>72</v>
      </c>
      <c r="BG7" s="1" t="s">
        <v>72</v>
      </c>
      <c r="BH7" s="1" t="s">
        <v>72</v>
      </c>
      <c r="BI7" s="1" t="s">
        <v>72</v>
      </c>
      <c r="BJ7" s="1" t="s">
        <v>72</v>
      </c>
      <c r="BK7" s="1" t="s">
        <v>72</v>
      </c>
      <c r="BL7" s="1" t="s">
        <v>72</v>
      </c>
      <c r="BM7" s="1" t="s">
        <v>72</v>
      </c>
      <c r="BN7" s="1" t="s">
        <v>72</v>
      </c>
    </row>
    <row r="8" spans="1:66" x14ac:dyDescent="0.35">
      <c r="A8" s="2" t="s">
        <v>139</v>
      </c>
      <c r="B8" s="2" t="s">
        <v>175</v>
      </c>
      <c r="C8" s="2" t="s">
        <v>129</v>
      </c>
      <c r="D8" s="17">
        <f t="shared" si="0"/>
        <v>0</v>
      </c>
      <c r="E8" s="1">
        <v>0</v>
      </c>
      <c r="F8" s="2" t="s">
        <v>67</v>
      </c>
      <c r="G8" s="2" t="s">
        <v>68</v>
      </c>
      <c r="H8" s="2" t="s">
        <v>69</v>
      </c>
      <c r="I8" s="2" t="s">
        <v>69</v>
      </c>
      <c r="J8" s="2" t="s">
        <v>70</v>
      </c>
      <c r="K8" s="2" t="s">
        <v>71</v>
      </c>
      <c r="L8" s="1">
        <v>0</v>
      </c>
      <c r="M8" s="15">
        <f t="shared" si="1"/>
        <v>0.93249261379241943</v>
      </c>
      <c r="N8" s="15">
        <f t="shared" si="1"/>
        <v>0</v>
      </c>
      <c r="O8" s="1">
        <v>0.23312315344810486</v>
      </c>
      <c r="P8" s="1">
        <v>0</v>
      </c>
      <c r="Q8" s="12">
        <v>15121</v>
      </c>
      <c r="R8" s="12">
        <v>0</v>
      </c>
      <c r="S8" s="12">
        <v>15121</v>
      </c>
      <c r="T8" s="1">
        <v>0</v>
      </c>
      <c r="U8" s="1">
        <v>0</v>
      </c>
      <c r="V8" s="1">
        <v>28</v>
      </c>
      <c r="W8" s="1">
        <v>15093</v>
      </c>
      <c r="X8" s="1">
        <v>0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3773.778076171875</v>
      </c>
      <c r="AG8" s="1" t="s">
        <v>72</v>
      </c>
      <c r="AH8" s="1" t="s">
        <v>72</v>
      </c>
      <c r="AI8" s="2" t="s">
        <v>130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0</v>
      </c>
      <c r="AU8" s="1">
        <v>2704.8914592292099</v>
      </c>
      <c r="AV8" s="1">
        <v>2704.8914592292012</v>
      </c>
      <c r="AW8" s="2" t="s">
        <v>72</v>
      </c>
      <c r="AX8" s="2" t="s">
        <v>72</v>
      </c>
      <c r="AY8" s="1" t="s">
        <v>72</v>
      </c>
      <c r="AZ8" s="1" t="s">
        <v>72</v>
      </c>
      <c r="BA8" s="1">
        <v>0.10651816427707672</v>
      </c>
      <c r="BB8" s="1">
        <v>0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x14ac:dyDescent="0.35">
      <c r="A9" s="2" t="s">
        <v>139</v>
      </c>
      <c r="B9" s="2" t="s">
        <v>175</v>
      </c>
      <c r="C9" s="2" t="s">
        <v>130</v>
      </c>
      <c r="D9" s="17">
        <f t="shared" si="0"/>
        <v>8.7220985412597649</v>
      </c>
      <c r="E9" s="1">
        <v>2.1805245876312256</v>
      </c>
      <c r="F9" s="2" t="s">
        <v>67</v>
      </c>
      <c r="G9" s="2" t="s">
        <v>68</v>
      </c>
      <c r="H9" s="2" t="s">
        <v>69</v>
      </c>
      <c r="I9" s="2" t="s">
        <v>69</v>
      </c>
      <c r="J9" s="2" t="s">
        <v>70</v>
      </c>
      <c r="K9" s="2" t="s">
        <v>74</v>
      </c>
      <c r="L9" s="1">
        <v>43.610492706298828</v>
      </c>
      <c r="M9" s="15">
        <f t="shared" si="1"/>
        <v>12.380533218383789</v>
      </c>
      <c r="N9" s="15">
        <f t="shared" si="1"/>
        <v>5.8681926727294922</v>
      </c>
      <c r="O9" s="1">
        <v>3.0951333045959473</v>
      </c>
      <c r="P9" s="1">
        <v>1.467048168182373</v>
      </c>
      <c r="Q9" s="12">
        <v>15121</v>
      </c>
      <c r="R9" s="12">
        <v>28</v>
      </c>
      <c r="S9" s="12">
        <v>15093</v>
      </c>
      <c r="T9" s="1">
        <v>0</v>
      </c>
      <c r="U9" s="1">
        <v>0</v>
      </c>
      <c r="V9" s="1">
        <v>28</v>
      </c>
      <c r="W9" s="1">
        <v>15093</v>
      </c>
      <c r="X9" s="1">
        <v>0</v>
      </c>
      <c r="Y9" s="1" t="s">
        <v>72</v>
      </c>
      <c r="Z9" s="1" t="s">
        <v>72</v>
      </c>
      <c r="AA9" s="1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>
        <v>2984.803466796875</v>
      </c>
      <c r="AG9" s="1" t="s">
        <v>72</v>
      </c>
      <c r="AH9" s="1" t="s">
        <v>72</v>
      </c>
      <c r="AI9" s="2" t="s">
        <v>72</v>
      </c>
      <c r="AJ9" s="1" t="s">
        <v>72</v>
      </c>
      <c r="AK9" s="1" t="s">
        <v>72</v>
      </c>
      <c r="AL9" s="1" t="s">
        <v>72</v>
      </c>
      <c r="AM9" s="1" t="s">
        <v>72</v>
      </c>
      <c r="AN9" s="1" t="s">
        <v>72</v>
      </c>
      <c r="AO9" s="1" t="s">
        <v>72</v>
      </c>
      <c r="AP9" s="1" t="s">
        <v>72</v>
      </c>
      <c r="AQ9" s="1" t="s">
        <v>72</v>
      </c>
      <c r="AR9" s="1" t="s">
        <v>72</v>
      </c>
      <c r="AS9" s="1" t="s">
        <v>72</v>
      </c>
      <c r="AT9" s="1">
        <v>3421.9865984235489</v>
      </c>
      <c r="AU9" s="1">
        <v>2316.0047893651808</v>
      </c>
      <c r="AV9" s="1">
        <v>2318.0527683780515</v>
      </c>
      <c r="AW9" s="2" t="s">
        <v>72</v>
      </c>
      <c r="AX9" s="2" t="s">
        <v>72</v>
      </c>
      <c r="AY9" s="1" t="s">
        <v>72</v>
      </c>
      <c r="AZ9" s="1" t="s">
        <v>72</v>
      </c>
      <c r="BA9" s="1">
        <v>2.6183626651763916</v>
      </c>
      <c r="BB9" s="1">
        <v>1.7945890426635742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  <c r="BK9" s="1" t="s">
        <v>72</v>
      </c>
      <c r="BL9" s="1" t="s">
        <v>72</v>
      </c>
      <c r="BM9" s="1" t="s">
        <v>72</v>
      </c>
      <c r="BN9" s="1" t="s">
        <v>72</v>
      </c>
    </row>
    <row r="10" spans="1:66" x14ac:dyDescent="0.35">
      <c r="D10" s="17"/>
      <c r="E10" s="1"/>
      <c r="L10" s="1"/>
      <c r="M10" s="15"/>
      <c r="N10" s="15"/>
      <c r="O10" s="1"/>
      <c r="P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x14ac:dyDescent="0.35">
      <c r="D11" s="17"/>
      <c r="E11" s="1"/>
      <c r="L11" s="1"/>
      <c r="M11" s="15"/>
      <c r="N11" s="15"/>
      <c r="O11" s="1"/>
      <c r="P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x14ac:dyDescent="0.35">
      <c r="A12" s="2" t="s">
        <v>75</v>
      </c>
      <c r="B12" s="2" t="s">
        <v>168</v>
      </c>
      <c r="C12" s="2" t="s">
        <v>66</v>
      </c>
      <c r="D12" s="17">
        <f t="shared" ref="D12:D19" si="2">L12/5</f>
        <v>11.255404663085937</v>
      </c>
      <c r="E12" s="1">
        <v>2.8138511180877686</v>
      </c>
      <c r="F12" s="2" t="s">
        <v>67</v>
      </c>
      <c r="G12" s="2" t="s">
        <v>68</v>
      </c>
      <c r="H12" s="2" t="s">
        <v>69</v>
      </c>
      <c r="I12" s="2" t="s">
        <v>69</v>
      </c>
      <c r="J12" s="2" t="s">
        <v>70</v>
      </c>
      <c r="K12" s="2" t="s">
        <v>71</v>
      </c>
      <c r="L12" s="1">
        <v>56.277023315429688</v>
      </c>
      <c r="M12" s="15">
        <f t="shared" ref="M12:N19" si="3">O12*4</f>
        <v>15.425125122070313</v>
      </c>
      <c r="N12" s="15">
        <f t="shared" si="3"/>
        <v>7.9164943695068359</v>
      </c>
      <c r="O12" s="1">
        <v>3.8562812805175781</v>
      </c>
      <c r="P12" s="1">
        <v>1.979123592376709</v>
      </c>
      <c r="Q12" s="12">
        <v>14651</v>
      </c>
      <c r="R12" s="12">
        <v>35</v>
      </c>
      <c r="S12" s="12">
        <v>14616</v>
      </c>
      <c r="T12" s="1">
        <v>0</v>
      </c>
      <c r="U12" s="1">
        <v>35</v>
      </c>
      <c r="V12" s="1">
        <v>9</v>
      </c>
      <c r="W12" s="1">
        <v>14607</v>
      </c>
      <c r="X12" s="1">
        <v>0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3367.222900390625</v>
      </c>
      <c r="AG12" s="1" t="s">
        <v>72</v>
      </c>
      <c r="AH12" s="1" t="s">
        <v>72</v>
      </c>
      <c r="AI12" s="2" t="s">
        <v>73</v>
      </c>
      <c r="AJ12" s="1">
        <v>3.892345437892065</v>
      </c>
      <c r="AK12" s="1" t="s">
        <v>72</v>
      </c>
      <c r="AL12" s="1" t="s">
        <v>72</v>
      </c>
      <c r="AM12" s="1">
        <v>6.7971587747895281</v>
      </c>
      <c r="AN12" s="1">
        <v>0.98753210099460143</v>
      </c>
      <c r="AO12" s="1">
        <v>79.559906128973921</v>
      </c>
      <c r="AP12" s="1" t="s">
        <v>72</v>
      </c>
      <c r="AQ12" s="1" t="s">
        <v>72</v>
      </c>
      <c r="AR12" s="1">
        <v>91.696141813422045</v>
      </c>
      <c r="AS12" s="1">
        <v>67.423670444525797</v>
      </c>
      <c r="AT12" s="1">
        <v>3558.4813058035716</v>
      </c>
      <c r="AU12" s="1">
        <v>2812.5002952830414</v>
      </c>
      <c r="AV12" s="1">
        <v>2814.2823808313437</v>
      </c>
      <c r="AW12" s="2" t="s">
        <v>72</v>
      </c>
      <c r="AX12" s="2" t="s">
        <v>72</v>
      </c>
      <c r="AY12" s="1" t="s">
        <v>72</v>
      </c>
      <c r="AZ12" s="1" t="s">
        <v>72</v>
      </c>
      <c r="BA12" s="1">
        <v>3.3157451152801514</v>
      </c>
      <c r="BB12" s="1">
        <v>2.3655157089233398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>
        <v>5.3550546480950514</v>
      </c>
      <c r="BJ12" s="1">
        <v>2.4296362276890786</v>
      </c>
      <c r="BK12" s="1" t="s">
        <v>72</v>
      </c>
      <c r="BL12" s="1" t="s">
        <v>72</v>
      </c>
      <c r="BM12" s="1">
        <v>85.671067726640132</v>
      </c>
      <c r="BN12" s="1">
        <v>73.44874453130771</v>
      </c>
    </row>
    <row r="13" spans="1:66" x14ac:dyDescent="0.35">
      <c r="A13" s="2" t="s">
        <v>75</v>
      </c>
      <c r="B13" s="2" t="s">
        <v>168</v>
      </c>
      <c r="C13" s="2" t="s">
        <v>73</v>
      </c>
      <c r="D13" s="17">
        <f t="shared" si="2"/>
        <v>2.8916767120361326</v>
      </c>
      <c r="E13" s="1">
        <v>0.72291916608810425</v>
      </c>
      <c r="F13" s="2" t="s">
        <v>67</v>
      </c>
      <c r="G13" s="2" t="s">
        <v>68</v>
      </c>
      <c r="H13" s="2" t="s">
        <v>69</v>
      </c>
      <c r="I13" s="2" t="s">
        <v>69</v>
      </c>
      <c r="J13" s="2" t="s">
        <v>70</v>
      </c>
      <c r="K13" s="2" t="s">
        <v>74</v>
      </c>
      <c r="L13" s="1">
        <v>14.458383560180664</v>
      </c>
      <c r="M13" s="15">
        <f t="shared" si="3"/>
        <v>5.2397403717041016</v>
      </c>
      <c r="N13" s="15">
        <f t="shared" si="3"/>
        <v>1.3787868022918701</v>
      </c>
      <c r="O13" s="1">
        <v>1.3099350929260254</v>
      </c>
      <c r="P13" s="1">
        <v>0.34469670057296753</v>
      </c>
      <c r="Q13" s="12">
        <v>14651</v>
      </c>
      <c r="R13" s="12">
        <v>9</v>
      </c>
      <c r="S13" s="12">
        <v>14642</v>
      </c>
      <c r="T13" s="1">
        <v>0</v>
      </c>
      <c r="U13" s="1">
        <v>35</v>
      </c>
      <c r="V13" s="1">
        <v>9</v>
      </c>
      <c r="W13" s="1">
        <v>14607</v>
      </c>
      <c r="X13" s="1">
        <v>0</v>
      </c>
      <c r="Y13" s="1" t="s">
        <v>72</v>
      </c>
      <c r="Z13" s="1" t="s">
        <v>72</v>
      </c>
      <c r="AA13" s="1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>
        <v>3352.741455078125</v>
      </c>
      <c r="AG13" s="1" t="s">
        <v>72</v>
      </c>
      <c r="AH13" s="1" t="s">
        <v>72</v>
      </c>
      <c r="AI13" s="2" t="s">
        <v>72</v>
      </c>
      <c r="AJ13" s="1" t="s">
        <v>72</v>
      </c>
      <c r="AK13" s="1" t="s">
        <v>72</v>
      </c>
      <c r="AL13" s="1" t="s">
        <v>72</v>
      </c>
      <c r="AM13" s="1" t="s">
        <v>72</v>
      </c>
      <c r="AN13" s="1" t="s">
        <v>72</v>
      </c>
      <c r="AO13" s="1" t="s">
        <v>72</v>
      </c>
      <c r="AP13" s="1" t="s">
        <v>72</v>
      </c>
      <c r="AQ13" s="1" t="s">
        <v>72</v>
      </c>
      <c r="AR13" s="1" t="s">
        <v>72</v>
      </c>
      <c r="AS13" s="1" t="s">
        <v>72</v>
      </c>
      <c r="AT13" s="1">
        <v>5482.2962782118057</v>
      </c>
      <c r="AU13" s="1">
        <v>2539.4845566298204</v>
      </c>
      <c r="AV13" s="1">
        <v>2541.292303916317</v>
      </c>
      <c r="AW13" s="2" t="s">
        <v>72</v>
      </c>
      <c r="AX13" s="2" t="s">
        <v>72</v>
      </c>
      <c r="AY13" s="1" t="s">
        <v>72</v>
      </c>
      <c r="AZ13" s="1" t="s">
        <v>72</v>
      </c>
      <c r="BA13" s="1">
        <v>0.99260139465332031</v>
      </c>
      <c r="BB13" s="1">
        <v>0.50720179080963135</v>
      </c>
      <c r="BC13" s="1" t="s">
        <v>72</v>
      </c>
      <c r="BD13" s="1" t="s">
        <v>72</v>
      </c>
      <c r="BE13" s="1" t="s">
        <v>72</v>
      </c>
      <c r="BF13" s="1" t="s">
        <v>72</v>
      </c>
      <c r="BG13" s="1" t="s">
        <v>72</v>
      </c>
      <c r="BH13" s="1" t="s">
        <v>72</v>
      </c>
      <c r="BI13" s="1" t="s">
        <v>72</v>
      </c>
      <c r="BJ13" s="1" t="s">
        <v>72</v>
      </c>
      <c r="BK13" s="1" t="s">
        <v>72</v>
      </c>
      <c r="BL13" s="1" t="s">
        <v>72</v>
      </c>
      <c r="BM13" s="1" t="s">
        <v>72</v>
      </c>
      <c r="BN13" s="1" t="s">
        <v>72</v>
      </c>
    </row>
    <row r="14" spans="1:66" x14ac:dyDescent="0.35">
      <c r="A14" s="2" t="s">
        <v>95</v>
      </c>
      <c r="B14" s="2" t="s">
        <v>168</v>
      </c>
      <c r="C14" s="2" t="s">
        <v>93</v>
      </c>
      <c r="D14" s="17">
        <f t="shared" si="2"/>
        <v>24.370237731933592</v>
      </c>
      <c r="E14" s="1">
        <v>6.0925593376159668</v>
      </c>
      <c r="F14" s="2" t="s">
        <v>67</v>
      </c>
      <c r="G14" s="2" t="s">
        <v>68</v>
      </c>
      <c r="H14" s="2" t="s">
        <v>69</v>
      </c>
      <c r="I14" s="2" t="s">
        <v>69</v>
      </c>
      <c r="J14" s="2" t="s">
        <v>70</v>
      </c>
      <c r="K14" s="2" t="s">
        <v>71</v>
      </c>
      <c r="L14" s="1">
        <v>121.85118865966797</v>
      </c>
      <c r="M14" s="15">
        <f t="shared" si="3"/>
        <v>30.335779190063477</v>
      </c>
      <c r="N14" s="15">
        <f t="shared" si="3"/>
        <v>19.247213363647461</v>
      </c>
      <c r="O14" s="1">
        <v>7.5839447975158691</v>
      </c>
      <c r="P14" s="1">
        <v>4.8118033409118652</v>
      </c>
      <c r="Q14" s="12">
        <v>14520</v>
      </c>
      <c r="R14" s="12">
        <v>75</v>
      </c>
      <c r="S14" s="12">
        <v>14445</v>
      </c>
      <c r="T14" s="1">
        <v>0</v>
      </c>
      <c r="U14" s="1">
        <v>75</v>
      </c>
      <c r="V14" s="1">
        <v>4</v>
      </c>
      <c r="W14" s="1">
        <v>14441</v>
      </c>
      <c r="X14" s="1">
        <v>0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4064.421630859375</v>
      </c>
      <c r="AG14" s="1" t="s">
        <v>72</v>
      </c>
      <c r="AH14" s="1" t="s">
        <v>72</v>
      </c>
      <c r="AI14" s="2" t="s">
        <v>94</v>
      </c>
      <c r="AJ14" s="1">
        <v>18.796002160646356</v>
      </c>
      <c r="AK14" s="1" t="s">
        <v>72</v>
      </c>
      <c r="AL14" s="1" t="s">
        <v>72</v>
      </c>
      <c r="AM14" s="1">
        <v>38.590115933195094</v>
      </c>
      <c r="AN14" s="1">
        <v>0</v>
      </c>
      <c r="AO14" s="1">
        <v>94.948474990632405</v>
      </c>
      <c r="AP14" s="1" t="s">
        <v>72</v>
      </c>
      <c r="AQ14" s="1" t="s">
        <v>72</v>
      </c>
      <c r="AR14" s="1">
        <v>99.999518122920733</v>
      </c>
      <c r="AS14" s="1">
        <v>89.897431858344078</v>
      </c>
      <c r="AT14" s="1">
        <v>8470.6665950520837</v>
      </c>
      <c r="AU14" s="1">
        <v>2506.2486448610807</v>
      </c>
      <c r="AV14" s="1">
        <v>2537.0565888186661</v>
      </c>
      <c r="AW14" s="2" t="s">
        <v>72</v>
      </c>
      <c r="AX14" s="2" t="s">
        <v>72</v>
      </c>
      <c r="AY14" s="1" t="s">
        <v>72</v>
      </c>
      <c r="AZ14" s="1" t="s">
        <v>72</v>
      </c>
      <c r="BA14" s="1">
        <v>6.8222055435180664</v>
      </c>
      <c r="BB14" s="1">
        <v>5.4171686172485352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>
        <v>28.652933083583463</v>
      </c>
      <c r="BJ14" s="1">
        <v>8.9390712377092481</v>
      </c>
      <c r="BK14" s="1" t="s">
        <v>72</v>
      </c>
      <c r="BL14" s="1" t="s">
        <v>72</v>
      </c>
      <c r="BM14" s="1">
        <v>97.463757251603823</v>
      </c>
      <c r="BN14" s="1">
        <v>92.433192729660988</v>
      </c>
    </row>
    <row r="15" spans="1:66" x14ac:dyDescent="0.35">
      <c r="A15" s="2" t="s">
        <v>95</v>
      </c>
      <c r="B15" s="2" t="s">
        <v>168</v>
      </c>
      <c r="C15" s="2" t="s">
        <v>94</v>
      </c>
      <c r="D15" s="17">
        <f t="shared" si="2"/>
        <v>1.2965649604797362</v>
      </c>
      <c r="E15" s="1">
        <v>0.3241412341594696</v>
      </c>
      <c r="F15" s="2" t="s">
        <v>67</v>
      </c>
      <c r="G15" s="2" t="s">
        <v>68</v>
      </c>
      <c r="H15" s="2" t="s">
        <v>69</v>
      </c>
      <c r="I15" s="2" t="s">
        <v>69</v>
      </c>
      <c r="J15" s="2" t="s">
        <v>70</v>
      </c>
      <c r="K15" s="2" t="s">
        <v>74</v>
      </c>
      <c r="L15" s="1">
        <v>6.4828248023986816</v>
      </c>
      <c r="M15" s="15">
        <f t="shared" si="3"/>
        <v>3.0575478076934814</v>
      </c>
      <c r="N15" s="15">
        <f t="shared" si="3"/>
        <v>0.39120084047317505</v>
      </c>
      <c r="O15" s="1">
        <v>0.76438695192337036</v>
      </c>
      <c r="P15" s="1">
        <v>9.7800210118293762E-2</v>
      </c>
      <c r="Q15" s="12">
        <v>14520</v>
      </c>
      <c r="R15" s="12">
        <v>4</v>
      </c>
      <c r="S15" s="12">
        <v>14516</v>
      </c>
      <c r="T15" s="1">
        <v>0</v>
      </c>
      <c r="U15" s="1">
        <v>75</v>
      </c>
      <c r="V15" s="1">
        <v>4</v>
      </c>
      <c r="W15" s="1">
        <v>14441</v>
      </c>
      <c r="X15" s="1">
        <v>0</v>
      </c>
      <c r="Y15" s="1" t="s">
        <v>72</v>
      </c>
      <c r="Z15" s="1" t="s">
        <v>72</v>
      </c>
      <c r="AA15" s="1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>
        <v>3052.3837890625</v>
      </c>
      <c r="AG15" s="1" t="s">
        <v>72</v>
      </c>
      <c r="AH15" s="1" t="s">
        <v>72</v>
      </c>
      <c r="AI15" s="2" t="s">
        <v>72</v>
      </c>
      <c r="AJ15" s="1" t="s">
        <v>72</v>
      </c>
      <c r="AK15" s="1" t="s">
        <v>72</v>
      </c>
      <c r="AL15" s="1" t="s">
        <v>72</v>
      </c>
      <c r="AM15" s="1" t="s">
        <v>72</v>
      </c>
      <c r="AN15" s="1" t="s">
        <v>72</v>
      </c>
      <c r="AO15" s="1" t="s">
        <v>72</v>
      </c>
      <c r="AP15" s="1" t="s">
        <v>72</v>
      </c>
      <c r="AQ15" s="1" t="s">
        <v>72</v>
      </c>
      <c r="AR15" s="1" t="s">
        <v>72</v>
      </c>
      <c r="AS15" s="1" t="s">
        <v>72</v>
      </c>
      <c r="AT15" s="1">
        <v>5069.114501953125</v>
      </c>
      <c r="AU15" s="1">
        <v>1912.4411985114048</v>
      </c>
      <c r="AV15" s="1">
        <v>1913.31080548205</v>
      </c>
      <c r="AW15" s="2" t="s">
        <v>72</v>
      </c>
      <c r="AX15" s="2" t="s">
        <v>72</v>
      </c>
      <c r="AY15" s="1" t="s">
        <v>72</v>
      </c>
      <c r="AZ15" s="1" t="s">
        <v>72</v>
      </c>
      <c r="BA15" s="1">
        <v>0.51777714490890503</v>
      </c>
      <c r="BB15" s="1">
        <v>0.18612717092037201</v>
      </c>
      <c r="BC15" s="1" t="s">
        <v>72</v>
      </c>
      <c r="BD15" s="1" t="s">
        <v>72</v>
      </c>
      <c r="BE15" s="1" t="s">
        <v>72</v>
      </c>
      <c r="BF15" s="1" t="s">
        <v>72</v>
      </c>
      <c r="BG15" s="1" t="s">
        <v>72</v>
      </c>
      <c r="BH15" s="1" t="s">
        <v>72</v>
      </c>
      <c r="BI15" s="1" t="s">
        <v>72</v>
      </c>
      <c r="BJ15" s="1" t="s">
        <v>72</v>
      </c>
      <c r="BK15" s="1" t="s">
        <v>72</v>
      </c>
      <c r="BL15" s="1" t="s">
        <v>72</v>
      </c>
      <c r="BM15" s="1" t="s">
        <v>72</v>
      </c>
      <c r="BN15" s="1" t="s">
        <v>72</v>
      </c>
    </row>
    <row r="16" spans="1:66" x14ac:dyDescent="0.35">
      <c r="A16" s="2" t="s">
        <v>113</v>
      </c>
      <c r="B16" s="2" t="s">
        <v>168</v>
      </c>
      <c r="C16" s="2" t="s">
        <v>111</v>
      </c>
      <c r="D16" s="17">
        <f t="shared" si="2"/>
        <v>0</v>
      </c>
      <c r="E16" s="1">
        <v>0</v>
      </c>
      <c r="F16" s="2" t="s">
        <v>67</v>
      </c>
      <c r="G16" s="2" t="s">
        <v>68</v>
      </c>
      <c r="H16" s="2" t="s">
        <v>69</v>
      </c>
      <c r="I16" s="2" t="s">
        <v>69</v>
      </c>
      <c r="J16" s="2" t="s">
        <v>70</v>
      </c>
      <c r="K16" s="2" t="s">
        <v>71</v>
      </c>
      <c r="L16" s="1">
        <v>0</v>
      </c>
      <c r="M16" s="15">
        <f t="shared" si="3"/>
        <v>0.95079219341278076</v>
      </c>
      <c r="N16" s="15">
        <f t="shared" si="3"/>
        <v>0</v>
      </c>
      <c r="O16" s="1">
        <v>0.23769804835319519</v>
      </c>
      <c r="P16" s="1">
        <v>0</v>
      </c>
      <c r="Q16" s="12">
        <v>14830</v>
      </c>
      <c r="R16" s="12">
        <v>0</v>
      </c>
      <c r="S16" s="12">
        <v>14830</v>
      </c>
      <c r="T16" s="1">
        <v>0</v>
      </c>
      <c r="U16" s="1">
        <v>0</v>
      </c>
      <c r="V16" s="1">
        <v>24</v>
      </c>
      <c r="W16" s="1">
        <v>14806</v>
      </c>
      <c r="X16" s="1">
        <v>0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4800</v>
      </c>
      <c r="AG16" s="1" t="s">
        <v>72</v>
      </c>
      <c r="AH16" s="1" t="s">
        <v>72</v>
      </c>
      <c r="AI16" s="2" t="s">
        <v>112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0</v>
      </c>
      <c r="AU16" s="1">
        <v>2253.8807644680073</v>
      </c>
      <c r="AV16" s="1">
        <v>2253.8807644680196</v>
      </c>
      <c r="AW16" s="2" t="s">
        <v>72</v>
      </c>
      <c r="AX16" s="2" t="s">
        <v>72</v>
      </c>
      <c r="AY16" s="1" t="s">
        <v>72</v>
      </c>
      <c r="AZ16" s="1" t="s">
        <v>72</v>
      </c>
      <c r="BA16" s="1">
        <v>0.10860839486122131</v>
      </c>
      <c r="BB16" s="1">
        <v>0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x14ac:dyDescent="0.35">
      <c r="A17" s="2" t="s">
        <v>113</v>
      </c>
      <c r="B17" s="2" t="s">
        <v>168</v>
      </c>
      <c r="C17" s="2" t="s">
        <v>112</v>
      </c>
      <c r="D17" s="17">
        <f t="shared" si="2"/>
        <v>7.6218925476074215</v>
      </c>
      <c r="E17" s="1">
        <v>1.9054731130599976</v>
      </c>
      <c r="F17" s="2" t="s">
        <v>67</v>
      </c>
      <c r="G17" s="2" t="s">
        <v>68</v>
      </c>
      <c r="H17" s="2" t="s">
        <v>69</v>
      </c>
      <c r="I17" s="2" t="s">
        <v>69</v>
      </c>
      <c r="J17" s="2" t="s">
        <v>70</v>
      </c>
      <c r="K17" s="2" t="s">
        <v>74</v>
      </c>
      <c r="L17" s="1">
        <v>38.109462738037109</v>
      </c>
      <c r="M17" s="15">
        <f t="shared" si="3"/>
        <v>11.108893394470215</v>
      </c>
      <c r="N17" s="15">
        <f t="shared" si="3"/>
        <v>4.9553670883178711</v>
      </c>
      <c r="O17" s="1">
        <v>2.7772233486175537</v>
      </c>
      <c r="P17" s="1">
        <v>1.2388417720794678</v>
      </c>
      <c r="Q17" s="12">
        <v>14830</v>
      </c>
      <c r="R17" s="12">
        <v>24</v>
      </c>
      <c r="S17" s="12">
        <v>14806</v>
      </c>
      <c r="T17" s="1">
        <v>0</v>
      </c>
      <c r="U17" s="1">
        <v>0</v>
      </c>
      <c r="V17" s="1">
        <v>24</v>
      </c>
      <c r="W17" s="1">
        <v>14806</v>
      </c>
      <c r="X17" s="1">
        <v>0</v>
      </c>
      <c r="Y17" s="1" t="s">
        <v>72</v>
      </c>
      <c r="Z17" s="1" t="s">
        <v>72</v>
      </c>
      <c r="AA17" s="1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>
        <v>3270.32177734375</v>
      </c>
      <c r="AG17" s="1" t="s">
        <v>72</v>
      </c>
      <c r="AH17" s="1" t="s">
        <v>72</v>
      </c>
      <c r="AI17" s="2" t="s">
        <v>72</v>
      </c>
      <c r="AJ17" s="1" t="s">
        <v>72</v>
      </c>
      <c r="AK17" s="1" t="s">
        <v>72</v>
      </c>
      <c r="AL17" s="1" t="s">
        <v>72</v>
      </c>
      <c r="AM17" s="1" t="s">
        <v>72</v>
      </c>
      <c r="AN17" s="1" t="s">
        <v>72</v>
      </c>
      <c r="AO17" s="1" t="s">
        <v>72</v>
      </c>
      <c r="AP17" s="1" t="s">
        <v>72</v>
      </c>
      <c r="AQ17" s="1" t="s">
        <v>72</v>
      </c>
      <c r="AR17" s="1" t="s">
        <v>72</v>
      </c>
      <c r="AS17" s="1" t="s">
        <v>72</v>
      </c>
      <c r="AT17" s="1">
        <v>5351.8153686523438</v>
      </c>
      <c r="AU17" s="1">
        <v>1861.4186884668668</v>
      </c>
      <c r="AV17" s="1">
        <v>1867.0673412196963</v>
      </c>
      <c r="AW17" s="2" t="s">
        <v>72</v>
      </c>
      <c r="AX17" s="2" t="s">
        <v>72</v>
      </c>
      <c r="AY17" s="1" t="s">
        <v>72</v>
      </c>
      <c r="AZ17" s="1" t="s">
        <v>72</v>
      </c>
      <c r="BA17" s="1">
        <v>2.3208787441253662</v>
      </c>
      <c r="BB17" s="1">
        <v>1.5429573059082031</v>
      </c>
      <c r="BC17" s="1" t="s">
        <v>72</v>
      </c>
      <c r="BD17" s="1" t="s">
        <v>72</v>
      </c>
      <c r="BE17" s="1" t="s">
        <v>72</v>
      </c>
      <c r="BF17" s="1" t="s">
        <v>72</v>
      </c>
      <c r="BG17" s="1" t="s">
        <v>72</v>
      </c>
      <c r="BH17" s="1" t="s">
        <v>72</v>
      </c>
      <c r="BI17" s="1" t="s">
        <v>72</v>
      </c>
      <c r="BJ17" s="1" t="s">
        <v>72</v>
      </c>
      <c r="BK17" s="1" t="s">
        <v>72</v>
      </c>
      <c r="BL17" s="1" t="s">
        <v>72</v>
      </c>
      <c r="BM17" s="1" t="s">
        <v>72</v>
      </c>
      <c r="BN17" s="1" t="s">
        <v>72</v>
      </c>
    </row>
    <row r="18" spans="1:66" x14ac:dyDescent="0.35">
      <c r="A18" s="2" t="s">
        <v>131</v>
      </c>
      <c r="B18" s="2" t="s">
        <v>168</v>
      </c>
      <c r="C18" s="2" t="s">
        <v>129</v>
      </c>
      <c r="D18" s="17">
        <f t="shared" si="2"/>
        <v>1.0018554687500001</v>
      </c>
      <c r="E18" s="1">
        <v>0.25046387314796448</v>
      </c>
      <c r="F18" s="2" t="s">
        <v>67</v>
      </c>
      <c r="G18" s="2" t="s">
        <v>68</v>
      </c>
      <c r="H18" s="2" t="s">
        <v>69</v>
      </c>
      <c r="I18" s="2" t="s">
        <v>69</v>
      </c>
      <c r="J18" s="2" t="s">
        <v>70</v>
      </c>
      <c r="K18" s="2" t="s">
        <v>71</v>
      </c>
      <c r="L18" s="1">
        <v>5.00927734375</v>
      </c>
      <c r="M18" s="15">
        <f t="shared" si="3"/>
        <v>2.6557178497314453</v>
      </c>
      <c r="N18" s="15">
        <f t="shared" si="3"/>
        <v>0.23775440454483032</v>
      </c>
      <c r="O18" s="1">
        <v>0.66392946243286133</v>
      </c>
      <c r="P18" s="1">
        <v>5.9438601136207581E-2</v>
      </c>
      <c r="Q18" s="12">
        <v>14093</v>
      </c>
      <c r="R18" s="12">
        <v>3</v>
      </c>
      <c r="S18" s="12">
        <v>14090</v>
      </c>
      <c r="T18" s="1">
        <v>0</v>
      </c>
      <c r="U18" s="1">
        <v>3</v>
      </c>
      <c r="V18" s="1">
        <v>58</v>
      </c>
      <c r="W18" s="1">
        <v>14032</v>
      </c>
      <c r="X18" s="1">
        <v>0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3773.778076171875</v>
      </c>
      <c r="AG18" s="1" t="s">
        <v>72</v>
      </c>
      <c r="AH18" s="1" t="s">
        <v>72</v>
      </c>
      <c r="AI18" s="2" t="s">
        <v>130</v>
      </c>
      <c r="AJ18" s="1">
        <v>5.1623120598365747E-2</v>
      </c>
      <c r="AK18" s="1" t="s">
        <v>72</v>
      </c>
      <c r="AL18" s="1" t="s">
        <v>72</v>
      </c>
      <c r="AM18" s="1">
        <v>0.11533514887224064</v>
      </c>
      <c r="AN18" s="1">
        <v>0</v>
      </c>
      <c r="AO18" s="1">
        <v>4.9088993563580621</v>
      </c>
      <c r="AP18" s="1" t="s">
        <v>72</v>
      </c>
      <c r="AQ18" s="1" t="s">
        <v>72</v>
      </c>
      <c r="AR18" s="1">
        <v>10.669943188633628</v>
      </c>
      <c r="AS18" s="1">
        <v>0</v>
      </c>
      <c r="AT18" s="1">
        <v>4260.515299479167</v>
      </c>
      <c r="AU18" s="1">
        <v>2701.2944304661855</v>
      </c>
      <c r="AV18" s="1">
        <v>2701.6263443671828</v>
      </c>
      <c r="AW18" s="2" t="s">
        <v>72</v>
      </c>
      <c r="AX18" s="2" t="s">
        <v>72</v>
      </c>
      <c r="AY18" s="1" t="s">
        <v>72</v>
      </c>
      <c r="AZ18" s="1" t="s">
        <v>72</v>
      </c>
      <c r="BA18" s="1">
        <v>0.42882668972015381</v>
      </c>
      <c r="BB18" s="1">
        <v>0.13015107810497284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>
        <v>8.3138599023985252E-2</v>
      </c>
      <c r="BJ18" s="1">
        <v>2.0107642172746243E-2</v>
      </c>
      <c r="BK18" s="1" t="s">
        <v>72</v>
      </c>
      <c r="BL18" s="1" t="s">
        <v>72</v>
      </c>
      <c r="BM18" s="1">
        <v>7.758628952544508</v>
      </c>
      <c r="BN18" s="1">
        <v>2.059169760171617</v>
      </c>
    </row>
    <row r="19" spans="1:66" x14ac:dyDescent="0.35">
      <c r="A19" s="2" t="s">
        <v>131</v>
      </c>
      <c r="B19" s="2" t="s">
        <v>168</v>
      </c>
      <c r="C19" s="2" t="s">
        <v>130</v>
      </c>
      <c r="D19" s="17">
        <f t="shared" si="2"/>
        <v>19.407107543945312</v>
      </c>
      <c r="E19" s="1">
        <v>4.8517770767211914</v>
      </c>
      <c r="F19" s="2" t="s">
        <v>67</v>
      </c>
      <c r="G19" s="2" t="s">
        <v>68</v>
      </c>
      <c r="H19" s="2" t="s">
        <v>69</v>
      </c>
      <c r="I19" s="2" t="s">
        <v>69</v>
      </c>
      <c r="J19" s="2" t="s">
        <v>70</v>
      </c>
      <c r="K19" s="2" t="s">
        <v>74</v>
      </c>
      <c r="L19" s="1">
        <v>97.035537719726563</v>
      </c>
      <c r="M19" s="15">
        <f t="shared" si="3"/>
        <v>24.862186431884766</v>
      </c>
      <c r="N19" s="15">
        <f t="shared" si="3"/>
        <v>14.818134307861328</v>
      </c>
      <c r="O19" s="1">
        <v>6.2155466079711914</v>
      </c>
      <c r="P19" s="1">
        <v>3.704533576965332</v>
      </c>
      <c r="Q19" s="12">
        <v>14093</v>
      </c>
      <c r="R19" s="12">
        <v>58</v>
      </c>
      <c r="S19" s="12">
        <v>14035</v>
      </c>
      <c r="T19" s="1">
        <v>0</v>
      </c>
      <c r="U19" s="1">
        <v>3</v>
      </c>
      <c r="V19" s="1">
        <v>58</v>
      </c>
      <c r="W19" s="1">
        <v>14032</v>
      </c>
      <c r="X19" s="1">
        <v>0</v>
      </c>
      <c r="Y19" s="1" t="s">
        <v>72</v>
      </c>
      <c r="Z19" s="1" t="s">
        <v>72</v>
      </c>
      <c r="AA19" s="1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>
        <v>2984.803466796875</v>
      </c>
      <c r="AG19" s="1" t="s">
        <v>72</v>
      </c>
      <c r="AH19" s="1" t="s">
        <v>72</v>
      </c>
      <c r="AI19" s="2" t="s">
        <v>72</v>
      </c>
      <c r="AJ19" s="1" t="s">
        <v>72</v>
      </c>
      <c r="AK19" s="1" t="s">
        <v>72</v>
      </c>
      <c r="AL19" s="1" t="s">
        <v>72</v>
      </c>
      <c r="AM19" s="1" t="s">
        <v>72</v>
      </c>
      <c r="AN19" s="1" t="s">
        <v>72</v>
      </c>
      <c r="AO19" s="1" t="s">
        <v>72</v>
      </c>
      <c r="AP19" s="1" t="s">
        <v>72</v>
      </c>
      <c r="AQ19" s="1" t="s">
        <v>72</v>
      </c>
      <c r="AR19" s="1" t="s">
        <v>72</v>
      </c>
      <c r="AS19" s="1" t="s">
        <v>72</v>
      </c>
      <c r="AT19" s="1">
        <v>3343.8322838092672</v>
      </c>
      <c r="AU19" s="1">
        <v>2311.7797236470765</v>
      </c>
      <c r="AV19" s="1">
        <v>2316.0271548887663</v>
      </c>
      <c r="AW19" s="2" t="s">
        <v>72</v>
      </c>
      <c r="AX19" s="2" t="s">
        <v>72</v>
      </c>
      <c r="AY19" s="1" t="s">
        <v>72</v>
      </c>
      <c r="AZ19" s="1" t="s">
        <v>72</v>
      </c>
      <c r="BA19" s="1">
        <v>5.5158505439758301</v>
      </c>
      <c r="BB19" s="1">
        <v>4.2435393333435059</v>
      </c>
      <c r="BC19" s="1" t="s">
        <v>72</v>
      </c>
      <c r="BD19" s="1" t="s">
        <v>72</v>
      </c>
      <c r="BE19" s="1" t="s">
        <v>72</v>
      </c>
      <c r="BF19" s="1" t="s">
        <v>72</v>
      </c>
      <c r="BG19" s="1" t="s">
        <v>72</v>
      </c>
      <c r="BH19" s="1" t="s">
        <v>72</v>
      </c>
      <c r="BI19" s="1" t="s">
        <v>72</v>
      </c>
      <c r="BJ19" s="1" t="s">
        <v>72</v>
      </c>
      <c r="BK19" s="1" t="s">
        <v>72</v>
      </c>
      <c r="BL19" s="1" t="s">
        <v>72</v>
      </c>
      <c r="BM19" s="1" t="s">
        <v>72</v>
      </c>
      <c r="BN19" s="1" t="s">
        <v>72</v>
      </c>
    </row>
    <row r="20" spans="1:66" x14ac:dyDescent="0.35">
      <c r="D20" s="17"/>
      <c r="E20" s="1"/>
      <c r="L20" s="1"/>
      <c r="M20" s="15"/>
      <c r="N20" s="15"/>
      <c r="O20" s="1"/>
      <c r="P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x14ac:dyDescent="0.35">
      <c r="D21" s="17"/>
      <c r="E21" s="1"/>
      <c r="L21" s="1"/>
      <c r="M21" s="15"/>
      <c r="N21" s="15"/>
      <c r="O21" s="1"/>
      <c r="P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x14ac:dyDescent="0.35">
      <c r="A22" s="2" t="s">
        <v>85</v>
      </c>
      <c r="B22" s="2" t="s">
        <v>176</v>
      </c>
      <c r="C22" s="2" t="s">
        <v>66</v>
      </c>
      <c r="D22" s="17">
        <f t="shared" ref="D22:D29" si="4">L22/5</f>
        <v>0</v>
      </c>
      <c r="E22" s="1">
        <v>0</v>
      </c>
      <c r="F22" s="2" t="s">
        <v>67</v>
      </c>
      <c r="G22" s="2" t="s">
        <v>68</v>
      </c>
      <c r="H22" s="2" t="s">
        <v>69</v>
      </c>
      <c r="I22" s="2" t="s">
        <v>69</v>
      </c>
      <c r="J22" s="2" t="s">
        <v>70</v>
      </c>
      <c r="K22" s="2" t="s">
        <v>71</v>
      </c>
      <c r="L22" s="1">
        <v>0</v>
      </c>
      <c r="M22" s="15">
        <f t="shared" ref="M22:N29" si="5">O22*4</f>
        <v>1.0457127094268799</v>
      </c>
      <c r="N22" s="15">
        <f t="shared" si="5"/>
        <v>0</v>
      </c>
      <c r="O22" s="1">
        <v>0.26142817735671997</v>
      </c>
      <c r="P22" s="1">
        <v>0</v>
      </c>
      <c r="Q22" s="12">
        <v>13484</v>
      </c>
      <c r="R22" s="12">
        <v>0</v>
      </c>
      <c r="S22" s="12">
        <v>13484</v>
      </c>
      <c r="T22" s="1">
        <v>0</v>
      </c>
      <c r="U22" s="1">
        <v>0</v>
      </c>
      <c r="V22" s="1">
        <v>39</v>
      </c>
      <c r="W22" s="1">
        <v>13445</v>
      </c>
      <c r="X22" s="1">
        <v>0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3324.314697265625</v>
      </c>
      <c r="AG22" s="1" t="s">
        <v>72</v>
      </c>
      <c r="AH22" s="1" t="s">
        <v>72</v>
      </c>
      <c r="AI22" s="2" t="s">
        <v>73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0</v>
      </c>
      <c r="AU22" s="1">
        <v>2692.0934759573993</v>
      </c>
      <c r="AV22" s="1">
        <v>2692.0934759574093</v>
      </c>
      <c r="AW22" s="2" t="s">
        <v>72</v>
      </c>
      <c r="AX22" s="2" t="s">
        <v>72</v>
      </c>
      <c r="AY22" s="1" t="s">
        <v>72</v>
      </c>
      <c r="AZ22" s="1" t="s">
        <v>72</v>
      </c>
      <c r="BA22" s="1">
        <v>0.11945045739412308</v>
      </c>
      <c r="BB22" s="1">
        <v>0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x14ac:dyDescent="0.35">
      <c r="A23" s="2" t="s">
        <v>85</v>
      </c>
      <c r="B23" s="2" t="s">
        <v>176</v>
      </c>
      <c r="C23" s="2" t="s">
        <v>73</v>
      </c>
      <c r="D23" s="17">
        <f t="shared" si="4"/>
        <v>13.630624389648437</v>
      </c>
      <c r="E23" s="1">
        <v>3.407656192779541</v>
      </c>
      <c r="F23" s="2" t="s">
        <v>67</v>
      </c>
      <c r="G23" s="2" t="s">
        <v>68</v>
      </c>
      <c r="H23" s="2" t="s">
        <v>69</v>
      </c>
      <c r="I23" s="2" t="s">
        <v>69</v>
      </c>
      <c r="J23" s="2" t="s">
        <v>70</v>
      </c>
      <c r="K23" s="2" t="s">
        <v>74</v>
      </c>
      <c r="L23" s="1">
        <v>68.153121948242188</v>
      </c>
      <c r="M23" s="15">
        <f t="shared" si="5"/>
        <v>18.388259887695313</v>
      </c>
      <c r="N23" s="15">
        <f t="shared" si="5"/>
        <v>9.776494026184082</v>
      </c>
      <c r="O23" s="1">
        <v>4.5970649719238281</v>
      </c>
      <c r="P23" s="1">
        <v>2.4441235065460205</v>
      </c>
      <c r="Q23" s="12">
        <v>13484</v>
      </c>
      <c r="R23" s="12">
        <v>39</v>
      </c>
      <c r="S23" s="12">
        <v>13445</v>
      </c>
      <c r="T23" s="1">
        <v>0</v>
      </c>
      <c r="U23" s="1">
        <v>0</v>
      </c>
      <c r="V23" s="1">
        <v>39</v>
      </c>
      <c r="W23" s="1">
        <v>13445</v>
      </c>
      <c r="X23" s="1">
        <v>0</v>
      </c>
      <c r="Y23" s="1" t="s">
        <v>72</v>
      </c>
      <c r="Z23" s="1" t="s">
        <v>72</v>
      </c>
      <c r="AA23" s="1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>
        <v>3352.741455078125</v>
      </c>
      <c r="AG23" s="1" t="s">
        <v>72</v>
      </c>
      <c r="AH23" s="1" t="s">
        <v>72</v>
      </c>
      <c r="AI23" s="2" t="s">
        <v>72</v>
      </c>
      <c r="AJ23" s="1" t="s">
        <v>72</v>
      </c>
      <c r="AK23" s="1" t="s">
        <v>72</v>
      </c>
      <c r="AL23" s="1" t="s">
        <v>72</v>
      </c>
      <c r="AM23" s="1" t="s">
        <v>72</v>
      </c>
      <c r="AN23" s="1" t="s">
        <v>72</v>
      </c>
      <c r="AO23" s="1" t="s">
        <v>72</v>
      </c>
      <c r="AP23" s="1" t="s">
        <v>72</v>
      </c>
      <c r="AQ23" s="1" t="s">
        <v>72</v>
      </c>
      <c r="AR23" s="1" t="s">
        <v>72</v>
      </c>
      <c r="AS23" s="1" t="s">
        <v>72</v>
      </c>
      <c r="AT23" s="1">
        <v>5234.1263521634619</v>
      </c>
      <c r="AU23" s="1">
        <v>2478.6446021043489</v>
      </c>
      <c r="AV23" s="1">
        <v>2486.6143283170727</v>
      </c>
      <c r="AW23" s="2" t="s">
        <v>72</v>
      </c>
      <c r="AX23" s="2" t="s">
        <v>72</v>
      </c>
      <c r="AY23" s="1" t="s">
        <v>72</v>
      </c>
      <c r="AZ23" s="1" t="s">
        <v>72</v>
      </c>
      <c r="BA23" s="1">
        <v>3.9818997383117676</v>
      </c>
      <c r="BB23" s="1">
        <v>2.8916797637939453</v>
      </c>
      <c r="BC23" s="1" t="s">
        <v>72</v>
      </c>
      <c r="BD23" s="1" t="s">
        <v>72</v>
      </c>
      <c r="BE23" s="1" t="s">
        <v>72</v>
      </c>
      <c r="BF23" s="1" t="s">
        <v>72</v>
      </c>
      <c r="BG23" s="1" t="s">
        <v>72</v>
      </c>
      <c r="BH23" s="1" t="s">
        <v>72</v>
      </c>
      <c r="BI23" s="1" t="s">
        <v>72</v>
      </c>
      <c r="BJ23" s="1" t="s">
        <v>72</v>
      </c>
      <c r="BK23" s="1" t="s">
        <v>72</v>
      </c>
      <c r="BL23" s="1" t="s">
        <v>72</v>
      </c>
      <c r="BM23" s="1" t="s">
        <v>72</v>
      </c>
      <c r="BN23" s="1" t="s">
        <v>72</v>
      </c>
    </row>
    <row r="24" spans="1:66" x14ac:dyDescent="0.35">
      <c r="A24" s="2" t="s">
        <v>104</v>
      </c>
      <c r="B24" s="2" t="s">
        <v>176</v>
      </c>
      <c r="C24" s="2" t="s">
        <v>93</v>
      </c>
      <c r="D24" s="17">
        <f t="shared" si="4"/>
        <v>0</v>
      </c>
      <c r="E24" s="1">
        <v>0</v>
      </c>
      <c r="F24" s="2" t="s">
        <v>67</v>
      </c>
      <c r="G24" s="2" t="s">
        <v>68</v>
      </c>
      <c r="H24" s="2" t="s">
        <v>69</v>
      </c>
      <c r="I24" s="2" t="s">
        <v>69</v>
      </c>
      <c r="J24" s="2" t="s">
        <v>70</v>
      </c>
      <c r="K24" s="2" t="s">
        <v>71</v>
      </c>
      <c r="L24" s="1">
        <v>0</v>
      </c>
      <c r="M24" s="15">
        <f t="shared" si="5"/>
        <v>0.98369592428207397</v>
      </c>
      <c r="N24" s="15">
        <f t="shared" si="5"/>
        <v>0</v>
      </c>
      <c r="O24" s="1">
        <v>0.24592398107051849</v>
      </c>
      <c r="P24" s="1">
        <v>0</v>
      </c>
      <c r="Q24" s="12">
        <v>14334</v>
      </c>
      <c r="R24" s="12">
        <v>0</v>
      </c>
      <c r="S24" s="12">
        <v>14334</v>
      </c>
      <c r="T24" s="1">
        <v>0</v>
      </c>
      <c r="U24" s="1">
        <v>0</v>
      </c>
      <c r="V24" s="1">
        <v>30</v>
      </c>
      <c r="W24" s="1">
        <v>14304</v>
      </c>
      <c r="X24" s="1">
        <v>0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4064.421630859375</v>
      </c>
      <c r="AG24" s="1" t="s">
        <v>72</v>
      </c>
      <c r="AH24" s="1" t="s">
        <v>72</v>
      </c>
      <c r="AI24" s="2" t="s">
        <v>94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0</v>
      </c>
      <c r="AU24" s="1">
        <v>2401.105918589406</v>
      </c>
      <c r="AV24" s="1">
        <v>2401.1059185894037</v>
      </c>
      <c r="AW24" s="2" t="s">
        <v>72</v>
      </c>
      <c r="AX24" s="2" t="s">
        <v>72</v>
      </c>
      <c r="AY24" s="1" t="s">
        <v>72</v>
      </c>
      <c r="AZ24" s="1" t="s">
        <v>72</v>
      </c>
      <c r="BA24" s="1">
        <v>0.11236675828695297</v>
      </c>
      <c r="BB24" s="1">
        <v>0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x14ac:dyDescent="0.35">
      <c r="A25" s="2" t="s">
        <v>104</v>
      </c>
      <c r="B25" s="2" t="s">
        <v>176</v>
      </c>
      <c r="C25" s="2" t="s">
        <v>94</v>
      </c>
      <c r="D25" s="17">
        <f t="shared" si="4"/>
        <v>9.8593833923339851</v>
      </c>
      <c r="E25" s="1">
        <v>2.4648458957672119</v>
      </c>
      <c r="F25" s="2" t="s">
        <v>67</v>
      </c>
      <c r="G25" s="2" t="s">
        <v>68</v>
      </c>
      <c r="H25" s="2" t="s">
        <v>69</v>
      </c>
      <c r="I25" s="2" t="s">
        <v>69</v>
      </c>
      <c r="J25" s="2" t="s">
        <v>70</v>
      </c>
      <c r="K25" s="2" t="s">
        <v>74</v>
      </c>
      <c r="L25" s="1">
        <v>49.296916961669922</v>
      </c>
      <c r="M25" s="15">
        <f t="shared" si="5"/>
        <v>13.838562965393066</v>
      </c>
      <c r="N25" s="15">
        <f t="shared" si="5"/>
        <v>6.7290925979614258</v>
      </c>
      <c r="O25" s="1">
        <v>3.4596407413482666</v>
      </c>
      <c r="P25" s="1">
        <v>1.6822731494903564</v>
      </c>
      <c r="Q25" s="12">
        <v>14334</v>
      </c>
      <c r="R25" s="12">
        <v>30</v>
      </c>
      <c r="S25" s="12">
        <v>14304</v>
      </c>
      <c r="T25" s="1">
        <v>0</v>
      </c>
      <c r="U25" s="1">
        <v>0</v>
      </c>
      <c r="V25" s="1">
        <v>30</v>
      </c>
      <c r="W25" s="1">
        <v>14304</v>
      </c>
      <c r="X25" s="1">
        <v>0</v>
      </c>
      <c r="Y25" s="1" t="s">
        <v>72</v>
      </c>
      <c r="Z25" s="1" t="s">
        <v>72</v>
      </c>
      <c r="AA25" s="1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>
        <v>3052.3837890625</v>
      </c>
      <c r="AG25" s="1" t="s">
        <v>72</v>
      </c>
      <c r="AH25" s="1" t="s">
        <v>72</v>
      </c>
      <c r="AI25" s="2" t="s">
        <v>72</v>
      </c>
      <c r="AJ25" s="1" t="s">
        <v>72</v>
      </c>
      <c r="AK25" s="1" t="s">
        <v>72</v>
      </c>
      <c r="AL25" s="1" t="s">
        <v>72</v>
      </c>
      <c r="AM25" s="1" t="s">
        <v>72</v>
      </c>
      <c r="AN25" s="1" t="s">
        <v>72</v>
      </c>
      <c r="AO25" s="1" t="s">
        <v>72</v>
      </c>
      <c r="AP25" s="1" t="s">
        <v>72</v>
      </c>
      <c r="AQ25" s="1" t="s">
        <v>72</v>
      </c>
      <c r="AR25" s="1" t="s">
        <v>72</v>
      </c>
      <c r="AS25" s="1" t="s">
        <v>72</v>
      </c>
      <c r="AT25" s="1">
        <v>4666.9802164713537</v>
      </c>
      <c r="AU25" s="1">
        <v>1899.7778756399816</v>
      </c>
      <c r="AV25" s="1">
        <v>1905.5694251184912</v>
      </c>
      <c r="AW25" s="2" t="s">
        <v>72</v>
      </c>
      <c r="AX25" s="2" t="s">
        <v>72</v>
      </c>
      <c r="AY25" s="1" t="s">
        <v>72</v>
      </c>
      <c r="AZ25" s="1" t="s">
        <v>72</v>
      </c>
      <c r="BA25" s="1">
        <v>2.9418966770172119</v>
      </c>
      <c r="BB25" s="1">
        <v>2.0424978733062744</v>
      </c>
      <c r="BC25" s="1" t="s">
        <v>72</v>
      </c>
      <c r="BD25" s="1" t="s">
        <v>72</v>
      </c>
      <c r="BE25" s="1" t="s">
        <v>72</v>
      </c>
      <c r="BF25" s="1" t="s">
        <v>72</v>
      </c>
      <c r="BG25" s="1" t="s">
        <v>72</v>
      </c>
      <c r="BH25" s="1" t="s">
        <v>72</v>
      </c>
      <c r="BI25" s="1" t="s">
        <v>72</v>
      </c>
      <c r="BJ25" s="1" t="s">
        <v>72</v>
      </c>
      <c r="BK25" s="1" t="s">
        <v>72</v>
      </c>
      <c r="BL25" s="1" t="s">
        <v>72</v>
      </c>
      <c r="BM25" s="1" t="s">
        <v>72</v>
      </c>
      <c r="BN25" s="1" t="s">
        <v>72</v>
      </c>
    </row>
    <row r="26" spans="1:66" x14ac:dyDescent="0.35">
      <c r="A26" s="2" t="s">
        <v>122</v>
      </c>
      <c r="B26" s="2" t="s">
        <v>176</v>
      </c>
      <c r="C26" s="2" t="s">
        <v>111</v>
      </c>
      <c r="D26" s="17">
        <f t="shared" si="4"/>
        <v>0</v>
      </c>
      <c r="E26" s="1">
        <v>0</v>
      </c>
      <c r="F26" s="2" t="s">
        <v>67</v>
      </c>
      <c r="G26" s="2" t="s">
        <v>68</v>
      </c>
      <c r="H26" s="2" t="s">
        <v>69</v>
      </c>
      <c r="I26" s="2" t="s">
        <v>69</v>
      </c>
      <c r="J26" s="2" t="s">
        <v>70</v>
      </c>
      <c r="K26" s="2" t="s">
        <v>71</v>
      </c>
      <c r="L26" s="1">
        <v>0</v>
      </c>
      <c r="M26" s="15">
        <f t="shared" si="5"/>
        <v>1.0829004049301147</v>
      </c>
      <c r="N26" s="15">
        <f t="shared" si="5"/>
        <v>0</v>
      </c>
      <c r="O26" s="1">
        <v>0.27072510123252869</v>
      </c>
      <c r="P26" s="1">
        <v>0</v>
      </c>
      <c r="Q26" s="12">
        <v>13021</v>
      </c>
      <c r="R26" s="12">
        <v>0</v>
      </c>
      <c r="S26" s="12">
        <v>13021</v>
      </c>
      <c r="T26" s="1">
        <v>0</v>
      </c>
      <c r="U26" s="1">
        <v>0</v>
      </c>
      <c r="V26" s="1">
        <v>44</v>
      </c>
      <c r="W26" s="1">
        <v>12977</v>
      </c>
      <c r="X26" s="1">
        <v>0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4800</v>
      </c>
      <c r="AG26" s="1" t="s">
        <v>72</v>
      </c>
      <c r="AH26" s="1" t="s">
        <v>72</v>
      </c>
      <c r="AI26" s="2" t="s">
        <v>112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0</v>
      </c>
      <c r="AU26" s="1">
        <v>2089.671180312017</v>
      </c>
      <c r="AV26" s="1">
        <v>2089.6711803120188</v>
      </c>
      <c r="AW26" s="2" t="s">
        <v>72</v>
      </c>
      <c r="AX26" s="2" t="s">
        <v>72</v>
      </c>
      <c r="AY26" s="1" t="s">
        <v>72</v>
      </c>
      <c r="AZ26" s="1" t="s">
        <v>72</v>
      </c>
      <c r="BA26" s="1">
        <v>0.12369809299707413</v>
      </c>
      <c r="BB26" s="1">
        <v>0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x14ac:dyDescent="0.35">
      <c r="A27" s="2" t="s">
        <v>122</v>
      </c>
      <c r="B27" s="2" t="s">
        <v>176</v>
      </c>
      <c r="C27" s="2" t="s">
        <v>112</v>
      </c>
      <c r="D27" s="17">
        <f t="shared" si="4"/>
        <v>15.928842163085937</v>
      </c>
      <c r="E27" s="1">
        <v>3.982210636138916</v>
      </c>
      <c r="F27" s="2" t="s">
        <v>67</v>
      </c>
      <c r="G27" s="2" t="s">
        <v>68</v>
      </c>
      <c r="H27" s="2" t="s">
        <v>69</v>
      </c>
      <c r="I27" s="2" t="s">
        <v>69</v>
      </c>
      <c r="J27" s="2" t="s">
        <v>70</v>
      </c>
      <c r="K27" s="2" t="s">
        <v>74</v>
      </c>
      <c r="L27" s="1">
        <v>79.644210815429688</v>
      </c>
      <c r="M27" s="15">
        <f t="shared" si="5"/>
        <v>21.132595062255859</v>
      </c>
      <c r="N27" s="15">
        <f t="shared" si="5"/>
        <v>11.661504745483398</v>
      </c>
      <c r="O27" s="1">
        <v>5.2831487655639648</v>
      </c>
      <c r="P27" s="1">
        <v>2.9153761863708496</v>
      </c>
      <c r="Q27" s="12">
        <v>13021</v>
      </c>
      <c r="R27" s="12">
        <v>44</v>
      </c>
      <c r="S27" s="12">
        <v>12977</v>
      </c>
      <c r="T27" s="1">
        <v>0</v>
      </c>
      <c r="U27" s="1">
        <v>0</v>
      </c>
      <c r="V27" s="1">
        <v>44</v>
      </c>
      <c r="W27" s="1">
        <v>12977</v>
      </c>
      <c r="X27" s="1">
        <v>0</v>
      </c>
      <c r="Y27" s="1" t="s">
        <v>72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>
        <v>3270.32177734375</v>
      </c>
      <c r="AG27" s="1" t="s">
        <v>72</v>
      </c>
      <c r="AH27" s="1" t="s">
        <v>72</v>
      </c>
      <c r="AI27" s="2" t="s">
        <v>72</v>
      </c>
      <c r="AJ27" s="1" t="s">
        <v>72</v>
      </c>
      <c r="AK27" s="1" t="s">
        <v>72</v>
      </c>
      <c r="AL27" s="1" t="s">
        <v>72</v>
      </c>
      <c r="AM27" s="1" t="s">
        <v>72</v>
      </c>
      <c r="AN27" s="1" t="s">
        <v>72</v>
      </c>
      <c r="AO27" s="1" t="s">
        <v>72</v>
      </c>
      <c r="AP27" s="1" t="s">
        <v>72</v>
      </c>
      <c r="AQ27" s="1" t="s">
        <v>72</v>
      </c>
      <c r="AR27" s="1" t="s">
        <v>72</v>
      </c>
      <c r="AS27" s="1" t="s">
        <v>72</v>
      </c>
      <c r="AT27" s="1">
        <v>5309.3820689808235</v>
      </c>
      <c r="AU27" s="1">
        <v>1760.9834787516195</v>
      </c>
      <c r="AV27" s="1">
        <v>1772.9740737881054</v>
      </c>
      <c r="AW27" s="2" t="s">
        <v>72</v>
      </c>
      <c r="AX27" s="2" t="s">
        <v>72</v>
      </c>
      <c r="AY27" s="1" t="s">
        <v>72</v>
      </c>
      <c r="AZ27" s="1" t="s">
        <v>72</v>
      </c>
      <c r="BA27" s="1">
        <v>4.6119999885559082</v>
      </c>
      <c r="BB27" s="1">
        <v>3.4127433300018311</v>
      </c>
      <c r="BC27" s="1" t="s">
        <v>72</v>
      </c>
      <c r="BD27" s="1" t="s">
        <v>72</v>
      </c>
      <c r="BE27" s="1" t="s">
        <v>72</v>
      </c>
      <c r="BF27" s="1" t="s">
        <v>72</v>
      </c>
      <c r="BG27" s="1" t="s">
        <v>72</v>
      </c>
      <c r="BH27" s="1" t="s">
        <v>72</v>
      </c>
      <c r="BI27" s="1" t="s">
        <v>72</v>
      </c>
      <c r="BJ27" s="1" t="s">
        <v>72</v>
      </c>
      <c r="BK27" s="1" t="s">
        <v>72</v>
      </c>
      <c r="BL27" s="1" t="s">
        <v>72</v>
      </c>
      <c r="BM27" s="1" t="s">
        <v>72</v>
      </c>
      <c r="BN27" s="1" t="s">
        <v>72</v>
      </c>
    </row>
    <row r="28" spans="1:66" x14ac:dyDescent="0.35">
      <c r="A28" s="2" t="s">
        <v>140</v>
      </c>
      <c r="B28" s="2" t="s">
        <v>176</v>
      </c>
      <c r="C28" s="2" t="s">
        <v>129</v>
      </c>
      <c r="D28" s="17">
        <f t="shared" si="4"/>
        <v>0</v>
      </c>
      <c r="E28" s="1">
        <v>0</v>
      </c>
      <c r="F28" s="2" t="s">
        <v>67</v>
      </c>
      <c r="G28" s="2" t="s">
        <v>68</v>
      </c>
      <c r="H28" s="2" t="s">
        <v>69</v>
      </c>
      <c r="I28" s="2" t="s">
        <v>69</v>
      </c>
      <c r="J28" s="2" t="s">
        <v>70</v>
      </c>
      <c r="K28" s="2" t="s">
        <v>71</v>
      </c>
      <c r="L28" s="1">
        <v>0</v>
      </c>
      <c r="M28" s="15">
        <f t="shared" si="5"/>
        <v>1.0699162483215332</v>
      </c>
      <c r="N28" s="15">
        <f t="shared" si="5"/>
        <v>0</v>
      </c>
      <c r="O28" s="1">
        <v>0.2674790620803833</v>
      </c>
      <c r="P28" s="1">
        <v>0</v>
      </c>
      <c r="Q28" s="12">
        <v>13179</v>
      </c>
      <c r="R28" s="12">
        <v>0</v>
      </c>
      <c r="S28" s="12">
        <v>13179</v>
      </c>
      <c r="T28" s="1">
        <v>0</v>
      </c>
      <c r="U28" s="1">
        <v>0</v>
      </c>
      <c r="V28" s="1">
        <v>38</v>
      </c>
      <c r="W28" s="1">
        <v>13141</v>
      </c>
      <c r="X28" s="1">
        <v>0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3773.778076171875</v>
      </c>
      <c r="AG28" s="1" t="s">
        <v>72</v>
      </c>
      <c r="AH28" s="1" t="s">
        <v>72</v>
      </c>
      <c r="AI28" s="2" t="s">
        <v>130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0</v>
      </c>
      <c r="AU28" s="1">
        <v>2713.4960969918702</v>
      </c>
      <c r="AV28" s="1">
        <v>2713.4960969918702</v>
      </c>
      <c r="AW28" s="2" t="s">
        <v>72</v>
      </c>
      <c r="AX28" s="2" t="s">
        <v>72</v>
      </c>
      <c r="AY28" s="1" t="s">
        <v>72</v>
      </c>
      <c r="AZ28" s="1" t="s">
        <v>72</v>
      </c>
      <c r="BA28" s="1">
        <v>0.12221503257751465</v>
      </c>
      <c r="BB28" s="1">
        <v>0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x14ac:dyDescent="0.35">
      <c r="A29" s="2" t="s">
        <v>140</v>
      </c>
      <c r="B29" s="2" t="s">
        <v>176</v>
      </c>
      <c r="C29" s="2" t="s">
        <v>130</v>
      </c>
      <c r="D29" s="17">
        <f t="shared" si="4"/>
        <v>13.588423156738282</v>
      </c>
      <c r="E29" s="1">
        <v>3.3971059322357178</v>
      </c>
      <c r="F29" s="2" t="s">
        <v>67</v>
      </c>
      <c r="G29" s="2" t="s">
        <v>68</v>
      </c>
      <c r="H29" s="2" t="s">
        <v>69</v>
      </c>
      <c r="I29" s="2" t="s">
        <v>69</v>
      </c>
      <c r="J29" s="2" t="s">
        <v>70</v>
      </c>
      <c r="K29" s="2" t="s">
        <v>74</v>
      </c>
      <c r="L29" s="1">
        <v>67.942115783691406</v>
      </c>
      <c r="M29" s="15">
        <f t="shared" si="5"/>
        <v>18.399541854858398</v>
      </c>
      <c r="N29" s="15">
        <f t="shared" si="5"/>
        <v>9.7017040252685547</v>
      </c>
      <c r="O29" s="1">
        <v>4.5998854637145996</v>
      </c>
      <c r="P29" s="1">
        <v>2.4254260063171387</v>
      </c>
      <c r="Q29" s="12">
        <v>13179</v>
      </c>
      <c r="R29" s="12">
        <v>38</v>
      </c>
      <c r="S29" s="12">
        <v>13141</v>
      </c>
      <c r="T29" s="1">
        <v>0</v>
      </c>
      <c r="U29" s="1">
        <v>0</v>
      </c>
      <c r="V29" s="1">
        <v>38</v>
      </c>
      <c r="W29" s="1">
        <v>13141</v>
      </c>
      <c r="X29" s="1">
        <v>0</v>
      </c>
      <c r="Y29" s="1" t="s">
        <v>72</v>
      </c>
      <c r="Z29" s="1" t="s">
        <v>72</v>
      </c>
      <c r="AA29" s="1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>
        <v>2984.803466796875</v>
      </c>
      <c r="AG29" s="1" t="s">
        <v>72</v>
      </c>
      <c r="AH29" s="1" t="s">
        <v>72</v>
      </c>
      <c r="AI29" s="2" t="s">
        <v>72</v>
      </c>
      <c r="AJ29" s="1" t="s">
        <v>72</v>
      </c>
      <c r="AK29" s="1" t="s">
        <v>72</v>
      </c>
      <c r="AL29" s="1" t="s">
        <v>72</v>
      </c>
      <c r="AM29" s="1" t="s">
        <v>72</v>
      </c>
      <c r="AN29" s="1" t="s">
        <v>72</v>
      </c>
      <c r="AO29" s="1" t="s">
        <v>72</v>
      </c>
      <c r="AP29" s="1" t="s">
        <v>72</v>
      </c>
      <c r="AQ29" s="1" t="s">
        <v>72</v>
      </c>
      <c r="AR29" s="1" t="s">
        <v>72</v>
      </c>
      <c r="AS29" s="1" t="s">
        <v>72</v>
      </c>
      <c r="AT29" s="1">
        <v>3388.3093968441613</v>
      </c>
      <c r="AU29" s="1">
        <v>2320.5697144288538</v>
      </c>
      <c r="AV29" s="1">
        <v>2323.648408406525</v>
      </c>
      <c r="AW29" s="2" t="s">
        <v>72</v>
      </c>
      <c r="AX29" s="2" t="s">
        <v>72</v>
      </c>
      <c r="AY29" s="1" t="s">
        <v>72</v>
      </c>
      <c r="AZ29" s="1" t="s">
        <v>72</v>
      </c>
      <c r="BA29" s="1">
        <v>3.9774715900421143</v>
      </c>
      <c r="BB29" s="1">
        <v>2.8763546943664551</v>
      </c>
      <c r="BC29" s="1" t="s">
        <v>72</v>
      </c>
      <c r="BD29" s="1" t="s">
        <v>72</v>
      </c>
      <c r="BE29" s="1" t="s">
        <v>72</v>
      </c>
      <c r="BF29" s="1" t="s">
        <v>72</v>
      </c>
      <c r="BG29" s="1" t="s">
        <v>72</v>
      </c>
      <c r="BH29" s="1" t="s">
        <v>72</v>
      </c>
      <c r="BI29" s="1" t="s">
        <v>72</v>
      </c>
      <c r="BJ29" s="1" t="s">
        <v>72</v>
      </c>
      <c r="BK29" s="1" t="s">
        <v>72</v>
      </c>
      <c r="BL29" s="1" t="s">
        <v>72</v>
      </c>
      <c r="BM29" s="1" t="s">
        <v>72</v>
      </c>
      <c r="BN29" s="1" t="s">
        <v>72</v>
      </c>
    </row>
    <row r="30" spans="1:66" x14ac:dyDescent="0.35">
      <c r="D30" s="17"/>
      <c r="E30" s="1"/>
      <c r="L30" s="1"/>
      <c r="M30" s="15"/>
      <c r="N30" s="15"/>
      <c r="O30" s="1"/>
      <c r="P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x14ac:dyDescent="0.35">
      <c r="D31" s="17"/>
      <c r="E31" s="1"/>
      <c r="L31" s="1"/>
      <c r="M31" s="15"/>
      <c r="N31" s="15"/>
      <c r="O31" s="1"/>
      <c r="P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5">
      <c r="A32" s="2" t="s">
        <v>78</v>
      </c>
      <c r="B32" s="2" t="s">
        <v>171</v>
      </c>
      <c r="C32" s="2" t="s">
        <v>66</v>
      </c>
      <c r="D32" s="17">
        <f t="shared" ref="D32:D39" si="6">L32/5</f>
        <v>0</v>
      </c>
      <c r="E32" s="1">
        <v>0</v>
      </c>
      <c r="F32" s="2" t="s">
        <v>67</v>
      </c>
      <c r="G32" s="2" t="s">
        <v>68</v>
      </c>
      <c r="H32" s="2" t="s">
        <v>69</v>
      </c>
      <c r="I32" s="2" t="s">
        <v>69</v>
      </c>
      <c r="J32" s="2" t="s">
        <v>70</v>
      </c>
      <c r="K32" s="2" t="s">
        <v>71</v>
      </c>
      <c r="L32" s="1">
        <v>0</v>
      </c>
      <c r="M32" s="15">
        <f t="shared" ref="M32:N39" si="7">O32*4</f>
        <v>0.90096950531005859</v>
      </c>
      <c r="N32" s="15">
        <f t="shared" si="7"/>
        <v>0</v>
      </c>
      <c r="O32" s="1">
        <v>0.22524237632751465</v>
      </c>
      <c r="P32" s="1">
        <v>0</v>
      </c>
      <c r="Q32" s="12">
        <v>15650</v>
      </c>
      <c r="R32" s="12">
        <v>0</v>
      </c>
      <c r="S32" s="12">
        <v>15650</v>
      </c>
      <c r="T32" s="1">
        <v>0</v>
      </c>
      <c r="U32" s="1">
        <v>0</v>
      </c>
      <c r="V32" s="1">
        <v>52</v>
      </c>
      <c r="W32" s="1">
        <v>15598</v>
      </c>
      <c r="X32" s="1">
        <v>0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3288.557861328125</v>
      </c>
      <c r="AG32" s="1" t="s">
        <v>72</v>
      </c>
      <c r="AH32" s="1" t="s">
        <v>72</v>
      </c>
      <c r="AI32" s="2" t="s">
        <v>73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0</v>
      </c>
      <c r="AU32" s="1">
        <v>2706.103599927616</v>
      </c>
      <c r="AV32" s="1">
        <v>2706.1035999276155</v>
      </c>
      <c r="AW32" s="2" t="s">
        <v>72</v>
      </c>
      <c r="AX32" s="2" t="s">
        <v>72</v>
      </c>
      <c r="AY32" s="1" t="s">
        <v>72</v>
      </c>
      <c r="AZ32" s="1" t="s">
        <v>72</v>
      </c>
      <c r="BA32" s="1">
        <v>0.10291748493909836</v>
      </c>
      <c r="BB32" s="1">
        <v>0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x14ac:dyDescent="0.35">
      <c r="A33" s="2" t="s">
        <v>78</v>
      </c>
      <c r="B33" s="2" t="s">
        <v>171</v>
      </c>
      <c r="C33" s="2" t="s">
        <v>73</v>
      </c>
      <c r="D33" s="17">
        <f t="shared" si="6"/>
        <v>15.662193298339844</v>
      </c>
      <c r="E33" s="1">
        <v>3.9155483245849609</v>
      </c>
      <c r="F33" s="2" t="s">
        <v>67</v>
      </c>
      <c r="G33" s="2" t="s">
        <v>68</v>
      </c>
      <c r="H33" s="2" t="s">
        <v>69</v>
      </c>
      <c r="I33" s="2" t="s">
        <v>69</v>
      </c>
      <c r="J33" s="2" t="s">
        <v>70</v>
      </c>
      <c r="K33" s="2" t="s">
        <v>74</v>
      </c>
      <c r="L33" s="1">
        <v>78.310966491699219</v>
      </c>
      <c r="M33" s="15">
        <f t="shared" si="7"/>
        <v>20.331775665283203</v>
      </c>
      <c r="N33" s="15">
        <f t="shared" si="7"/>
        <v>11.771297454833984</v>
      </c>
      <c r="O33" s="1">
        <v>5.0829439163208008</v>
      </c>
      <c r="P33" s="1">
        <v>2.9428243637084961</v>
      </c>
      <c r="Q33" s="12">
        <v>15650</v>
      </c>
      <c r="R33" s="12">
        <v>52</v>
      </c>
      <c r="S33" s="12">
        <v>15598</v>
      </c>
      <c r="T33" s="1">
        <v>0</v>
      </c>
      <c r="U33" s="1">
        <v>0</v>
      </c>
      <c r="V33" s="1">
        <v>52</v>
      </c>
      <c r="W33" s="1">
        <v>15598</v>
      </c>
      <c r="X33" s="1">
        <v>0</v>
      </c>
      <c r="Y33" s="1" t="s">
        <v>72</v>
      </c>
      <c r="Z33" s="1" t="s">
        <v>72</v>
      </c>
      <c r="AA33" s="1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>
        <v>3352.741455078125</v>
      </c>
      <c r="AG33" s="1" t="s">
        <v>72</v>
      </c>
      <c r="AH33" s="1" t="s">
        <v>72</v>
      </c>
      <c r="AI33" s="2" t="s">
        <v>72</v>
      </c>
      <c r="AJ33" s="1" t="s">
        <v>72</v>
      </c>
      <c r="AK33" s="1" t="s">
        <v>72</v>
      </c>
      <c r="AL33" s="1" t="s">
        <v>72</v>
      </c>
      <c r="AM33" s="1" t="s">
        <v>72</v>
      </c>
      <c r="AN33" s="1" t="s">
        <v>72</v>
      </c>
      <c r="AO33" s="1" t="s">
        <v>72</v>
      </c>
      <c r="AP33" s="1" t="s">
        <v>72</v>
      </c>
      <c r="AQ33" s="1" t="s">
        <v>72</v>
      </c>
      <c r="AR33" s="1" t="s">
        <v>72</v>
      </c>
      <c r="AS33" s="1" t="s">
        <v>72</v>
      </c>
      <c r="AT33" s="1">
        <v>5269.7464787409854</v>
      </c>
      <c r="AU33" s="1">
        <v>2459.6912467243396</v>
      </c>
      <c r="AV33" s="1">
        <v>2469.0281714569073</v>
      </c>
      <c r="AW33" s="2" t="s">
        <v>72</v>
      </c>
      <c r="AX33" s="2" t="s">
        <v>72</v>
      </c>
      <c r="AY33" s="1" t="s">
        <v>72</v>
      </c>
      <c r="AZ33" s="1" t="s">
        <v>72</v>
      </c>
      <c r="BA33" s="1">
        <v>4.4827260971069336</v>
      </c>
      <c r="BB33" s="1">
        <v>3.3985519409179688</v>
      </c>
      <c r="BC33" s="1" t="s">
        <v>72</v>
      </c>
      <c r="BD33" s="1" t="s">
        <v>72</v>
      </c>
      <c r="BE33" s="1" t="s">
        <v>72</v>
      </c>
      <c r="BF33" s="1" t="s">
        <v>72</v>
      </c>
      <c r="BG33" s="1" t="s">
        <v>72</v>
      </c>
      <c r="BH33" s="1" t="s">
        <v>72</v>
      </c>
      <c r="BI33" s="1" t="s">
        <v>72</v>
      </c>
      <c r="BJ33" s="1" t="s">
        <v>72</v>
      </c>
      <c r="BK33" s="1" t="s">
        <v>72</v>
      </c>
      <c r="BL33" s="1" t="s">
        <v>72</v>
      </c>
      <c r="BM33" s="1" t="s">
        <v>72</v>
      </c>
      <c r="BN33" s="1" t="s">
        <v>72</v>
      </c>
    </row>
    <row r="34" spans="1:66" x14ac:dyDescent="0.35">
      <c r="A34" s="2" t="s">
        <v>98</v>
      </c>
      <c r="B34" s="2" t="s">
        <v>171</v>
      </c>
      <c r="C34" s="2" t="s">
        <v>93</v>
      </c>
      <c r="D34" s="17">
        <f t="shared" si="6"/>
        <v>0</v>
      </c>
      <c r="E34" s="1">
        <v>0</v>
      </c>
      <c r="F34" s="2" t="s">
        <v>67</v>
      </c>
      <c r="G34" s="2" t="s">
        <v>68</v>
      </c>
      <c r="H34" s="2" t="s">
        <v>69</v>
      </c>
      <c r="I34" s="2" t="s">
        <v>69</v>
      </c>
      <c r="J34" s="2" t="s">
        <v>70</v>
      </c>
      <c r="K34" s="2" t="s">
        <v>71</v>
      </c>
      <c r="L34" s="1">
        <v>0</v>
      </c>
      <c r="M34" s="15">
        <f t="shared" si="7"/>
        <v>0.96929097175598145</v>
      </c>
      <c r="N34" s="15">
        <f t="shared" si="7"/>
        <v>0</v>
      </c>
      <c r="O34" s="1">
        <v>0.24232274293899536</v>
      </c>
      <c r="P34" s="1">
        <v>0</v>
      </c>
      <c r="Q34" s="12">
        <v>14547</v>
      </c>
      <c r="R34" s="12">
        <v>0</v>
      </c>
      <c r="S34" s="12">
        <v>14547</v>
      </c>
      <c r="T34" s="1">
        <v>0</v>
      </c>
      <c r="U34" s="1">
        <v>0</v>
      </c>
      <c r="V34" s="1">
        <v>46</v>
      </c>
      <c r="W34" s="1">
        <v>14501</v>
      </c>
      <c r="X34" s="1">
        <v>0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4064.421630859375</v>
      </c>
      <c r="AG34" s="1" t="s">
        <v>72</v>
      </c>
      <c r="AH34" s="1" t="s">
        <v>72</v>
      </c>
      <c r="AI34" s="2" t="s">
        <v>94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0</v>
      </c>
      <c r="AU34" s="1">
        <v>2438.9856943277473</v>
      </c>
      <c r="AV34" s="1">
        <v>2438.9856943277405</v>
      </c>
      <c r="AW34" s="2" t="s">
        <v>72</v>
      </c>
      <c r="AX34" s="2" t="s">
        <v>72</v>
      </c>
      <c r="AY34" s="1" t="s">
        <v>72</v>
      </c>
      <c r="AZ34" s="1" t="s">
        <v>72</v>
      </c>
      <c r="BA34" s="1">
        <v>0.11072137951850891</v>
      </c>
      <c r="BB34" s="1">
        <v>0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x14ac:dyDescent="0.35">
      <c r="A35" s="2" t="s">
        <v>98</v>
      </c>
      <c r="B35" s="2" t="s">
        <v>171</v>
      </c>
      <c r="C35" s="2" t="s">
        <v>94</v>
      </c>
      <c r="D35" s="17">
        <f t="shared" si="6"/>
        <v>14.904348754882813</v>
      </c>
      <c r="E35" s="1">
        <v>3.7260873317718506</v>
      </c>
      <c r="F35" s="2" t="s">
        <v>67</v>
      </c>
      <c r="G35" s="2" t="s">
        <v>68</v>
      </c>
      <c r="H35" s="2" t="s">
        <v>69</v>
      </c>
      <c r="I35" s="2" t="s">
        <v>69</v>
      </c>
      <c r="J35" s="2" t="s">
        <v>70</v>
      </c>
      <c r="K35" s="2" t="s">
        <v>74</v>
      </c>
      <c r="L35" s="1">
        <v>74.521743774414063</v>
      </c>
      <c r="M35" s="15">
        <f t="shared" si="7"/>
        <v>19.655790328979492</v>
      </c>
      <c r="N35" s="15">
        <f t="shared" si="7"/>
        <v>10.990628242492676</v>
      </c>
      <c r="O35" s="1">
        <v>4.913947582244873</v>
      </c>
      <c r="P35" s="1">
        <v>2.7476570606231689</v>
      </c>
      <c r="Q35" s="12">
        <v>14547</v>
      </c>
      <c r="R35" s="12">
        <v>46</v>
      </c>
      <c r="S35" s="12">
        <v>14501</v>
      </c>
      <c r="T35" s="1">
        <v>0</v>
      </c>
      <c r="U35" s="1">
        <v>0</v>
      </c>
      <c r="V35" s="1">
        <v>46</v>
      </c>
      <c r="W35" s="1">
        <v>14501</v>
      </c>
      <c r="X35" s="1">
        <v>0</v>
      </c>
      <c r="Y35" s="1" t="s">
        <v>72</v>
      </c>
      <c r="Z35" s="1" t="s">
        <v>72</v>
      </c>
      <c r="AA35" s="1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>
        <v>3052.3837890625</v>
      </c>
      <c r="AG35" s="1" t="s">
        <v>72</v>
      </c>
      <c r="AH35" s="1" t="s">
        <v>72</v>
      </c>
      <c r="AI35" s="2" t="s">
        <v>72</v>
      </c>
      <c r="AJ35" s="1" t="s">
        <v>72</v>
      </c>
      <c r="AK35" s="1" t="s">
        <v>72</v>
      </c>
      <c r="AL35" s="1" t="s">
        <v>72</v>
      </c>
      <c r="AM35" s="1" t="s">
        <v>72</v>
      </c>
      <c r="AN35" s="1" t="s">
        <v>72</v>
      </c>
      <c r="AO35" s="1" t="s">
        <v>72</v>
      </c>
      <c r="AP35" s="1" t="s">
        <v>72</v>
      </c>
      <c r="AQ35" s="1" t="s">
        <v>72</v>
      </c>
      <c r="AR35" s="1" t="s">
        <v>72</v>
      </c>
      <c r="AS35" s="1" t="s">
        <v>72</v>
      </c>
      <c r="AT35" s="1">
        <v>4820.3784232761545</v>
      </c>
      <c r="AU35" s="1">
        <v>1883.0575153121174</v>
      </c>
      <c r="AV35" s="1">
        <v>1892.3458058026895</v>
      </c>
      <c r="AW35" s="2" t="s">
        <v>72</v>
      </c>
      <c r="AX35" s="2" t="s">
        <v>72</v>
      </c>
      <c r="AY35" s="1" t="s">
        <v>72</v>
      </c>
      <c r="AZ35" s="1" t="s">
        <v>72</v>
      </c>
      <c r="BA35" s="1">
        <v>4.3016853332519531</v>
      </c>
      <c r="BB35" s="1">
        <v>3.2044539451599121</v>
      </c>
      <c r="BC35" s="1" t="s">
        <v>72</v>
      </c>
      <c r="BD35" s="1" t="s">
        <v>72</v>
      </c>
      <c r="BE35" s="1" t="s">
        <v>72</v>
      </c>
      <c r="BF35" s="1" t="s">
        <v>72</v>
      </c>
      <c r="BG35" s="1" t="s">
        <v>72</v>
      </c>
      <c r="BH35" s="1" t="s">
        <v>72</v>
      </c>
      <c r="BI35" s="1" t="s">
        <v>72</v>
      </c>
      <c r="BJ35" s="1" t="s">
        <v>72</v>
      </c>
      <c r="BK35" s="1" t="s">
        <v>72</v>
      </c>
      <c r="BL35" s="1" t="s">
        <v>72</v>
      </c>
      <c r="BM35" s="1" t="s">
        <v>72</v>
      </c>
      <c r="BN35" s="1" t="s">
        <v>72</v>
      </c>
    </row>
    <row r="36" spans="1:66" x14ac:dyDescent="0.35">
      <c r="A36" s="2" t="s">
        <v>116</v>
      </c>
      <c r="B36" s="2" t="s">
        <v>171</v>
      </c>
      <c r="C36" s="2" t="s">
        <v>111</v>
      </c>
      <c r="D36" s="17">
        <f t="shared" si="6"/>
        <v>0</v>
      </c>
      <c r="E36" s="1">
        <v>0</v>
      </c>
      <c r="F36" s="2" t="s">
        <v>67</v>
      </c>
      <c r="G36" s="2" t="s">
        <v>68</v>
      </c>
      <c r="H36" s="2" t="s">
        <v>69</v>
      </c>
      <c r="I36" s="2" t="s">
        <v>69</v>
      </c>
      <c r="J36" s="2" t="s">
        <v>70</v>
      </c>
      <c r="K36" s="2" t="s">
        <v>71</v>
      </c>
      <c r="L36" s="1">
        <v>0</v>
      </c>
      <c r="M36" s="15">
        <f t="shared" si="7"/>
        <v>0.93920141458511353</v>
      </c>
      <c r="N36" s="15">
        <f t="shared" si="7"/>
        <v>0</v>
      </c>
      <c r="O36" s="1">
        <v>0.23480035364627838</v>
      </c>
      <c r="P36" s="1">
        <v>0</v>
      </c>
      <c r="Q36" s="12">
        <v>15013</v>
      </c>
      <c r="R36" s="12">
        <v>0</v>
      </c>
      <c r="S36" s="12">
        <v>15013</v>
      </c>
      <c r="T36" s="1">
        <v>0</v>
      </c>
      <c r="U36" s="1">
        <v>0</v>
      </c>
      <c r="V36" s="1">
        <v>40</v>
      </c>
      <c r="W36" s="1">
        <v>14973</v>
      </c>
      <c r="X36" s="1">
        <v>0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4800</v>
      </c>
      <c r="AG36" s="1" t="s">
        <v>72</v>
      </c>
      <c r="AH36" s="1" t="s">
        <v>72</v>
      </c>
      <c r="AI36" s="2" t="s">
        <v>112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0</v>
      </c>
      <c r="AU36" s="1">
        <v>2125.1002842234811</v>
      </c>
      <c r="AV36" s="1">
        <v>2125.100284223493</v>
      </c>
      <c r="AW36" s="2" t="s">
        <v>72</v>
      </c>
      <c r="AX36" s="2" t="s">
        <v>72</v>
      </c>
      <c r="AY36" s="1" t="s">
        <v>72</v>
      </c>
      <c r="AZ36" s="1" t="s">
        <v>72</v>
      </c>
      <c r="BA36" s="1">
        <v>0.10728446394205093</v>
      </c>
      <c r="BB36" s="1">
        <v>0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x14ac:dyDescent="0.35">
      <c r="A37" s="2" t="s">
        <v>116</v>
      </c>
      <c r="B37" s="2" t="s">
        <v>171</v>
      </c>
      <c r="C37" s="2" t="s">
        <v>112</v>
      </c>
      <c r="D37" s="17">
        <f t="shared" si="6"/>
        <v>12.554885864257813</v>
      </c>
      <c r="E37" s="1">
        <v>3.1387214660644531</v>
      </c>
      <c r="F37" s="2" t="s">
        <v>67</v>
      </c>
      <c r="G37" s="2" t="s">
        <v>68</v>
      </c>
      <c r="H37" s="2" t="s">
        <v>69</v>
      </c>
      <c r="I37" s="2" t="s">
        <v>69</v>
      </c>
      <c r="J37" s="2" t="s">
        <v>70</v>
      </c>
      <c r="K37" s="2" t="s">
        <v>74</v>
      </c>
      <c r="L37" s="1">
        <v>62.774429321289063</v>
      </c>
      <c r="M37" s="15">
        <f t="shared" si="7"/>
        <v>16.875545501708984</v>
      </c>
      <c r="N37" s="15">
        <f t="shared" si="7"/>
        <v>9.0452480316162109</v>
      </c>
      <c r="O37" s="1">
        <v>4.2188863754272461</v>
      </c>
      <c r="P37" s="1">
        <v>2.2613120079040527</v>
      </c>
      <c r="Q37" s="12">
        <v>15013</v>
      </c>
      <c r="R37" s="12">
        <v>40</v>
      </c>
      <c r="S37" s="12">
        <v>14973</v>
      </c>
      <c r="T37" s="1">
        <v>0</v>
      </c>
      <c r="U37" s="1">
        <v>0</v>
      </c>
      <c r="V37" s="1">
        <v>40</v>
      </c>
      <c r="W37" s="1">
        <v>14973</v>
      </c>
      <c r="X37" s="1">
        <v>0</v>
      </c>
      <c r="Y37" s="1" t="s">
        <v>72</v>
      </c>
      <c r="Z37" s="1" t="s">
        <v>72</v>
      </c>
      <c r="AA37" s="1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>
        <v>3270.32177734375</v>
      </c>
      <c r="AG37" s="1" t="s">
        <v>72</v>
      </c>
      <c r="AH37" s="1" t="s">
        <v>72</v>
      </c>
      <c r="AI37" s="2" t="s">
        <v>72</v>
      </c>
      <c r="AJ37" s="1" t="s">
        <v>72</v>
      </c>
      <c r="AK37" s="1" t="s">
        <v>72</v>
      </c>
      <c r="AL37" s="1" t="s">
        <v>72</v>
      </c>
      <c r="AM37" s="1" t="s">
        <v>72</v>
      </c>
      <c r="AN37" s="1" t="s">
        <v>72</v>
      </c>
      <c r="AO37" s="1" t="s">
        <v>72</v>
      </c>
      <c r="AP37" s="1" t="s">
        <v>72</v>
      </c>
      <c r="AQ37" s="1" t="s">
        <v>72</v>
      </c>
      <c r="AR37" s="1" t="s">
        <v>72</v>
      </c>
      <c r="AS37" s="1" t="s">
        <v>72</v>
      </c>
      <c r="AT37" s="1">
        <v>5259.5044128417967</v>
      </c>
      <c r="AU37" s="1">
        <v>1783.4261609189998</v>
      </c>
      <c r="AV37" s="1">
        <v>1792.6876762774839</v>
      </c>
      <c r="AW37" s="2" t="s">
        <v>72</v>
      </c>
      <c r="AX37" s="2" t="s">
        <v>72</v>
      </c>
      <c r="AY37" s="1" t="s">
        <v>72</v>
      </c>
      <c r="AZ37" s="1" t="s">
        <v>72</v>
      </c>
      <c r="BA37" s="1">
        <v>3.6604034900665283</v>
      </c>
      <c r="BB37" s="1">
        <v>2.6692638397216797</v>
      </c>
      <c r="BC37" s="1" t="s">
        <v>72</v>
      </c>
      <c r="BD37" s="1" t="s">
        <v>72</v>
      </c>
      <c r="BE37" s="1" t="s">
        <v>72</v>
      </c>
      <c r="BF37" s="1" t="s">
        <v>72</v>
      </c>
      <c r="BG37" s="1" t="s">
        <v>72</v>
      </c>
      <c r="BH37" s="1" t="s">
        <v>72</v>
      </c>
      <c r="BI37" s="1" t="s">
        <v>72</v>
      </c>
      <c r="BJ37" s="1" t="s">
        <v>72</v>
      </c>
      <c r="BK37" s="1" t="s">
        <v>72</v>
      </c>
      <c r="BL37" s="1" t="s">
        <v>72</v>
      </c>
      <c r="BM37" s="1" t="s">
        <v>72</v>
      </c>
      <c r="BN37" s="1" t="s">
        <v>72</v>
      </c>
    </row>
    <row r="38" spans="1:66" x14ac:dyDescent="0.35">
      <c r="A38" s="2" t="s">
        <v>134</v>
      </c>
      <c r="B38" s="2" t="s">
        <v>171</v>
      </c>
      <c r="C38" s="2" t="s">
        <v>129</v>
      </c>
      <c r="D38" s="17">
        <f t="shared" si="6"/>
        <v>0</v>
      </c>
      <c r="E38" s="1">
        <v>0</v>
      </c>
      <c r="F38" s="2" t="s">
        <v>67</v>
      </c>
      <c r="G38" s="2" t="s">
        <v>68</v>
      </c>
      <c r="H38" s="2" t="s">
        <v>69</v>
      </c>
      <c r="I38" s="2" t="s">
        <v>69</v>
      </c>
      <c r="J38" s="2" t="s">
        <v>70</v>
      </c>
      <c r="K38" s="2" t="s">
        <v>71</v>
      </c>
      <c r="L38" s="1">
        <v>0</v>
      </c>
      <c r="M38" s="15">
        <f t="shared" si="7"/>
        <v>0.968425452709198</v>
      </c>
      <c r="N38" s="15">
        <f t="shared" si="7"/>
        <v>0</v>
      </c>
      <c r="O38" s="1">
        <v>0.2421063631772995</v>
      </c>
      <c r="P38" s="1">
        <v>0</v>
      </c>
      <c r="Q38" s="12">
        <v>14560</v>
      </c>
      <c r="R38" s="12">
        <v>0</v>
      </c>
      <c r="S38" s="12">
        <v>14560</v>
      </c>
      <c r="T38" s="1">
        <v>0</v>
      </c>
      <c r="U38" s="1">
        <v>0</v>
      </c>
      <c r="V38" s="1">
        <v>47</v>
      </c>
      <c r="W38" s="1">
        <v>14513</v>
      </c>
      <c r="X38" s="1">
        <v>0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3773.778076171875</v>
      </c>
      <c r="AG38" s="1" t="s">
        <v>72</v>
      </c>
      <c r="AH38" s="1" t="s">
        <v>72</v>
      </c>
      <c r="AI38" s="2" t="s">
        <v>130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0</v>
      </c>
      <c r="AU38" s="1">
        <v>2671.4156415247653</v>
      </c>
      <c r="AV38" s="1">
        <v>2671.4156415247726</v>
      </c>
      <c r="AW38" s="2" t="s">
        <v>72</v>
      </c>
      <c r="AX38" s="2" t="s">
        <v>72</v>
      </c>
      <c r="AY38" s="1" t="s">
        <v>72</v>
      </c>
      <c r="AZ38" s="1" t="s">
        <v>72</v>
      </c>
      <c r="BA38" s="1">
        <v>0.11062251776456833</v>
      </c>
      <c r="BB38" s="1">
        <v>0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x14ac:dyDescent="0.35">
      <c r="A39" s="2" t="s">
        <v>134</v>
      </c>
      <c r="B39" s="2" t="s">
        <v>171</v>
      </c>
      <c r="C39" s="2" t="s">
        <v>130</v>
      </c>
      <c r="D39" s="17">
        <f t="shared" si="6"/>
        <v>15.215261840820313</v>
      </c>
      <c r="E39" s="1">
        <v>3.8038156032562256</v>
      </c>
      <c r="F39" s="2" t="s">
        <v>67</v>
      </c>
      <c r="G39" s="2" t="s">
        <v>68</v>
      </c>
      <c r="H39" s="2" t="s">
        <v>69</v>
      </c>
      <c r="I39" s="2" t="s">
        <v>69</v>
      </c>
      <c r="J39" s="2" t="s">
        <v>70</v>
      </c>
      <c r="K39" s="2" t="s">
        <v>74</v>
      </c>
      <c r="L39" s="1">
        <v>76.076309204101563</v>
      </c>
      <c r="M39" s="15">
        <f t="shared" si="7"/>
        <v>20.008865356445313</v>
      </c>
      <c r="N39" s="15">
        <f t="shared" si="7"/>
        <v>11.258447647094727</v>
      </c>
      <c r="O39" s="1">
        <v>5.0022163391113281</v>
      </c>
      <c r="P39" s="1">
        <v>2.8146119117736816</v>
      </c>
      <c r="Q39" s="12">
        <v>14560</v>
      </c>
      <c r="R39" s="12">
        <v>47</v>
      </c>
      <c r="S39" s="12">
        <v>14513</v>
      </c>
      <c r="T39" s="1">
        <v>0</v>
      </c>
      <c r="U39" s="1">
        <v>0</v>
      </c>
      <c r="V39" s="1">
        <v>47</v>
      </c>
      <c r="W39" s="1">
        <v>14513</v>
      </c>
      <c r="X39" s="1">
        <v>0</v>
      </c>
      <c r="Y39" s="1" t="s">
        <v>72</v>
      </c>
      <c r="Z39" s="1" t="s">
        <v>72</v>
      </c>
      <c r="AA39" s="1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>
        <v>2984.803466796875</v>
      </c>
      <c r="AG39" s="1" t="s">
        <v>72</v>
      </c>
      <c r="AH39" s="1" t="s">
        <v>72</v>
      </c>
      <c r="AI39" s="2" t="s">
        <v>72</v>
      </c>
      <c r="AJ39" s="1" t="s">
        <v>72</v>
      </c>
      <c r="AK39" s="1" t="s">
        <v>72</v>
      </c>
      <c r="AL39" s="1" t="s">
        <v>72</v>
      </c>
      <c r="AM39" s="1" t="s">
        <v>72</v>
      </c>
      <c r="AN39" s="1" t="s">
        <v>72</v>
      </c>
      <c r="AO39" s="1" t="s">
        <v>72</v>
      </c>
      <c r="AP39" s="1" t="s">
        <v>72</v>
      </c>
      <c r="AQ39" s="1" t="s">
        <v>72</v>
      </c>
      <c r="AR39" s="1" t="s">
        <v>72</v>
      </c>
      <c r="AS39" s="1" t="s">
        <v>72</v>
      </c>
      <c r="AT39" s="1">
        <v>3332.7497091090427</v>
      </c>
      <c r="AU39" s="1">
        <v>2270.521298632651</v>
      </c>
      <c r="AV39" s="1">
        <v>2273.9501952873393</v>
      </c>
      <c r="AW39" s="2" t="s">
        <v>72</v>
      </c>
      <c r="AX39" s="2" t="s">
        <v>72</v>
      </c>
      <c r="AY39" s="1" t="s">
        <v>72</v>
      </c>
      <c r="AZ39" s="1" t="s">
        <v>72</v>
      </c>
      <c r="BA39" s="1">
        <v>4.3847770690917969</v>
      </c>
      <c r="BB39" s="1">
        <v>3.2767796516418457</v>
      </c>
      <c r="BC39" s="1" t="s">
        <v>72</v>
      </c>
      <c r="BD39" s="1" t="s">
        <v>72</v>
      </c>
      <c r="BE39" s="1" t="s">
        <v>72</v>
      </c>
      <c r="BF39" s="1" t="s">
        <v>72</v>
      </c>
      <c r="BG39" s="1" t="s">
        <v>72</v>
      </c>
      <c r="BH39" s="1" t="s">
        <v>72</v>
      </c>
      <c r="BI39" s="1" t="s">
        <v>72</v>
      </c>
      <c r="BJ39" s="1" t="s">
        <v>72</v>
      </c>
      <c r="BK39" s="1" t="s">
        <v>72</v>
      </c>
      <c r="BL39" s="1" t="s">
        <v>72</v>
      </c>
      <c r="BM39" s="1" t="s">
        <v>72</v>
      </c>
      <c r="BN39" s="1" t="s">
        <v>72</v>
      </c>
    </row>
    <row r="40" spans="1:66" x14ac:dyDescent="0.35">
      <c r="D40" s="17"/>
      <c r="E40" s="1"/>
      <c r="L40" s="1"/>
      <c r="M40" s="15"/>
      <c r="N40" s="15"/>
      <c r="O40" s="1"/>
      <c r="P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5">
      <c r="D41" s="17"/>
      <c r="E41" s="1"/>
      <c r="L41" s="1"/>
      <c r="M41" s="15"/>
      <c r="N41" s="15"/>
      <c r="O41" s="1"/>
      <c r="P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x14ac:dyDescent="0.35">
      <c r="A42" s="2" t="s">
        <v>79</v>
      </c>
      <c r="B42" s="2" t="s">
        <v>172</v>
      </c>
      <c r="C42" s="2" t="s">
        <v>66</v>
      </c>
      <c r="D42" s="17">
        <f t="shared" ref="D42:D49" si="8">L42/5</f>
        <v>0</v>
      </c>
      <c r="E42" s="1">
        <v>0</v>
      </c>
      <c r="F42" s="2" t="s">
        <v>67</v>
      </c>
      <c r="G42" s="2" t="s">
        <v>68</v>
      </c>
      <c r="H42" s="2" t="s">
        <v>69</v>
      </c>
      <c r="I42" s="2" t="s">
        <v>69</v>
      </c>
      <c r="J42" s="2" t="s">
        <v>70</v>
      </c>
      <c r="K42" s="2" t="s">
        <v>71</v>
      </c>
      <c r="L42" s="1">
        <v>0</v>
      </c>
      <c r="M42" s="15">
        <f t="shared" ref="M42:N49" si="9">O42*4</f>
        <v>0.89769965410232544</v>
      </c>
      <c r="N42" s="15">
        <f t="shared" si="9"/>
        <v>0</v>
      </c>
      <c r="O42" s="1">
        <v>0.22442491352558136</v>
      </c>
      <c r="P42" s="1">
        <v>0</v>
      </c>
      <c r="Q42" s="12">
        <v>15707</v>
      </c>
      <c r="R42" s="12">
        <v>0</v>
      </c>
      <c r="S42" s="12">
        <v>15707</v>
      </c>
      <c r="T42" s="1">
        <v>0</v>
      </c>
      <c r="U42" s="1">
        <v>0</v>
      </c>
      <c r="V42" s="1">
        <v>95</v>
      </c>
      <c r="W42" s="1">
        <v>15612</v>
      </c>
      <c r="X42" s="1">
        <v>0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3288.557861328125</v>
      </c>
      <c r="AG42" s="1" t="s">
        <v>72</v>
      </c>
      <c r="AH42" s="1" t="s">
        <v>72</v>
      </c>
      <c r="AI42" s="2" t="s">
        <v>73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0</v>
      </c>
      <c r="AU42" s="1">
        <v>2746.045721343452</v>
      </c>
      <c r="AV42" s="1">
        <v>2746.0457213434561</v>
      </c>
      <c r="AW42" s="2" t="s">
        <v>72</v>
      </c>
      <c r="AX42" s="2" t="s">
        <v>72</v>
      </c>
      <c r="AY42" s="1" t="s">
        <v>72</v>
      </c>
      <c r="AZ42" s="1" t="s">
        <v>72</v>
      </c>
      <c r="BA42" s="1">
        <v>0.10254397988319397</v>
      </c>
      <c r="BB42" s="1">
        <v>0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x14ac:dyDescent="0.35">
      <c r="A43" s="2" t="s">
        <v>79</v>
      </c>
      <c r="B43" s="2" t="s">
        <v>172</v>
      </c>
      <c r="C43" s="2" t="s">
        <v>73</v>
      </c>
      <c r="D43" s="17">
        <f t="shared" si="8"/>
        <v>28.548815917968749</v>
      </c>
      <c r="E43" s="1">
        <v>7.1372041702270508</v>
      </c>
      <c r="F43" s="2" t="s">
        <v>67</v>
      </c>
      <c r="G43" s="2" t="s">
        <v>68</v>
      </c>
      <c r="H43" s="2" t="s">
        <v>69</v>
      </c>
      <c r="I43" s="2" t="s">
        <v>69</v>
      </c>
      <c r="J43" s="2" t="s">
        <v>70</v>
      </c>
      <c r="K43" s="2" t="s">
        <v>74</v>
      </c>
      <c r="L43" s="1">
        <v>142.74407958984375</v>
      </c>
      <c r="M43" s="15">
        <f t="shared" si="9"/>
        <v>34.709499359130859</v>
      </c>
      <c r="N43" s="15">
        <f t="shared" si="9"/>
        <v>23.168401718139648</v>
      </c>
      <c r="O43" s="1">
        <v>8.6773748397827148</v>
      </c>
      <c r="P43" s="1">
        <v>5.7921004295349121</v>
      </c>
      <c r="Q43" s="12">
        <v>15707</v>
      </c>
      <c r="R43" s="12">
        <v>95</v>
      </c>
      <c r="S43" s="12">
        <v>15612</v>
      </c>
      <c r="T43" s="1">
        <v>0</v>
      </c>
      <c r="U43" s="1">
        <v>0</v>
      </c>
      <c r="V43" s="1">
        <v>95</v>
      </c>
      <c r="W43" s="1">
        <v>15612</v>
      </c>
      <c r="X43" s="1">
        <v>0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3352.741455078125</v>
      </c>
      <c r="AG43" s="1" t="s">
        <v>72</v>
      </c>
      <c r="AH43" s="1" t="s">
        <v>72</v>
      </c>
      <c r="AI43" s="2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5315.4620219983553</v>
      </c>
      <c r="AU43" s="1">
        <v>2476.4120507637354</v>
      </c>
      <c r="AV43" s="1">
        <v>2493.5833595602739</v>
      </c>
      <c r="AW43" s="2" t="s">
        <v>72</v>
      </c>
      <c r="AX43" s="2" t="s">
        <v>72</v>
      </c>
      <c r="AY43" s="1" t="s">
        <v>72</v>
      </c>
      <c r="AZ43" s="1" t="s">
        <v>72</v>
      </c>
      <c r="BA43" s="1">
        <v>7.893653392791748</v>
      </c>
      <c r="BB43" s="1">
        <v>6.4310212135314941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x14ac:dyDescent="0.35">
      <c r="A44" s="2" t="s">
        <v>99</v>
      </c>
      <c r="B44" s="2" t="s">
        <v>172</v>
      </c>
      <c r="C44" s="2" t="s">
        <v>93</v>
      </c>
      <c r="D44" s="17">
        <f t="shared" si="8"/>
        <v>0</v>
      </c>
      <c r="E44" s="1">
        <v>0</v>
      </c>
      <c r="F44" s="2" t="s">
        <v>67</v>
      </c>
      <c r="G44" s="2" t="s">
        <v>68</v>
      </c>
      <c r="H44" s="2" t="s">
        <v>69</v>
      </c>
      <c r="I44" s="2" t="s">
        <v>69</v>
      </c>
      <c r="J44" s="2" t="s">
        <v>70</v>
      </c>
      <c r="K44" s="2" t="s">
        <v>71</v>
      </c>
      <c r="L44" s="1">
        <v>0</v>
      </c>
      <c r="M44" s="15">
        <f t="shared" si="9"/>
        <v>1.0216168165206909</v>
      </c>
      <c r="N44" s="15">
        <f t="shared" si="9"/>
        <v>0</v>
      </c>
      <c r="O44" s="1">
        <v>0.25540420413017273</v>
      </c>
      <c r="P44" s="1">
        <v>0</v>
      </c>
      <c r="Q44" s="12">
        <v>13802</v>
      </c>
      <c r="R44" s="12">
        <v>0</v>
      </c>
      <c r="S44" s="12">
        <v>13802</v>
      </c>
      <c r="T44" s="1">
        <v>0</v>
      </c>
      <c r="U44" s="1">
        <v>0</v>
      </c>
      <c r="V44" s="1">
        <v>81</v>
      </c>
      <c r="W44" s="1">
        <v>13721</v>
      </c>
      <c r="X44" s="1">
        <v>0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4064.421630859375</v>
      </c>
      <c r="AG44" s="1" t="s">
        <v>72</v>
      </c>
      <c r="AH44" s="1" t="s">
        <v>72</v>
      </c>
      <c r="AI44" s="2" t="s">
        <v>94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0</v>
      </c>
      <c r="AU44" s="1">
        <v>2439.6465341998883</v>
      </c>
      <c r="AV44" s="1">
        <v>2439.6465341998855</v>
      </c>
      <c r="AW44" s="2" t="s">
        <v>72</v>
      </c>
      <c r="AX44" s="2" t="s">
        <v>72</v>
      </c>
      <c r="AY44" s="1" t="s">
        <v>72</v>
      </c>
      <c r="AZ44" s="1" t="s">
        <v>72</v>
      </c>
      <c r="BA44" s="1">
        <v>0.11669816821813583</v>
      </c>
      <c r="BB44" s="1">
        <v>0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x14ac:dyDescent="0.35">
      <c r="A45" s="2" t="s">
        <v>99</v>
      </c>
      <c r="B45" s="2" t="s">
        <v>172</v>
      </c>
      <c r="C45" s="2" t="s">
        <v>94</v>
      </c>
      <c r="D45" s="17">
        <f t="shared" si="8"/>
        <v>27.698840332031249</v>
      </c>
      <c r="E45" s="1">
        <v>6.9247097969055176</v>
      </c>
      <c r="F45" s="2" t="s">
        <v>67</v>
      </c>
      <c r="G45" s="2" t="s">
        <v>68</v>
      </c>
      <c r="H45" s="2" t="s">
        <v>69</v>
      </c>
      <c r="I45" s="2" t="s">
        <v>69</v>
      </c>
      <c r="J45" s="2" t="s">
        <v>70</v>
      </c>
      <c r="K45" s="2" t="s">
        <v>74</v>
      </c>
      <c r="L45" s="1">
        <v>138.49420166015625</v>
      </c>
      <c r="M45" s="15">
        <f t="shared" si="9"/>
        <v>34.207408905029297</v>
      </c>
      <c r="N45" s="15">
        <f t="shared" si="9"/>
        <v>22.077842712402344</v>
      </c>
      <c r="O45" s="1">
        <v>8.5518522262573242</v>
      </c>
      <c r="P45" s="1">
        <v>5.5194606781005859</v>
      </c>
      <c r="Q45" s="12">
        <v>13802</v>
      </c>
      <c r="R45" s="12">
        <v>81</v>
      </c>
      <c r="S45" s="12">
        <v>13721</v>
      </c>
      <c r="T45" s="1">
        <v>0</v>
      </c>
      <c r="U45" s="1">
        <v>0</v>
      </c>
      <c r="V45" s="1">
        <v>81</v>
      </c>
      <c r="W45" s="1">
        <v>13721</v>
      </c>
      <c r="X45" s="1">
        <v>0</v>
      </c>
      <c r="Y45" s="1" t="s">
        <v>72</v>
      </c>
      <c r="Z45" s="1" t="s">
        <v>72</v>
      </c>
      <c r="AA45" s="1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>
        <v>3052.3837890625</v>
      </c>
      <c r="AG45" s="1" t="s">
        <v>72</v>
      </c>
      <c r="AH45" s="1" t="s">
        <v>72</v>
      </c>
      <c r="AI45" s="2" t="s">
        <v>72</v>
      </c>
      <c r="AJ45" s="1" t="s">
        <v>72</v>
      </c>
      <c r="AK45" s="1" t="s">
        <v>72</v>
      </c>
      <c r="AL45" s="1" t="s">
        <v>72</v>
      </c>
      <c r="AM45" s="1" t="s">
        <v>72</v>
      </c>
      <c r="AN45" s="1" t="s">
        <v>72</v>
      </c>
      <c r="AO45" s="1" t="s">
        <v>72</v>
      </c>
      <c r="AP45" s="1" t="s">
        <v>72</v>
      </c>
      <c r="AQ45" s="1" t="s">
        <v>72</v>
      </c>
      <c r="AR45" s="1" t="s">
        <v>72</v>
      </c>
      <c r="AS45" s="1" t="s">
        <v>72</v>
      </c>
      <c r="AT45" s="1">
        <v>4998.5613184799386</v>
      </c>
      <c r="AU45" s="1">
        <v>1899.3102254050873</v>
      </c>
      <c r="AV45" s="1">
        <v>1917.4988457890217</v>
      </c>
      <c r="AW45" s="2" t="s">
        <v>72</v>
      </c>
      <c r="AX45" s="2" t="s">
        <v>72</v>
      </c>
      <c r="AY45" s="1" t="s">
        <v>72</v>
      </c>
      <c r="AZ45" s="1" t="s">
        <v>72</v>
      </c>
      <c r="BA45" s="1">
        <v>7.7217831611633301</v>
      </c>
      <c r="BB45" s="1">
        <v>6.1848139762878418</v>
      </c>
      <c r="BC45" s="1" t="s">
        <v>72</v>
      </c>
      <c r="BD45" s="1" t="s">
        <v>72</v>
      </c>
      <c r="BE45" s="1" t="s">
        <v>72</v>
      </c>
      <c r="BF45" s="1" t="s">
        <v>72</v>
      </c>
      <c r="BG45" s="1" t="s">
        <v>72</v>
      </c>
      <c r="BH45" s="1" t="s">
        <v>72</v>
      </c>
      <c r="BI45" s="1" t="s">
        <v>72</v>
      </c>
      <c r="BJ45" s="1" t="s">
        <v>72</v>
      </c>
      <c r="BK45" s="1" t="s">
        <v>72</v>
      </c>
      <c r="BL45" s="1" t="s">
        <v>72</v>
      </c>
      <c r="BM45" s="1" t="s">
        <v>72</v>
      </c>
      <c r="BN45" s="1" t="s">
        <v>72</v>
      </c>
    </row>
    <row r="46" spans="1:66" x14ac:dyDescent="0.35">
      <c r="A46" s="2" t="s">
        <v>117</v>
      </c>
      <c r="B46" s="2" t="s">
        <v>172</v>
      </c>
      <c r="C46" s="2" t="s">
        <v>111</v>
      </c>
      <c r="D46" s="17">
        <f t="shared" si="8"/>
        <v>0</v>
      </c>
      <c r="E46" s="1">
        <v>0</v>
      </c>
      <c r="F46" s="2" t="s">
        <v>67</v>
      </c>
      <c r="G46" s="2" t="s">
        <v>68</v>
      </c>
      <c r="H46" s="2" t="s">
        <v>69</v>
      </c>
      <c r="I46" s="2" t="s">
        <v>69</v>
      </c>
      <c r="J46" s="2" t="s">
        <v>70</v>
      </c>
      <c r="K46" s="2" t="s">
        <v>71</v>
      </c>
      <c r="L46" s="1">
        <v>0</v>
      </c>
      <c r="M46" s="15">
        <f t="shared" si="9"/>
        <v>1.0805764198303223</v>
      </c>
      <c r="N46" s="15">
        <f t="shared" si="9"/>
        <v>0</v>
      </c>
      <c r="O46" s="1">
        <v>0.27014410495758057</v>
      </c>
      <c r="P46" s="1">
        <v>0</v>
      </c>
      <c r="Q46" s="12">
        <v>13049</v>
      </c>
      <c r="R46" s="12">
        <v>0</v>
      </c>
      <c r="S46" s="12">
        <v>13049</v>
      </c>
      <c r="T46" s="1">
        <v>0</v>
      </c>
      <c r="U46" s="1">
        <v>0</v>
      </c>
      <c r="V46" s="1">
        <v>82</v>
      </c>
      <c r="W46" s="1">
        <v>12967</v>
      </c>
      <c r="X46" s="1">
        <v>0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4800</v>
      </c>
      <c r="AG46" s="1" t="s">
        <v>72</v>
      </c>
      <c r="AH46" s="1" t="s">
        <v>72</v>
      </c>
      <c r="AI46" s="2" t="s">
        <v>112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0</v>
      </c>
      <c r="AU46" s="1">
        <v>2220.8928178361443</v>
      </c>
      <c r="AV46" s="1">
        <v>2220.8928178361516</v>
      </c>
      <c r="AW46" s="2" t="s">
        <v>72</v>
      </c>
      <c r="AX46" s="2" t="s">
        <v>72</v>
      </c>
      <c r="AY46" s="1" t="s">
        <v>72</v>
      </c>
      <c r="AZ46" s="1" t="s">
        <v>72</v>
      </c>
      <c r="BA46" s="1">
        <v>0.12343265116214752</v>
      </c>
      <c r="BB46" s="1">
        <v>0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x14ac:dyDescent="0.35">
      <c r="A47" s="2" t="s">
        <v>117</v>
      </c>
      <c r="B47" s="2" t="s">
        <v>172</v>
      </c>
      <c r="C47" s="2" t="s">
        <v>112</v>
      </c>
      <c r="D47" s="17">
        <f t="shared" si="8"/>
        <v>29.66510009765625</v>
      </c>
      <c r="E47" s="1">
        <v>7.4162750244140625</v>
      </c>
      <c r="F47" s="2" t="s">
        <v>67</v>
      </c>
      <c r="G47" s="2" t="s">
        <v>68</v>
      </c>
      <c r="H47" s="2" t="s">
        <v>69</v>
      </c>
      <c r="I47" s="2" t="s">
        <v>69</v>
      </c>
      <c r="J47" s="2" t="s">
        <v>70</v>
      </c>
      <c r="K47" s="2" t="s">
        <v>74</v>
      </c>
      <c r="L47" s="1">
        <v>148.32550048828125</v>
      </c>
      <c r="M47" s="15">
        <f t="shared" si="9"/>
        <v>36.591655731201172</v>
      </c>
      <c r="N47" s="15">
        <f t="shared" si="9"/>
        <v>23.678318023681641</v>
      </c>
      <c r="O47" s="1">
        <v>9.147913932800293</v>
      </c>
      <c r="P47" s="1">
        <v>5.9195795059204102</v>
      </c>
      <c r="Q47" s="12">
        <v>13049</v>
      </c>
      <c r="R47" s="12">
        <v>82</v>
      </c>
      <c r="S47" s="12">
        <v>12967</v>
      </c>
      <c r="T47" s="1">
        <v>0</v>
      </c>
      <c r="U47" s="1">
        <v>0</v>
      </c>
      <c r="V47" s="1">
        <v>82</v>
      </c>
      <c r="W47" s="1">
        <v>12967</v>
      </c>
      <c r="X47" s="1">
        <v>0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3270.32177734375</v>
      </c>
      <c r="AG47" s="1" t="s">
        <v>72</v>
      </c>
      <c r="AH47" s="1" t="s">
        <v>72</v>
      </c>
      <c r="AI47" s="2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5589.7709871617762</v>
      </c>
      <c r="AU47" s="1">
        <v>1834.7618217312345</v>
      </c>
      <c r="AV47" s="1">
        <v>1858.3583234988266</v>
      </c>
      <c r="AW47" s="2" t="s">
        <v>72</v>
      </c>
      <c r="AX47" s="2" t="s">
        <v>72</v>
      </c>
      <c r="AY47" s="1" t="s">
        <v>72</v>
      </c>
      <c r="AZ47" s="1" t="s">
        <v>72</v>
      </c>
      <c r="BA47" s="1">
        <v>8.2647066116333008</v>
      </c>
      <c r="BB47" s="1">
        <v>6.628385066986084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x14ac:dyDescent="0.35">
      <c r="A48" s="2" t="s">
        <v>135</v>
      </c>
      <c r="B48" s="2" t="s">
        <v>172</v>
      </c>
      <c r="C48" s="2" t="s">
        <v>129</v>
      </c>
      <c r="D48" s="17">
        <f t="shared" si="8"/>
        <v>0</v>
      </c>
      <c r="E48" s="1">
        <v>0</v>
      </c>
      <c r="F48" s="2" t="s">
        <v>67</v>
      </c>
      <c r="G48" s="2" t="s">
        <v>68</v>
      </c>
      <c r="H48" s="2" t="s">
        <v>69</v>
      </c>
      <c r="I48" s="2" t="s">
        <v>69</v>
      </c>
      <c r="J48" s="2" t="s">
        <v>70</v>
      </c>
      <c r="K48" s="2" t="s">
        <v>71</v>
      </c>
      <c r="L48" s="1">
        <v>0</v>
      </c>
      <c r="M48" s="15">
        <f t="shared" si="9"/>
        <v>0.96517688035964966</v>
      </c>
      <c r="N48" s="15">
        <f t="shared" si="9"/>
        <v>0</v>
      </c>
      <c r="O48" s="1">
        <v>0.24129422008991241</v>
      </c>
      <c r="P48" s="1">
        <v>0</v>
      </c>
      <c r="Q48" s="12">
        <v>14609</v>
      </c>
      <c r="R48" s="12">
        <v>0</v>
      </c>
      <c r="S48" s="12">
        <v>14609</v>
      </c>
      <c r="T48" s="1">
        <v>0</v>
      </c>
      <c r="U48" s="1">
        <v>0</v>
      </c>
      <c r="V48" s="1">
        <v>78</v>
      </c>
      <c r="W48" s="1">
        <v>14531</v>
      </c>
      <c r="X48" s="1">
        <v>0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3773.778076171875</v>
      </c>
      <c r="AG48" s="1" t="s">
        <v>72</v>
      </c>
      <c r="AH48" s="1" t="s">
        <v>72</v>
      </c>
      <c r="AI48" s="2" t="s">
        <v>130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0</v>
      </c>
      <c r="AU48" s="1">
        <v>2653.3113375704297</v>
      </c>
      <c r="AV48" s="1">
        <v>2653.3113375704456</v>
      </c>
      <c r="AW48" s="2" t="s">
        <v>72</v>
      </c>
      <c r="AX48" s="2" t="s">
        <v>72</v>
      </c>
      <c r="AY48" s="1" t="s">
        <v>72</v>
      </c>
      <c r="AZ48" s="1" t="s">
        <v>72</v>
      </c>
      <c r="BA48" s="1">
        <v>0.11025146394968033</v>
      </c>
      <c r="BB48" s="1">
        <v>0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x14ac:dyDescent="0.35">
      <c r="A49" s="2" t="s">
        <v>135</v>
      </c>
      <c r="B49" s="2" t="s">
        <v>172</v>
      </c>
      <c r="C49" s="2" t="s">
        <v>130</v>
      </c>
      <c r="D49" s="17">
        <f t="shared" si="8"/>
        <v>25.192840576171875</v>
      </c>
      <c r="E49" s="1">
        <v>6.2982101440429688</v>
      </c>
      <c r="F49" s="2" t="s">
        <v>67</v>
      </c>
      <c r="G49" s="2" t="s">
        <v>68</v>
      </c>
      <c r="H49" s="2" t="s">
        <v>69</v>
      </c>
      <c r="I49" s="2" t="s">
        <v>69</v>
      </c>
      <c r="J49" s="2" t="s">
        <v>70</v>
      </c>
      <c r="K49" s="2" t="s">
        <v>74</v>
      </c>
      <c r="L49" s="1">
        <v>125.96420288085938</v>
      </c>
      <c r="M49" s="15">
        <f t="shared" si="9"/>
        <v>31.23200798034668</v>
      </c>
      <c r="N49" s="15">
        <f t="shared" si="9"/>
        <v>19.991428375244141</v>
      </c>
      <c r="O49" s="1">
        <v>7.8080019950866699</v>
      </c>
      <c r="P49" s="1">
        <v>4.9978570938110352</v>
      </c>
      <c r="Q49" s="12">
        <v>14609</v>
      </c>
      <c r="R49" s="12">
        <v>78</v>
      </c>
      <c r="S49" s="12">
        <v>14531</v>
      </c>
      <c r="T49" s="1">
        <v>0</v>
      </c>
      <c r="U49" s="1">
        <v>0</v>
      </c>
      <c r="V49" s="1">
        <v>78</v>
      </c>
      <c r="W49" s="1">
        <v>14531</v>
      </c>
      <c r="X49" s="1">
        <v>0</v>
      </c>
      <c r="Y49" s="1" t="s">
        <v>72</v>
      </c>
      <c r="Z49" s="1" t="s">
        <v>72</v>
      </c>
      <c r="AA49" s="1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>
        <v>2984.803466796875</v>
      </c>
      <c r="AG49" s="1" t="s">
        <v>72</v>
      </c>
      <c r="AH49" s="1" t="s">
        <v>72</v>
      </c>
      <c r="AI49" s="2" t="s">
        <v>72</v>
      </c>
      <c r="AJ49" s="1" t="s">
        <v>72</v>
      </c>
      <c r="AK49" s="1" t="s">
        <v>72</v>
      </c>
      <c r="AL49" s="1" t="s">
        <v>72</v>
      </c>
      <c r="AM49" s="1" t="s">
        <v>72</v>
      </c>
      <c r="AN49" s="1" t="s">
        <v>72</v>
      </c>
      <c r="AO49" s="1" t="s">
        <v>72</v>
      </c>
      <c r="AP49" s="1" t="s">
        <v>72</v>
      </c>
      <c r="AQ49" s="1" t="s">
        <v>72</v>
      </c>
      <c r="AR49" s="1" t="s">
        <v>72</v>
      </c>
      <c r="AS49" s="1" t="s">
        <v>72</v>
      </c>
      <c r="AT49" s="1">
        <v>3386.8840707632212</v>
      </c>
      <c r="AU49" s="1">
        <v>2282.5236917802486</v>
      </c>
      <c r="AV49" s="1">
        <v>2288.4200645340757</v>
      </c>
      <c r="AW49" s="2" t="s">
        <v>72</v>
      </c>
      <c r="AX49" s="2" t="s">
        <v>72</v>
      </c>
      <c r="AY49" s="1" t="s">
        <v>72</v>
      </c>
      <c r="AZ49" s="1" t="s">
        <v>72</v>
      </c>
      <c r="BA49" s="1">
        <v>7.0373086929321289</v>
      </c>
      <c r="BB49" s="1">
        <v>5.6130595207214355</v>
      </c>
      <c r="BC49" s="1" t="s">
        <v>72</v>
      </c>
      <c r="BD49" s="1" t="s">
        <v>72</v>
      </c>
      <c r="BE49" s="1" t="s">
        <v>72</v>
      </c>
      <c r="BF49" s="1" t="s">
        <v>72</v>
      </c>
      <c r="BG49" s="1" t="s">
        <v>72</v>
      </c>
      <c r="BH49" s="1" t="s">
        <v>72</v>
      </c>
      <c r="BI49" s="1" t="s">
        <v>72</v>
      </c>
      <c r="BJ49" s="1" t="s">
        <v>72</v>
      </c>
      <c r="BK49" s="1" t="s">
        <v>72</v>
      </c>
      <c r="BL49" s="1" t="s">
        <v>72</v>
      </c>
      <c r="BM49" s="1" t="s">
        <v>72</v>
      </c>
      <c r="BN49" s="1" t="s">
        <v>72</v>
      </c>
    </row>
    <row r="50" spans="1:66" x14ac:dyDescent="0.35">
      <c r="D50" s="17"/>
      <c r="E50" s="1"/>
      <c r="L50" s="1"/>
      <c r="M50" s="15"/>
      <c r="N50" s="15"/>
      <c r="O50" s="1"/>
      <c r="P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x14ac:dyDescent="0.35">
      <c r="D51" s="17"/>
      <c r="E51" s="1"/>
      <c r="L51" s="1"/>
      <c r="M51" s="15"/>
      <c r="N51" s="15"/>
      <c r="O51" s="1"/>
      <c r="P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x14ac:dyDescent="0.35">
      <c r="A52" s="2" t="s">
        <v>76</v>
      </c>
      <c r="B52" s="2" t="s">
        <v>169</v>
      </c>
      <c r="C52" s="2" t="s">
        <v>66</v>
      </c>
      <c r="D52" s="17">
        <f t="shared" ref="D52:D59" si="10">L52/5</f>
        <v>5.1483158111572269</v>
      </c>
      <c r="E52" s="1">
        <v>1.2870789766311646</v>
      </c>
      <c r="F52" s="2" t="s">
        <v>67</v>
      </c>
      <c r="G52" s="2" t="s">
        <v>68</v>
      </c>
      <c r="H52" s="2" t="s">
        <v>69</v>
      </c>
      <c r="I52" s="2" t="s">
        <v>69</v>
      </c>
      <c r="J52" s="2" t="s">
        <v>70</v>
      </c>
      <c r="K52" s="2" t="s">
        <v>71</v>
      </c>
      <c r="L52" s="1">
        <v>25.741579055786133</v>
      </c>
      <c r="M52" s="15">
        <f t="shared" ref="M52:N59" si="11">O52*4</f>
        <v>8.1195259094238281</v>
      </c>
      <c r="N52" s="15">
        <f t="shared" si="11"/>
        <v>3.0097939968109131</v>
      </c>
      <c r="O52" s="1">
        <v>2.029881477355957</v>
      </c>
      <c r="P52" s="1">
        <v>0.75244849920272827</v>
      </c>
      <c r="Q52" s="12">
        <v>14633</v>
      </c>
      <c r="R52" s="12">
        <v>16</v>
      </c>
      <c r="S52" s="12">
        <v>14617</v>
      </c>
      <c r="T52" s="1">
        <v>0</v>
      </c>
      <c r="U52" s="1">
        <v>16</v>
      </c>
      <c r="V52" s="1">
        <v>8</v>
      </c>
      <c r="W52" s="1">
        <v>14609</v>
      </c>
      <c r="X52" s="1">
        <v>0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3367.222900390625</v>
      </c>
      <c r="AG52" s="1" t="s">
        <v>72</v>
      </c>
      <c r="AH52" s="1" t="s">
        <v>72</v>
      </c>
      <c r="AI52" s="2" t="s">
        <v>73</v>
      </c>
      <c r="AJ52" s="1">
        <v>2.000546978191005</v>
      </c>
      <c r="AK52" s="1" t="s">
        <v>72</v>
      </c>
      <c r="AL52" s="1" t="s">
        <v>72</v>
      </c>
      <c r="AM52" s="1">
        <v>3.7336095122176554</v>
      </c>
      <c r="AN52" s="1">
        <v>0.26748444416435446</v>
      </c>
      <c r="AO52" s="1">
        <v>66.672743094231151</v>
      </c>
      <c r="AP52" s="1" t="s">
        <v>72</v>
      </c>
      <c r="AQ52" s="1" t="s">
        <v>72</v>
      </c>
      <c r="AR52" s="1">
        <v>85.921973559568073</v>
      </c>
      <c r="AS52" s="1">
        <v>47.423512628894237</v>
      </c>
      <c r="AT52" s="1">
        <v>3661.5854187011719</v>
      </c>
      <c r="AU52" s="1">
        <v>2802.5423024199667</v>
      </c>
      <c r="AV52" s="1">
        <v>2803.4815964718127</v>
      </c>
      <c r="AW52" s="2" t="s">
        <v>72</v>
      </c>
      <c r="AX52" s="2" t="s">
        <v>72</v>
      </c>
      <c r="AY52" s="1" t="s">
        <v>72</v>
      </c>
      <c r="AZ52" s="1" t="s">
        <v>72</v>
      </c>
      <c r="BA52" s="1">
        <v>1.6363617181777954</v>
      </c>
      <c r="BB52" s="1">
        <v>0.99148941040039063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>
        <v>2.8724995048068278</v>
      </c>
      <c r="BJ52" s="1">
        <v>1.1285944515751822</v>
      </c>
      <c r="BK52" s="1" t="s">
        <v>72</v>
      </c>
      <c r="BL52" s="1" t="s">
        <v>72</v>
      </c>
      <c r="BM52" s="1">
        <v>76.357572585445979</v>
      </c>
      <c r="BN52" s="1">
        <v>56.987913603016338</v>
      </c>
    </row>
    <row r="53" spans="1:66" x14ac:dyDescent="0.35">
      <c r="A53" s="2" t="s">
        <v>76</v>
      </c>
      <c r="B53" s="2" t="s">
        <v>169</v>
      </c>
      <c r="C53" s="2" t="s">
        <v>73</v>
      </c>
      <c r="D53" s="17">
        <f t="shared" si="10"/>
        <v>2.5734540939331056</v>
      </c>
      <c r="E53" s="1">
        <v>0.64336353540420532</v>
      </c>
      <c r="F53" s="2" t="s">
        <v>67</v>
      </c>
      <c r="G53" s="2" t="s">
        <v>68</v>
      </c>
      <c r="H53" s="2" t="s">
        <v>69</v>
      </c>
      <c r="I53" s="2" t="s">
        <v>69</v>
      </c>
      <c r="J53" s="2" t="s">
        <v>70</v>
      </c>
      <c r="K53" s="2" t="s">
        <v>74</v>
      </c>
      <c r="L53" s="1">
        <v>12.867270469665527</v>
      </c>
      <c r="M53" s="15">
        <f t="shared" si="11"/>
        <v>4.8196210861206055</v>
      </c>
      <c r="N53" s="15">
        <f t="shared" si="11"/>
        <v>1.1649570465087891</v>
      </c>
      <c r="O53" s="1">
        <v>1.2049052715301514</v>
      </c>
      <c r="P53" s="1">
        <v>0.29123926162719727</v>
      </c>
      <c r="Q53" s="12">
        <v>14633</v>
      </c>
      <c r="R53" s="12">
        <v>8</v>
      </c>
      <c r="S53" s="12">
        <v>14625</v>
      </c>
      <c r="T53" s="1">
        <v>0</v>
      </c>
      <c r="U53" s="1">
        <v>16</v>
      </c>
      <c r="V53" s="1">
        <v>8</v>
      </c>
      <c r="W53" s="1">
        <v>14609</v>
      </c>
      <c r="X53" s="1">
        <v>0</v>
      </c>
      <c r="Y53" s="1" t="s">
        <v>72</v>
      </c>
      <c r="Z53" s="1" t="s">
        <v>72</v>
      </c>
      <c r="AA53" s="1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>
        <v>3352.741455078125</v>
      </c>
      <c r="AG53" s="1" t="s">
        <v>72</v>
      </c>
      <c r="AH53" s="1" t="s">
        <v>72</v>
      </c>
      <c r="AI53" s="2" t="s">
        <v>72</v>
      </c>
      <c r="AJ53" s="1" t="s">
        <v>72</v>
      </c>
      <c r="AK53" s="1" t="s">
        <v>72</v>
      </c>
      <c r="AL53" s="1" t="s">
        <v>72</v>
      </c>
      <c r="AM53" s="1" t="s">
        <v>72</v>
      </c>
      <c r="AN53" s="1" t="s">
        <v>72</v>
      </c>
      <c r="AO53" s="1" t="s">
        <v>72</v>
      </c>
      <c r="AP53" s="1" t="s">
        <v>72</v>
      </c>
      <c r="AQ53" s="1" t="s">
        <v>72</v>
      </c>
      <c r="AR53" s="1" t="s">
        <v>72</v>
      </c>
      <c r="AS53" s="1" t="s">
        <v>72</v>
      </c>
      <c r="AT53" s="1">
        <v>5270.9061279296875</v>
      </c>
      <c r="AU53" s="1">
        <v>2566.4207193843481</v>
      </c>
      <c r="AV53" s="1">
        <v>2567.899287228819</v>
      </c>
      <c r="AW53" s="2" t="s">
        <v>72</v>
      </c>
      <c r="AX53" s="2" t="s">
        <v>72</v>
      </c>
      <c r="AY53" s="1" t="s">
        <v>72</v>
      </c>
      <c r="AZ53" s="1" t="s">
        <v>72</v>
      </c>
      <c r="BA53" s="1">
        <v>0.89992243051528931</v>
      </c>
      <c r="BB53" s="1">
        <v>0.44098776578903198</v>
      </c>
      <c r="BC53" s="1" t="s">
        <v>72</v>
      </c>
      <c r="BD53" s="1" t="s">
        <v>72</v>
      </c>
      <c r="BE53" s="1" t="s">
        <v>72</v>
      </c>
      <c r="BF53" s="1" t="s">
        <v>72</v>
      </c>
      <c r="BG53" s="1" t="s">
        <v>72</v>
      </c>
      <c r="BH53" s="1" t="s">
        <v>72</v>
      </c>
      <c r="BI53" s="1" t="s">
        <v>72</v>
      </c>
      <c r="BJ53" s="1" t="s">
        <v>72</v>
      </c>
      <c r="BK53" s="1" t="s">
        <v>72</v>
      </c>
      <c r="BL53" s="1" t="s">
        <v>72</v>
      </c>
      <c r="BM53" s="1" t="s">
        <v>72</v>
      </c>
      <c r="BN53" s="1" t="s">
        <v>72</v>
      </c>
    </row>
    <row r="54" spans="1:66" x14ac:dyDescent="0.35">
      <c r="A54" s="2" t="s">
        <v>96</v>
      </c>
      <c r="B54" s="2" t="s">
        <v>169</v>
      </c>
      <c r="C54" s="2" t="s">
        <v>93</v>
      </c>
      <c r="D54" s="17">
        <f t="shared" si="10"/>
        <v>12.734137725830077</v>
      </c>
      <c r="E54" s="1">
        <v>3.1835343837738037</v>
      </c>
      <c r="F54" s="2" t="s">
        <v>67</v>
      </c>
      <c r="G54" s="2" t="s">
        <v>68</v>
      </c>
      <c r="H54" s="2" t="s">
        <v>69</v>
      </c>
      <c r="I54" s="2" t="s">
        <v>69</v>
      </c>
      <c r="J54" s="2" t="s">
        <v>70</v>
      </c>
      <c r="K54" s="2" t="s">
        <v>71</v>
      </c>
      <c r="L54" s="1">
        <v>63.670688629150391</v>
      </c>
      <c r="M54" s="15">
        <f t="shared" si="11"/>
        <v>17.056976318359375</v>
      </c>
      <c r="N54" s="15">
        <f t="shared" si="11"/>
        <v>9.2135858535766602</v>
      </c>
      <c r="O54" s="1">
        <v>4.2642440795898438</v>
      </c>
      <c r="P54" s="1">
        <v>2.303396463394165</v>
      </c>
      <c r="Q54" s="12">
        <v>15172</v>
      </c>
      <c r="R54" s="12">
        <v>41</v>
      </c>
      <c r="S54" s="12">
        <v>15131</v>
      </c>
      <c r="T54" s="1">
        <v>0</v>
      </c>
      <c r="U54" s="1">
        <v>41</v>
      </c>
      <c r="V54" s="1">
        <v>7</v>
      </c>
      <c r="W54" s="1">
        <v>15124</v>
      </c>
      <c r="X54" s="1">
        <v>0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4064.421630859375</v>
      </c>
      <c r="AG54" s="1" t="s">
        <v>72</v>
      </c>
      <c r="AH54" s="1" t="s">
        <v>72</v>
      </c>
      <c r="AI54" s="2" t="s">
        <v>94</v>
      </c>
      <c r="AJ54" s="1">
        <v>5.8637181885140786</v>
      </c>
      <c r="AK54" s="1" t="s">
        <v>72</v>
      </c>
      <c r="AL54" s="1" t="s">
        <v>72</v>
      </c>
      <c r="AM54" s="1">
        <v>10.680422796790925</v>
      </c>
      <c r="AN54" s="1">
        <v>1.0470135802372313</v>
      </c>
      <c r="AO54" s="1">
        <v>85.430637264894912</v>
      </c>
      <c r="AP54" s="1" t="s">
        <v>72</v>
      </c>
      <c r="AQ54" s="1" t="s">
        <v>72</v>
      </c>
      <c r="AR54" s="1">
        <v>95.654879388249057</v>
      </c>
      <c r="AS54" s="1">
        <v>75.206395141540767</v>
      </c>
      <c r="AT54" s="1">
        <v>8599.2577767721032</v>
      </c>
      <c r="AU54" s="1">
        <v>2539.2127711685785</v>
      </c>
      <c r="AV54" s="1">
        <v>2555.5891121407426</v>
      </c>
      <c r="AW54" s="2" t="s">
        <v>72</v>
      </c>
      <c r="AX54" s="2" t="s">
        <v>72</v>
      </c>
      <c r="AY54" s="1" t="s">
        <v>72</v>
      </c>
      <c r="AZ54" s="1" t="s">
        <v>72</v>
      </c>
      <c r="BA54" s="1">
        <v>3.7058351039886475</v>
      </c>
      <c r="BB54" s="1">
        <v>2.7129161357879639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>
        <v>8.2840325028751334</v>
      </c>
      <c r="BJ54" s="1">
        <v>3.4434038741530237</v>
      </c>
      <c r="BK54" s="1" t="s">
        <v>72</v>
      </c>
      <c r="BL54" s="1" t="s">
        <v>72</v>
      </c>
      <c r="BM54" s="1">
        <v>90.568149646726454</v>
      </c>
      <c r="BN54" s="1">
        <v>80.293124883063385</v>
      </c>
    </row>
    <row r="55" spans="1:66" x14ac:dyDescent="0.35">
      <c r="A55" s="2" t="s">
        <v>96</v>
      </c>
      <c r="B55" s="2" t="s">
        <v>169</v>
      </c>
      <c r="C55" s="2" t="s">
        <v>94</v>
      </c>
      <c r="D55" s="17">
        <f t="shared" si="10"/>
        <v>2.1716831207275389</v>
      </c>
      <c r="E55" s="1">
        <v>0.54292076826095581</v>
      </c>
      <c r="F55" s="2" t="s">
        <v>67</v>
      </c>
      <c r="G55" s="2" t="s">
        <v>68</v>
      </c>
      <c r="H55" s="2" t="s">
        <v>69</v>
      </c>
      <c r="I55" s="2" t="s">
        <v>69</v>
      </c>
      <c r="J55" s="2" t="s">
        <v>70</v>
      </c>
      <c r="K55" s="2" t="s">
        <v>74</v>
      </c>
      <c r="L55" s="1">
        <v>10.858415603637695</v>
      </c>
      <c r="M55" s="15">
        <f t="shared" si="11"/>
        <v>4.2301230430603027</v>
      </c>
      <c r="N55" s="15">
        <f t="shared" si="11"/>
        <v>0.92253267765045166</v>
      </c>
      <c r="O55" s="1">
        <v>1.0575307607650757</v>
      </c>
      <c r="P55" s="1">
        <v>0.23063316941261292</v>
      </c>
      <c r="Q55" s="12">
        <v>15172</v>
      </c>
      <c r="R55" s="12">
        <v>7</v>
      </c>
      <c r="S55" s="12">
        <v>15165</v>
      </c>
      <c r="T55" s="1">
        <v>0</v>
      </c>
      <c r="U55" s="1">
        <v>41</v>
      </c>
      <c r="V55" s="1">
        <v>7</v>
      </c>
      <c r="W55" s="1">
        <v>15124</v>
      </c>
      <c r="X55" s="1">
        <v>0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3052.3837890625</v>
      </c>
      <c r="AG55" s="1" t="s">
        <v>72</v>
      </c>
      <c r="AH55" s="1" t="s">
        <v>72</v>
      </c>
      <c r="AI55" s="2" t="s">
        <v>72</v>
      </c>
      <c r="AJ55" s="1" t="s">
        <v>72</v>
      </c>
      <c r="AK55" s="1" t="s">
        <v>72</v>
      </c>
      <c r="AL55" s="1" t="s">
        <v>72</v>
      </c>
      <c r="AM55" s="1" t="s">
        <v>72</v>
      </c>
      <c r="AN55" s="1" t="s">
        <v>72</v>
      </c>
      <c r="AO55" s="1" t="s">
        <v>72</v>
      </c>
      <c r="AP55" s="1" t="s">
        <v>72</v>
      </c>
      <c r="AQ55" s="1" t="s">
        <v>72</v>
      </c>
      <c r="AR55" s="1" t="s">
        <v>72</v>
      </c>
      <c r="AS55" s="1" t="s">
        <v>72</v>
      </c>
      <c r="AT55" s="1">
        <v>4609.6825125558034</v>
      </c>
      <c r="AU55" s="1">
        <v>1951.7730122381022</v>
      </c>
      <c r="AV55" s="1">
        <v>1952.9993084747373</v>
      </c>
      <c r="AW55" s="2" t="s">
        <v>72</v>
      </c>
      <c r="AX55" s="2" t="s">
        <v>72</v>
      </c>
      <c r="AY55" s="1" t="s">
        <v>72</v>
      </c>
      <c r="AZ55" s="1" t="s">
        <v>72</v>
      </c>
      <c r="BA55" s="1">
        <v>0.77660900354385376</v>
      </c>
      <c r="BB55" s="1">
        <v>0.36163493990898132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  <c r="BM55" s="1" t="s">
        <v>72</v>
      </c>
      <c r="BN55" s="1" t="s">
        <v>72</v>
      </c>
    </row>
    <row r="56" spans="1:66" x14ac:dyDescent="0.35">
      <c r="A56" s="2" t="s">
        <v>114</v>
      </c>
      <c r="B56" s="2" t="s">
        <v>169</v>
      </c>
      <c r="C56" s="2" t="s">
        <v>111</v>
      </c>
      <c r="D56" s="17">
        <f t="shared" si="10"/>
        <v>0</v>
      </c>
      <c r="E56" s="1">
        <v>0</v>
      </c>
      <c r="F56" s="2" t="s">
        <v>67</v>
      </c>
      <c r="G56" s="2" t="s">
        <v>68</v>
      </c>
      <c r="H56" s="2" t="s">
        <v>69</v>
      </c>
      <c r="I56" s="2" t="s">
        <v>69</v>
      </c>
      <c r="J56" s="2" t="s">
        <v>70</v>
      </c>
      <c r="K56" s="2" t="s">
        <v>71</v>
      </c>
      <c r="L56" s="1">
        <v>0</v>
      </c>
      <c r="M56" s="15">
        <f t="shared" si="11"/>
        <v>1.0931438207626343</v>
      </c>
      <c r="N56" s="15">
        <f t="shared" si="11"/>
        <v>0</v>
      </c>
      <c r="O56" s="1">
        <v>0.27328595519065857</v>
      </c>
      <c r="P56" s="1">
        <v>0</v>
      </c>
      <c r="Q56" s="12">
        <v>12899</v>
      </c>
      <c r="R56" s="12">
        <v>0</v>
      </c>
      <c r="S56" s="12">
        <v>12899</v>
      </c>
      <c r="T56" s="1">
        <v>0</v>
      </c>
      <c r="U56" s="1">
        <v>0</v>
      </c>
      <c r="V56" s="1">
        <v>14</v>
      </c>
      <c r="W56" s="1">
        <v>12885</v>
      </c>
      <c r="X56" s="1">
        <v>0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4800</v>
      </c>
      <c r="AG56" s="1" t="s">
        <v>72</v>
      </c>
      <c r="AH56" s="1" t="s">
        <v>72</v>
      </c>
      <c r="AI56" s="2" t="s">
        <v>112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0</v>
      </c>
      <c r="AU56" s="1">
        <v>2195.7429839995621</v>
      </c>
      <c r="AV56" s="1">
        <v>2195.742983999568</v>
      </c>
      <c r="AW56" s="2" t="s">
        <v>72</v>
      </c>
      <c r="AX56" s="2" t="s">
        <v>72</v>
      </c>
      <c r="AY56" s="1" t="s">
        <v>72</v>
      </c>
      <c r="AZ56" s="1" t="s">
        <v>72</v>
      </c>
      <c r="BA56" s="1">
        <v>0.12486810237169266</v>
      </c>
      <c r="BB56" s="1">
        <v>0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x14ac:dyDescent="0.35">
      <c r="A57" s="2" t="s">
        <v>114</v>
      </c>
      <c r="B57" s="2" t="s">
        <v>169</v>
      </c>
      <c r="C57" s="2" t="s">
        <v>112</v>
      </c>
      <c r="D57" s="17">
        <f t="shared" si="10"/>
        <v>5.1103286743164063</v>
      </c>
      <c r="E57" s="1">
        <v>1.2775821685791016</v>
      </c>
      <c r="F57" s="2" t="s">
        <v>67</v>
      </c>
      <c r="G57" s="2" t="s">
        <v>68</v>
      </c>
      <c r="H57" s="2" t="s">
        <v>69</v>
      </c>
      <c r="I57" s="2" t="s">
        <v>69</v>
      </c>
      <c r="J57" s="2" t="s">
        <v>70</v>
      </c>
      <c r="K57" s="2" t="s">
        <v>74</v>
      </c>
      <c r="L57" s="1">
        <v>25.551643371582031</v>
      </c>
      <c r="M57" s="15">
        <f t="shared" si="11"/>
        <v>8.2983331680297852</v>
      </c>
      <c r="N57" s="15">
        <f t="shared" si="11"/>
        <v>2.8676712512969971</v>
      </c>
      <c r="O57" s="1">
        <v>2.0745832920074463</v>
      </c>
      <c r="P57" s="1">
        <v>0.71691781282424927</v>
      </c>
      <c r="Q57" s="12">
        <v>12899</v>
      </c>
      <c r="R57" s="12">
        <v>14</v>
      </c>
      <c r="S57" s="12">
        <v>12885</v>
      </c>
      <c r="T57" s="1">
        <v>0</v>
      </c>
      <c r="U57" s="1">
        <v>0</v>
      </c>
      <c r="V57" s="1">
        <v>14</v>
      </c>
      <c r="W57" s="1">
        <v>12885</v>
      </c>
      <c r="X57" s="1">
        <v>0</v>
      </c>
      <c r="Y57" s="1" t="s">
        <v>72</v>
      </c>
      <c r="Z57" s="1" t="s">
        <v>72</v>
      </c>
      <c r="AA57" s="1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>
        <v>3270.32177734375</v>
      </c>
      <c r="AG57" s="1" t="s">
        <v>72</v>
      </c>
      <c r="AH57" s="1" t="s">
        <v>72</v>
      </c>
      <c r="AI57" s="2" t="s">
        <v>72</v>
      </c>
      <c r="AJ57" s="1" t="s">
        <v>72</v>
      </c>
      <c r="AK57" s="1" t="s">
        <v>72</v>
      </c>
      <c r="AL57" s="1" t="s">
        <v>72</v>
      </c>
      <c r="AM57" s="1" t="s">
        <v>72</v>
      </c>
      <c r="AN57" s="1" t="s">
        <v>72</v>
      </c>
      <c r="AO57" s="1" t="s">
        <v>72</v>
      </c>
      <c r="AP57" s="1" t="s">
        <v>72</v>
      </c>
      <c r="AQ57" s="1" t="s">
        <v>72</v>
      </c>
      <c r="AR57" s="1" t="s">
        <v>72</v>
      </c>
      <c r="AS57" s="1" t="s">
        <v>72</v>
      </c>
      <c r="AT57" s="1">
        <v>5117.7657121930806</v>
      </c>
      <c r="AU57" s="1">
        <v>1829.5581120956947</v>
      </c>
      <c r="AV57" s="1">
        <v>1833.1269861480523</v>
      </c>
      <c r="AW57" s="2" t="s">
        <v>72</v>
      </c>
      <c r="AX57" s="2" t="s">
        <v>72</v>
      </c>
      <c r="AY57" s="1" t="s">
        <v>72</v>
      </c>
      <c r="AZ57" s="1" t="s">
        <v>72</v>
      </c>
      <c r="BA57" s="1">
        <v>1.6506239175796509</v>
      </c>
      <c r="BB57" s="1">
        <v>0.9655415415763855</v>
      </c>
      <c r="BC57" s="1" t="s">
        <v>72</v>
      </c>
      <c r="BD57" s="1" t="s">
        <v>72</v>
      </c>
      <c r="BE57" s="1" t="s">
        <v>72</v>
      </c>
      <c r="BF57" s="1" t="s">
        <v>72</v>
      </c>
      <c r="BG57" s="1" t="s">
        <v>72</v>
      </c>
      <c r="BH57" s="1" t="s">
        <v>72</v>
      </c>
      <c r="BI57" s="1" t="s">
        <v>72</v>
      </c>
      <c r="BJ57" s="1" t="s">
        <v>72</v>
      </c>
      <c r="BK57" s="1" t="s">
        <v>72</v>
      </c>
      <c r="BL57" s="1" t="s">
        <v>72</v>
      </c>
      <c r="BM57" s="1" t="s">
        <v>72</v>
      </c>
      <c r="BN57" s="1" t="s">
        <v>72</v>
      </c>
    </row>
    <row r="58" spans="1:66" x14ac:dyDescent="0.35">
      <c r="A58" s="2" t="s">
        <v>132</v>
      </c>
      <c r="B58" s="2" t="s">
        <v>169</v>
      </c>
      <c r="C58" s="2" t="s">
        <v>129</v>
      </c>
      <c r="D58" s="17">
        <f t="shared" si="10"/>
        <v>2.5778594970703126</v>
      </c>
      <c r="E58" s="1">
        <v>0.64446485042572021</v>
      </c>
      <c r="F58" s="2" t="s">
        <v>67</v>
      </c>
      <c r="G58" s="2" t="s">
        <v>68</v>
      </c>
      <c r="H58" s="2" t="s">
        <v>69</v>
      </c>
      <c r="I58" s="2" t="s">
        <v>69</v>
      </c>
      <c r="J58" s="2" t="s">
        <v>70</v>
      </c>
      <c r="K58" s="2" t="s">
        <v>71</v>
      </c>
      <c r="L58" s="1">
        <v>12.889297485351563</v>
      </c>
      <c r="M58" s="15">
        <f t="shared" si="11"/>
        <v>4.827873706817627</v>
      </c>
      <c r="N58" s="15">
        <f t="shared" si="11"/>
        <v>1.1669508218765259</v>
      </c>
      <c r="O58" s="1">
        <v>1.2069684267044067</v>
      </c>
      <c r="P58" s="1">
        <v>0.29173770546913147</v>
      </c>
      <c r="Q58" s="12">
        <v>14608</v>
      </c>
      <c r="R58" s="12">
        <v>8</v>
      </c>
      <c r="S58" s="12">
        <v>14600</v>
      </c>
      <c r="T58" s="1">
        <v>2</v>
      </c>
      <c r="U58" s="1">
        <v>6</v>
      </c>
      <c r="V58" s="1">
        <v>34</v>
      </c>
      <c r="W58" s="1">
        <v>14566</v>
      </c>
      <c r="X58" s="1">
        <v>0.15995504146129655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3773.778076171875</v>
      </c>
      <c r="AG58" s="1" t="s">
        <v>72</v>
      </c>
      <c r="AH58" s="1" t="s">
        <v>72</v>
      </c>
      <c r="AI58" s="2" t="s">
        <v>130</v>
      </c>
      <c r="AJ58" s="1">
        <v>0.22200907639042031</v>
      </c>
      <c r="AK58" s="1" t="s">
        <v>72</v>
      </c>
      <c r="AL58" s="1" t="s">
        <v>72</v>
      </c>
      <c r="AM58" s="1">
        <v>0.39573769306588624</v>
      </c>
      <c r="AN58" s="1">
        <v>4.8280459714954371E-2</v>
      </c>
      <c r="AO58" s="1">
        <v>18.16754725310162</v>
      </c>
      <c r="AP58" s="1" t="s">
        <v>72</v>
      </c>
      <c r="AQ58" s="1" t="s">
        <v>72</v>
      </c>
      <c r="AR58" s="1">
        <v>29.801371493484762</v>
      </c>
      <c r="AS58" s="1">
        <v>6.5337230127184771</v>
      </c>
      <c r="AT58" s="1">
        <v>4317.4747314453125</v>
      </c>
      <c r="AU58" s="1">
        <v>2689.2369891106591</v>
      </c>
      <c r="AV58" s="1">
        <v>2690.1286855741455</v>
      </c>
      <c r="AW58" s="2" t="s">
        <v>72</v>
      </c>
      <c r="AX58" s="2" t="s">
        <v>72</v>
      </c>
      <c r="AY58" s="1" t="s">
        <v>72</v>
      </c>
      <c r="AZ58" s="1" t="s">
        <v>72</v>
      </c>
      <c r="BA58" s="1">
        <v>0.90146315097808838</v>
      </c>
      <c r="BB58" s="1">
        <v>0.44174262881278992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>
        <v>0.3093931599937928</v>
      </c>
      <c r="BJ58" s="1">
        <v>0.13462499278704781</v>
      </c>
      <c r="BK58" s="1" t="s">
        <v>72</v>
      </c>
      <c r="BL58" s="1" t="s">
        <v>72</v>
      </c>
      <c r="BM58" s="1">
        <v>24.019266385521036</v>
      </c>
      <c r="BN58" s="1">
        <v>12.315828120682207</v>
      </c>
    </row>
    <row r="59" spans="1:66" x14ac:dyDescent="0.35">
      <c r="A59" s="2" t="s">
        <v>132</v>
      </c>
      <c r="B59" s="2" t="s">
        <v>169</v>
      </c>
      <c r="C59" s="2" t="s">
        <v>130</v>
      </c>
      <c r="D59" s="17">
        <f t="shared" si="10"/>
        <v>11.611504364013673</v>
      </c>
      <c r="E59" s="1">
        <v>2.9028761386871338</v>
      </c>
      <c r="F59" s="2" t="s">
        <v>67</v>
      </c>
      <c r="G59" s="2" t="s">
        <v>68</v>
      </c>
      <c r="H59" s="2" t="s">
        <v>69</v>
      </c>
      <c r="I59" s="2" t="s">
        <v>69</v>
      </c>
      <c r="J59" s="2" t="s">
        <v>70</v>
      </c>
      <c r="K59" s="2" t="s">
        <v>74</v>
      </c>
      <c r="L59" s="1">
        <v>58.057521820068359</v>
      </c>
      <c r="M59" s="15">
        <f t="shared" si="11"/>
        <v>15.846831321716309</v>
      </c>
      <c r="N59" s="15">
        <f t="shared" si="11"/>
        <v>8.2095918655395508</v>
      </c>
      <c r="O59" s="1">
        <v>3.9617078304290771</v>
      </c>
      <c r="P59" s="1">
        <v>2.0523979663848877</v>
      </c>
      <c r="Q59" s="12">
        <v>14608</v>
      </c>
      <c r="R59" s="12">
        <v>36</v>
      </c>
      <c r="S59" s="12">
        <v>14572</v>
      </c>
      <c r="T59" s="1">
        <v>2</v>
      </c>
      <c r="U59" s="1">
        <v>6</v>
      </c>
      <c r="V59" s="1">
        <v>34</v>
      </c>
      <c r="W59" s="1">
        <v>14566</v>
      </c>
      <c r="X59" s="1">
        <v>0.15995504146129655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2984.803466796875</v>
      </c>
      <c r="AG59" s="1" t="s">
        <v>72</v>
      </c>
      <c r="AH59" s="1" t="s">
        <v>72</v>
      </c>
      <c r="AI59" s="2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3280.2669609917534</v>
      </c>
      <c r="AU59" s="1">
        <v>2294.9315229777676</v>
      </c>
      <c r="AV59" s="1">
        <v>2297.3597866530699</v>
      </c>
      <c r="AW59" s="2" t="s">
        <v>72</v>
      </c>
      <c r="AX59" s="2" t="s">
        <v>72</v>
      </c>
      <c r="AY59" s="1" t="s">
        <v>72</v>
      </c>
      <c r="AZ59" s="1" t="s">
        <v>72</v>
      </c>
      <c r="BA59" s="1">
        <v>3.4129898548126221</v>
      </c>
      <c r="BB59" s="1">
        <v>2.4464890956878662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x14ac:dyDescent="0.35">
      <c r="D60" s="17"/>
      <c r="E60" s="1"/>
      <c r="L60" s="1"/>
      <c r="M60" s="15"/>
      <c r="N60" s="15"/>
      <c r="O60" s="1"/>
      <c r="P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x14ac:dyDescent="0.35">
      <c r="D61" s="17"/>
      <c r="E61" s="1"/>
      <c r="L61" s="1"/>
      <c r="M61" s="15"/>
      <c r="N61" s="15"/>
      <c r="O61" s="1"/>
      <c r="P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x14ac:dyDescent="0.35">
      <c r="A62" s="2" t="s">
        <v>77</v>
      </c>
      <c r="B62" s="2" t="s">
        <v>170</v>
      </c>
      <c r="C62" s="2" t="s">
        <v>66</v>
      </c>
      <c r="D62" s="17">
        <f t="shared" ref="D62:D69" si="12">L62/5</f>
        <v>4.8878746032714844</v>
      </c>
      <c r="E62" s="1">
        <v>1.2219686508178711</v>
      </c>
      <c r="F62" s="2" t="s">
        <v>67</v>
      </c>
      <c r="G62" s="2" t="s">
        <v>68</v>
      </c>
      <c r="H62" s="2" t="s">
        <v>69</v>
      </c>
      <c r="I62" s="2" t="s">
        <v>69</v>
      </c>
      <c r="J62" s="2" t="s">
        <v>70</v>
      </c>
      <c r="K62" s="2" t="s">
        <v>71</v>
      </c>
      <c r="L62" s="1">
        <v>24.439373016357422</v>
      </c>
      <c r="M62" s="15">
        <f t="shared" ref="M62:N69" si="13">O62*4</f>
        <v>7.8165135383605957</v>
      </c>
      <c r="N62" s="15">
        <f t="shared" si="13"/>
        <v>2.8027379512786865</v>
      </c>
      <c r="O62" s="1">
        <v>1.9541283845901489</v>
      </c>
      <c r="P62" s="1">
        <v>0.70068448781967163</v>
      </c>
      <c r="Q62" s="12">
        <v>14449</v>
      </c>
      <c r="R62" s="12">
        <v>15</v>
      </c>
      <c r="S62" s="12">
        <v>14434</v>
      </c>
      <c r="T62" s="1">
        <v>0</v>
      </c>
      <c r="U62" s="1">
        <v>15</v>
      </c>
      <c r="V62" s="1">
        <v>13</v>
      </c>
      <c r="W62" s="1">
        <v>14421</v>
      </c>
      <c r="X62" s="1">
        <v>0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3374.374267578125</v>
      </c>
      <c r="AG62" s="1" t="s">
        <v>72</v>
      </c>
      <c r="AH62" s="1" t="s">
        <v>72</v>
      </c>
      <c r="AI62" s="2" t="s">
        <v>73</v>
      </c>
      <c r="AJ62" s="1">
        <v>1.1539260622123519</v>
      </c>
      <c r="AK62" s="1" t="s">
        <v>72</v>
      </c>
      <c r="AL62" s="1" t="s">
        <v>72</v>
      </c>
      <c r="AM62" s="1">
        <v>2.0233907194407652</v>
      </c>
      <c r="AN62" s="1">
        <v>0.28446140498393868</v>
      </c>
      <c r="AO62" s="1">
        <v>53.573151022051576</v>
      </c>
      <c r="AP62" s="1" t="s">
        <v>72</v>
      </c>
      <c r="AQ62" s="1" t="s">
        <v>72</v>
      </c>
      <c r="AR62" s="1">
        <v>72.314047026321006</v>
      </c>
      <c r="AS62" s="1">
        <v>34.832255017782153</v>
      </c>
      <c r="AT62" s="1">
        <v>3585.6569173177081</v>
      </c>
      <c r="AU62" s="1">
        <v>2781.9091081570368</v>
      </c>
      <c r="AV62" s="1">
        <v>2782.7435061871693</v>
      </c>
      <c r="AW62" s="2" t="s">
        <v>72</v>
      </c>
      <c r="AX62" s="2" t="s">
        <v>72</v>
      </c>
      <c r="AY62" s="1" t="s">
        <v>72</v>
      </c>
      <c r="AZ62" s="1" t="s">
        <v>72</v>
      </c>
      <c r="BA62" s="1">
        <v>1.5654888153076172</v>
      </c>
      <c r="BB62" s="1">
        <v>0.93289917707443237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>
        <v>1.5925454694448686</v>
      </c>
      <c r="BJ62" s="1">
        <v>0.71530665497983525</v>
      </c>
      <c r="BK62" s="1" t="s">
        <v>72</v>
      </c>
      <c r="BL62" s="1" t="s">
        <v>72</v>
      </c>
      <c r="BM62" s="1">
        <v>63.027383149901517</v>
      </c>
      <c r="BN62" s="1">
        <v>44.118918894201641</v>
      </c>
    </row>
    <row r="63" spans="1:66" x14ac:dyDescent="0.35">
      <c r="A63" s="2" t="s">
        <v>77</v>
      </c>
      <c r="B63" s="2" t="s">
        <v>170</v>
      </c>
      <c r="C63" s="2" t="s">
        <v>73</v>
      </c>
      <c r="D63" s="17">
        <f t="shared" si="12"/>
        <v>4.2358646392822266</v>
      </c>
      <c r="E63" s="1">
        <v>1.0589661598205566</v>
      </c>
      <c r="F63" s="2" t="s">
        <v>67</v>
      </c>
      <c r="G63" s="2" t="s">
        <v>68</v>
      </c>
      <c r="H63" s="2" t="s">
        <v>69</v>
      </c>
      <c r="I63" s="2" t="s">
        <v>69</v>
      </c>
      <c r="J63" s="2" t="s">
        <v>70</v>
      </c>
      <c r="K63" s="2" t="s">
        <v>74</v>
      </c>
      <c r="L63" s="1">
        <v>21.179323196411133</v>
      </c>
      <c r="M63" s="15">
        <f t="shared" si="13"/>
        <v>6.9961152076721191</v>
      </c>
      <c r="N63" s="15">
        <f t="shared" si="13"/>
        <v>2.3198039531707764</v>
      </c>
      <c r="O63" s="1">
        <v>1.7490288019180298</v>
      </c>
      <c r="P63" s="1">
        <v>0.57995098829269409</v>
      </c>
      <c r="Q63" s="12">
        <v>14449</v>
      </c>
      <c r="R63" s="12">
        <v>13</v>
      </c>
      <c r="S63" s="12">
        <v>14436</v>
      </c>
      <c r="T63" s="1">
        <v>0</v>
      </c>
      <c r="U63" s="1">
        <v>15</v>
      </c>
      <c r="V63" s="1">
        <v>13</v>
      </c>
      <c r="W63" s="1">
        <v>14421</v>
      </c>
      <c r="X63" s="1">
        <v>0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3352.741455078125</v>
      </c>
      <c r="AG63" s="1" t="s">
        <v>72</v>
      </c>
      <c r="AH63" s="1" t="s">
        <v>72</v>
      </c>
      <c r="AI63" s="2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5118.5566594050479</v>
      </c>
      <c r="AU63" s="1">
        <v>2538.1920921894348</v>
      </c>
      <c r="AV63" s="1">
        <v>2540.513688104289</v>
      </c>
      <c r="AW63" s="2" t="s">
        <v>72</v>
      </c>
      <c r="AX63" s="2" t="s">
        <v>72</v>
      </c>
      <c r="AY63" s="1" t="s">
        <v>72</v>
      </c>
      <c r="AZ63" s="1" t="s">
        <v>72</v>
      </c>
      <c r="BA63" s="1">
        <v>1.3809993267059326</v>
      </c>
      <c r="BB63" s="1">
        <v>0.7914465069770813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x14ac:dyDescent="0.35">
      <c r="A64" s="2" t="s">
        <v>97</v>
      </c>
      <c r="B64" s="2" t="s">
        <v>170</v>
      </c>
      <c r="C64" s="2" t="s">
        <v>93</v>
      </c>
      <c r="D64" s="17">
        <f t="shared" si="12"/>
        <v>8.1108558654785163</v>
      </c>
      <c r="E64" s="1">
        <v>2.0277140140533447</v>
      </c>
      <c r="F64" s="2" t="s">
        <v>67</v>
      </c>
      <c r="G64" s="2" t="s">
        <v>68</v>
      </c>
      <c r="H64" s="2" t="s">
        <v>69</v>
      </c>
      <c r="I64" s="2" t="s">
        <v>69</v>
      </c>
      <c r="J64" s="2" t="s">
        <v>70</v>
      </c>
      <c r="K64" s="2" t="s">
        <v>71</v>
      </c>
      <c r="L64" s="1">
        <v>40.554279327392578</v>
      </c>
      <c r="M64" s="15">
        <f t="shared" si="13"/>
        <v>11.912604331970215</v>
      </c>
      <c r="N64" s="15">
        <f t="shared" si="13"/>
        <v>5.2207303047180176</v>
      </c>
      <c r="O64" s="1">
        <v>2.9781510829925537</v>
      </c>
      <c r="P64" s="1">
        <v>1.3051825761795044</v>
      </c>
      <c r="Q64" s="12">
        <v>13356</v>
      </c>
      <c r="R64" s="12">
        <v>23</v>
      </c>
      <c r="S64" s="12">
        <v>13333</v>
      </c>
      <c r="T64" s="1">
        <v>0</v>
      </c>
      <c r="U64" s="1">
        <v>23</v>
      </c>
      <c r="V64" s="1">
        <v>6</v>
      </c>
      <c r="W64" s="1">
        <v>13327</v>
      </c>
      <c r="X64" s="1">
        <v>0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4064.421630859375</v>
      </c>
      <c r="AG64" s="1" t="s">
        <v>72</v>
      </c>
      <c r="AH64" s="1" t="s">
        <v>72</v>
      </c>
      <c r="AI64" s="2" t="s">
        <v>94</v>
      </c>
      <c r="AJ64" s="1">
        <v>3.835775818037126</v>
      </c>
      <c r="AK64" s="1" t="s">
        <v>72</v>
      </c>
      <c r="AL64" s="1" t="s">
        <v>72</v>
      </c>
      <c r="AM64" s="1">
        <v>7.3787733004479552</v>
      </c>
      <c r="AN64" s="1">
        <v>0.29277833562629718</v>
      </c>
      <c r="AO64" s="1">
        <v>79.320794891482237</v>
      </c>
      <c r="AP64" s="1" t="s">
        <v>72</v>
      </c>
      <c r="AQ64" s="1" t="s">
        <v>72</v>
      </c>
      <c r="AR64" s="1">
        <v>94.471698158018469</v>
      </c>
      <c r="AS64" s="1">
        <v>64.169891624946004</v>
      </c>
      <c r="AT64" s="1">
        <v>8286.257239300272</v>
      </c>
      <c r="AU64" s="1">
        <v>2506.2151283991452</v>
      </c>
      <c r="AV64" s="1">
        <v>2516.1687798330086</v>
      </c>
      <c r="AW64" s="2" t="s">
        <v>72</v>
      </c>
      <c r="AX64" s="2" t="s">
        <v>72</v>
      </c>
      <c r="AY64" s="1" t="s">
        <v>72</v>
      </c>
      <c r="AZ64" s="1" t="s">
        <v>72</v>
      </c>
      <c r="BA64" s="1">
        <v>2.480018138885498</v>
      </c>
      <c r="BB64" s="1">
        <v>1.6341524124145508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>
        <v>5.6128652459992203</v>
      </c>
      <c r="BJ64" s="1">
        <v>2.0586863900750316</v>
      </c>
      <c r="BK64" s="1" t="s">
        <v>72</v>
      </c>
      <c r="BL64" s="1" t="s">
        <v>72</v>
      </c>
      <c r="BM64" s="1">
        <v>86.9201539519118</v>
      </c>
      <c r="BN64" s="1">
        <v>71.721435831052673</v>
      </c>
    </row>
    <row r="65" spans="1:66" x14ac:dyDescent="0.35">
      <c r="A65" s="2" t="s">
        <v>97</v>
      </c>
      <c r="B65" s="2" t="s">
        <v>170</v>
      </c>
      <c r="C65" s="2" t="s">
        <v>94</v>
      </c>
      <c r="D65" s="17">
        <f t="shared" si="12"/>
        <v>2.1145282745361329</v>
      </c>
      <c r="E65" s="1">
        <v>0.52863204479217529</v>
      </c>
      <c r="F65" s="2" t="s">
        <v>67</v>
      </c>
      <c r="G65" s="2" t="s">
        <v>68</v>
      </c>
      <c r="H65" s="2" t="s">
        <v>69</v>
      </c>
      <c r="I65" s="2" t="s">
        <v>69</v>
      </c>
      <c r="J65" s="2" t="s">
        <v>70</v>
      </c>
      <c r="K65" s="2" t="s">
        <v>74</v>
      </c>
      <c r="L65" s="1">
        <v>10.572641372680664</v>
      </c>
      <c r="M65" s="15">
        <f t="shared" si="13"/>
        <v>4.3231096267700195</v>
      </c>
      <c r="N65" s="15">
        <f t="shared" si="13"/>
        <v>0.82807695865631104</v>
      </c>
      <c r="O65" s="1">
        <v>1.0807774066925049</v>
      </c>
      <c r="P65" s="1">
        <v>0.20701923966407776</v>
      </c>
      <c r="Q65" s="12">
        <v>13356</v>
      </c>
      <c r="R65" s="12">
        <v>6</v>
      </c>
      <c r="S65" s="12">
        <v>13350</v>
      </c>
      <c r="T65" s="1">
        <v>0</v>
      </c>
      <c r="U65" s="1">
        <v>23</v>
      </c>
      <c r="V65" s="1">
        <v>6</v>
      </c>
      <c r="W65" s="1">
        <v>13327</v>
      </c>
      <c r="X65" s="1">
        <v>0</v>
      </c>
      <c r="Y65" s="1" t="s">
        <v>72</v>
      </c>
      <c r="Z65" s="1" t="s">
        <v>72</v>
      </c>
      <c r="AA65" s="1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>
        <v>3052.3837890625</v>
      </c>
      <c r="AG65" s="1" t="s">
        <v>72</v>
      </c>
      <c r="AH65" s="1" t="s">
        <v>72</v>
      </c>
      <c r="AI65" s="2" t="s">
        <v>72</v>
      </c>
      <c r="AJ65" s="1" t="s">
        <v>72</v>
      </c>
      <c r="AK65" s="1" t="s">
        <v>72</v>
      </c>
      <c r="AL65" s="1" t="s">
        <v>72</v>
      </c>
      <c r="AM65" s="1" t="s">
        <v>72</v>
      </c>
      <c r="AN65" s="1" t="s">
        <v>72</v>
      </c>
      <c r="AO65" s="1" t="s">
        <v>72</v>
      </c>
      <c r="AP65" s="1" t="s">
        <v>72</v>
      </c>
      <c r="AQ65" s="1" t="s">
        <v>72</v>
      </c>
      <c r="AR65" s="1" t="s">
        <v>72</v>
      </c>
      <c r="AS65" s="1" t="s">
        <v>72</v>
      </c>
      <c r="AT65" s="1">
        <v>4868.634765625</v>
      </c>
      <c r="AU65" s="1">
        <v>1940.4859523130267</v>
      </c>
      <c r="AV65" s="1">
        <v>1941.8013830467696</v>
      </c>
      <c r="AW65" s="2" t="s">
        <v>72</v>
      </c>
      <c r="AX65" s="2" t="s">
        <v>72</v>
      </c>
      <c r="AY65" s="1" t="s">
        <v>72</v>
      </c>
      <c r="AZ65" s="1" t="s">
        <v>72</v>
      </c>
      <c r="BA65" s="1">
        <v>0.77717113494873047</v>
      </c>
      <c r="BB65" s="1">
        <v>0.33979502320289612</v>
      </c>
      <c r="BC65" s="1" t="s">
        <v>72</v>
      </c>
      <c r="BD65" s="1" t="s">
        <v>72</v>
      </c>
      <c r="BE65" s="1" t="s">
        <v>72</v>
      </c>
      <c r="BF65" s="1" t="s">
        <v>72</v>
      </c>
      <c r="BG65" s="1" t="s">
        <v>72</v>
      </c>
      <c r="BH65" s="1" t="s">
        <v>72</v>
      </c>
      <c r="BI65" s="1" t="s">
        <v>72</v>
      </c>
      <c r="BJ65" s="1" t="s">
        <v>72</v>
      </c>
      <c r="BK65" s="1" t="s">
        <v>72</v>
      </c>
      <c r="BL65" s="1" t="s">
        <v>72</v>
      </c>
      <c r="BM65" s="1" t="s">
        <v>72</v>
      </c>
      <c r="BN65" s="1" t="s">
        <v>72</v>
      </c>
    </row>
    <row r="66" spans="1:66" x14ac:dyDescent="0.35">
      <c r="A66" s="2" t="s">
        <v>115</v>
      </c>
      <c r="B66" s="2" t="s">
        <v>170</v>
      </c>
      <c r="C66" s="2" t="s">
        <v>111</v>
      </c>
      <c r="D66" s="17">
        <f t="shared" si="12"/>
        <v>0</v>
      </c>
      <c r="E66" s="1">
        <v>0</v>
      </c>
      <c r="F66" s="2" t="s">
        <v>67</v>
      </c>
      <c r="G66" s="2" t="s">
        <v>68</v>
      </c>
      <c r="H66" s="2" t="s">
        <v>69</v>
      </c>
      <c r="I66" s="2" t="s">
        <v>69</v>
      </c>
      <c r="J66" s="2" t="s">
        <v>70</v>
      </c>
      <c r="K66" s="2" t="s">
        <v>71</v>
      </c>
      <c r="L66" s="1">
        <v>0</v>
      </c>
      <c r="M66" s="15">
        <f t="shared" si="13"/>
        <v>1.0441638231277466</v>
      </c>
      <c r="N66" s="15">
        <f t="shared" si="13"/>
        <v>0</v>
      </c>
      <c r="O66" s="1">
        <v>0.26104095578193665</v>
      </c>
      <c r="P66" s="1">
        <v>0</v>
      </c>
      <c r="Q66" s="12">
        <v>13504</v>
      </c>
      <c r="R66" s="12">
        <v>0</v>
      </c>
      <c r="S66" s="12">
        <v>13504</v>
      </c>
      <c r="T66" s="1">
        <v>0</v>
      </c>
      <c r="U66" s="1">
        <v>0</v>
      </c>
      <c r="V66" s="1">
        <v>9</v>
      </c>
      <c r="W66" s="1">
        <v>13495</v>
      </c>
      <c r="X66" s="1">
        <v>0</v>
      </c>
      <c r="Y66" s="1" t="s">
        <v>72</v>
      </c>
      <c r="Z66" s="1" t="s">
        <v>72</v>
      </c>
      <c r="AA66" s="1" t="s">
        <v>72</v>
      </c>
      <c r="AB66" s="1" t="s">
        <v>72</v>
      </c>
      <c r="AC66" s="1" t="s">
        <v>72</v>
      </c>
      <c r="AD66" s="1" t="s">
        <v>72</v>
      </c>
      <c r="AE66" s="1" t="s">
        <v>72</v>
      </c>
      <c r="AF66" s="1">
        <v>4800</v>
      </c>
      <c r="AG66" s="1" t="s">
        <v>72</v>
      </c>
      <c r="AH66" s="1" t="s">
        <v>72</v>
      </c>
      <c r="AI66" s="2" t="s">
        <v>112</v>
      </c>
      <c r="AJ66" s="1" t="s">
        <v>72</v>
      </c>
      <c r="AK66" s="1" t="s">
        <v>72</v>
      </c>
      <c r="AL66" s="1" t="s">
        <v>72</v>
      </c>
      <c r="AM66" s="1" t="s">
        <v>72</v>
      </c>
      <c r="AN66" s="1" t="s">
        <v>72</v>
      </c>
      <c r="AO66" s="1" t="s">
        <v>72</v>
      </c>
      <c r="AP66" s="1" t="s">
        <v>72</v>
      </c>
      <c r="AQ66" s="1" t="s">
        <v>72</v>
      </c>
      <c r="AR66" s="1" t="s">
        <v>72</v>
      </c>
      <c r="AS66" s="1" t="s">
        <v>72</v>
      </c>
      <c r="AT66" s="1">
        <v>0</v>
      </c>
      <c r="AU66" s="1">
        <v>2209.2582265336368</v>
      </c>
      <c r="AV66" s="1">
        <v>2209.2582265336341</v>
      </c>
      <c r="AW66" s="2" t="s">
        <v>72</v>
      </c>
      <c r="AX66" s="2" t="s">
        <v>72</v>
      </c>
      <c r="AY66" s="1" t="s">
        <v>72</v>
      </c>
      <c r="AZ66" s="1" t="s">
        <v>72</v>
      </c>
      <c r="BA66" s="1">
        <v>0.11927352845668793</v>
      </c>
      <c r="BB66" s="1">
        <v>0</v>
      </c>
      <c r="BC66" s="1" t="s">
        <v>72</v>
      </c>
      <c r="BD66" s="1" t="s">
        <v>72</v>
      </c>
      <c r="BE66" s="1" t="s">
        <v>72</v>
      </c>
      <c r="BF66" s="1" t="s">
        <v>72</v>
      </c>
      <c r="BG66" s="1" t="s">
        <v>72</v>
      </c>
      <c r="BH66" s="1" t="s">
        <v>72</v>
      </c>
      <c r="BI66" s="1" t="s">
        <v>72</v>
      </c>
      <c r="BJ66" s="1" t="s">
        <v>72</v>
      </c>
      <c r="BK66" s="1" t="s">
        <v>72</v>
      </c>
      <c r="BL66" s="1" t="s">
        <v>72</v>
      </c>
      <c r="BM66" s="1" t="s">
        <v>72</v>
      </c>
      <c r="BN66" s="1" t="s">
        <v>72</v>
      </c>
    </row>
    <row r="67" spans="1:66" x14ac:dyDescent="0.35">
      <c r="A67" s="2" t="s">
        <v>115</v>
      </c>
      <c r="B67" s="2" t="s">
        <v>170</v>
      </c>
      <c r="C67" s="2" t="s">
        <v>112</v>
      </c>
      <c r="D67" s="17">
        <f t="shared" si="12"/>
        <v>3.1373712539672853</v>
      </c>
      <c r="E67" s="1">
        <v>0.78434282541275024</v>
      </c>
      <c r="F67" s="2" t="s">
        <v>67</v>
      </c>
      <c r="G67" s="2" t="s">
        <v>68</v>
      </c>
      <c r="H67" s="2" t="s">
        <v>69</v>
      </c>
      <c r="I67" s="2" t="s">
        <v>69</v>
      </c>
      <c r="J67" s="2" t="s">
        <v>70</v>
      </c>
      <c r="K67" s="2" t="s">
        <v>74</v>
      </c>
      <c r="L67" s="1">
        <v>15.686856269836426</v>
      </c>
      <c r="M67" s="15">
        <f t="shared" si="13"/>
        <v>5.685060977935791</v>
      </c>
      <c r="N67" s="15">
        <f t="shared" si="13"/>
        <v>1.495916485786438</v>
      </c>
      <c r="O67" s="1">
        <v>1.4212652444839478</v>
      </c>
      <c r="P67" s="1">
        <v>0.3739791214466095</v>
      </c>
      <c r="Q67" s="12">
        <v>13504</v>
      </c>
      <c r="R67" s="12">
        <v>9</v>
      </c>
      <c r="S67" s="12">
        <v>13495</v>
      </c>
      <c r="T67" s="1">
        <v>0</v>
      </c>
      <c r="U67" s="1">
        <v>0</v>
      </c>
      <c r="V67" s="1">
        <v>9</v>
      </c>
      <c r="W67" s="1">
        <v>13495</v>
      </c>
      <c r="X67" s="1">
        <v>0</v>
      </c>
      <c r="Y67" s="1" t="s">
        <v>72</v>
      </c>
      <c r="Z67" s="1" t="s">
        <v>72</v>
      </c>
      <c r="AA67" s="1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>
        <v>3270.32177734375</v>
      </c>
      <c r="AG67" s="1" t="s">
        <v>72</v>
      </c>
      <c r="AH67" s="1" t="s">
        <v>72</v>
      </c>
      <c r="AI67" s="2" t="s">
        <v>72</v>
      </c>
      <c r="AJ67" s="1" t="s">
        <v>72</v>
      </c>
      <c r="AK67" s="1" t="s">
        <v>72</v>
      </c>
      <c r="AL67" s="1" t="s">
        <v>72</v>
      </c>
      <c r="AM67" s="1" t="s">
        <v>72</v>
      </c>
      <c r="AN67" s="1" t="s">
        <v>72</v>
      </c>
      <c r="AO67" s="1" t="s">
        <v>72</v>
      </c>
      <c r="AP67" s="1" t="s">
        <v>72</v>
      </c>
      <c r="AQ67" s="1" t="s">
        <v>72</v>
      </c>
      <c r="AR67" s="1" t="s">
        <v>72</v>
      </c>
      <c r="AS67" s="1" t="s">
        <v>72</v>
      </c>
      <c r="AT67" s="1">
        <v>5448.200358072917</v>
      </c>
      <c r="AU67" s="1">
        <v>1840.8944848076508</v>
      </c>
      <c r="AV67" s="1">
        <v>1843.2986430466469</v>
      </c>
      <c r="AW67" s="2" t="s">
        <v>72</v>
      </c>
      <c r="AX67" s="2" t="s">
        <v>72</v>
      </c>
      <c r="AY67" s="1" t="s">
        <v>72</v>
      </c>
      <c r="AZ67" s="1" t="s">
        <v>72</v>
      </c>
      <c r="BA67" s="1">
        <v>1.0769494771957397</v>
      </c>
      <c r="BB67" s="1">
        <v>0.5502924919128418</v>
      </c>
      <c r="BC67" s="1" t="s">
        <v>72</v>
      </c>
      <c r="BD67" s="1" t="s">
        <v>72</v>
      </c>
      <c r="BE67" s="1" t="s">
        <v>72</v>
      </c>
      <c r="BF67" s="1" t="s">
        <v>72</v>
      </c>
      <c r="BG67" s="1" t="s">
        <v>72</v>
      </c>
      <c r="BH67" s="1" t="s">
        <v>72</v>
      </c>
      <c r="BI67" s="1" t="s">
        <v>72</v>
      </c>
      <c r="BJ67" s="1" t="s">
        <v>72</v>
      </c>
      <c r="BK67" s="1" t="s">
        <v>72</v>
      </c>
      <c r="BL67" s="1" t="s">
        <v>72</v>
      </c>
      <c r="BM67" s="1" t="s">
        <v>72</v>
      </c>
      <c r="BN67" s="1" t="s">
        <v>72</v>
      </c>
    </row>
    <row r="68" spans="1:66" x14ac:dyDescent="0.35">
      <c r="A68" s="2" t="s">
        <v>133</v>
      </c>
      <c r="B68" s="2" t="s">
        <v>170</v>
      </c>
      <c r="C68" s="2" t="s">
        <v>129</v>
      </c>
      <c r="D68" s="17">
        <f t="shared" si="12"/>
        <v>0.6929076194763184</v>
      </c>
      <c r="E68" s="1">
        <v>0.17322690784931183</v>
      </c>
      <c r="F68" s="2" t="s">
        <v>67</v>
      </c>
      <c r="G68" s="2" t="s">
        <v>68</v>
      </c>
      <c r="H68" s="2" t="s">
        <v>69</v>
      </c>
      <c r="I68" s="2" t="s">
        <v>69</v>
      </c>
      <c r="J68" s="2" t="s">
        <v>70</v>
      </c>
      <c r="K68" s="2" t="s">
        <v>71</v>
      </c>
      <c r="L68" s="1">
        <v>3.4645380973815918</v>
      </c>
      <c r="M68" s="15">
        <f t="shared" si="13"/>
        <v>2.2197434902191162</v>
      </c>
      <c r="N68" s="15">
        <f t="shared" si="13"/>
        <v>0.10496895760297775</v>
      </c>
      <c r="O68" s="1">
        <v>0.55493587255477905</v>
      </c>
      <c r="P68" s="1">
        <v>2.6242239400744438E-2</v>
      </c>
      <c r="Q68" s="12">
        <v>13584</v>
      </c>
      <c r="R68" s="12">
        <v>2</v>
      </c>
      <c r="S68" s="12">
        <v>13582</v>
      </c>
      <c r="T68" s="1">
        <v>0</v>
      </c>
      <c r="U68" s="1">
        <v>2</v>
      </c>
      <c r="V68" s="1">
        <v>22</v>
      </c>
      <c r="W68" s="1">
        <v>13560</v>
      </c>
      <c r="X68" s="1">
        <v>0</v>
      </c>
      <c r="Y68" s="1" t="s">
        <v>72</v>
      </c>
      <c r="Z68" s="1" t="s">
        <v>72</v>
      </c>
      <c r="AA68" s="1" t="s">
        <v>72</v>
      </c>
      <c r="AB68" s="1" t="s">
        <v>72</v>
      </c>
      <c r="AC68" s="1" t="s">
        <v>72</v>
      </c>
      <c r="AD68" s="1" t="s">
        <v>72</v>
      </c>
      <c r="AE68" s="1" t="s">
        <v>72</v>
      </c>
      <c r="AF68" s="1">
        <v>3773.778076171875</v>
      </c>
      <c r="AG68" s="1" t="s">
        <v>72</v>
      </c>
      <c r="AH68" s="1" t="s">
        <v>72</v>
      </c>
      <c r="AI68" s="2" t="s">
        <v>130</v>
      </c>
      <c r="AJ68" s="1">
        <v>9.0842136964686696E-2</v>
      </c>
      <c r="AK68" s="1" t="s">
        <v>72</v>
      </c>
      <c r="AL68" s="1" t="s">
        <v>72</v>
      </c>
      <c r="AM68" s="1">
        <v>0.23466866142904896</v>
      </c>
      <c r="AN68" s="1">
        <v>0</v>
      </c>
      <c r="AO68" s="1">
        <v>8.3277069968582893</v>
      </c>
      <c r="AP68" s="1" t="s">
        <v>72</v>
      </c>
      <c r="AQ68" s="1" t="s">
        <v>72</v>
      </c>
      <c r="AR68" s="1">
        <v>20.414613842066981</v>
      </c>
      <c r="AS68" s="1">
        <v>0</v>
      </c>
      <c r="AT68" s="1">
        <v>7303.3131103515625</v>
      </c>
      <c r="AU68" s="1">
        <v>2655.1708660280206</v>
      </c>
      <c r="AV68" s="1">
        <v>2655.8552214821184</v>
      </c>
      <c r="AW68" s="2" t="s">
        <v>72</v>
      </c>
      <c r="AX68" s="2" t="s">
        <v>72</v>
      </c>
      <c r="AY68" s="1" t="s">
        <v>72</v>
      </c>
      <c r="AZ68" s="1" t="s">
        <v>72</v>
      </c>
      <c r="BA68" s="1">
        <v>0.33305135369300842</v>
      </c>
      <c r="BB68" s="1">
        <v>7.517734169960022E-2</v>
      </c>
      <c r="BC68" s="1" t="s">
        <v>72</v>
      </c>
      <c r="BD68" s="1" t="s">
        <v>72</v>
      </c>
      <c r="BE68" s="1" t="s">
        <v>72</v>
      </c>
      <c r="BF68" s="1" t="s">
        <v>72</v>
      </c>
      <c r="BG68" s="1" t="s">
        <v>72</v>
      </c>
      <c r="BH68" s="1" t="s">
        <v>72</v>
      </c>
      <c r="BI68" s="1">
        <v>0.16117896791880695</v>
      </c>
      <c r="BJ68" s="1">
        <v>2.0505306010566438E-2</v>
      </c>
      <c r="BK68" s="1" t="s">
        <v>72</v>
      </c>
      <c r="BL68" s="1" t="s">
        <v>72</v>
      </c>
      <c r="BM68" s="1">
        <v>14.238680141038634</v>
      </c>
      <c r="BN68" s="1">
        <v>2.4167338526779436</v>
      </c>
    </row>
    <row r="69" spans="1:66" x14ac:dyDescent="0.35">
      <c r="A69" s="2" t="s">
        <v>133</v>
      </c>
      <c r="B69" s="2" t="s">
        <v>170</v>
      </c>
      <c r="C69" s="2" t="s">
        <v>130</v>
      </c>
      <c r="D69" s="17">
        <f t="shared" si="12"/>
        <v>7.6276016235351563</v>
      </c>
      <c r="E69" s="1">
        <v>1.9069004058837891</v>
      </c>
      <c r="F69" s="2" t="s">
        <v>67</v>
      </c>
      <c r="G69" s="2" t="s">
        <v>68</v>
      </c>
      <c r="H69" s="2" t="s">
        <v>69</v>
      </c>
      <c r="I69" s="2" t="s">
        <v>69</v>
      </c>
      <c r="J69" s="2" t="s">
        <v>70</v>
      </c>
      <c r="K69" s="2" t="s">
        <v>74</v>
      </c>
      <c r="L69" s="1">
        <v>38.138008117675781</v>
      </c>
      <c r="M69" s="15">
        <f t="shared" si="13"/>
        <v>11.293593406677246</v>
      </c>
      <c r="N69" s="15">
        <f t="shared" si="13"/>
        <v>4.8576993942260742</v>
      </c>
      <c r="O69" s="1">
        <v>2.8233983516693115</v>
      </c>
      <c r="P69" s="1">
        <v>1.2144248485565186</v>
      </c>
      <c r="Q69" s="12">
        <v>13584</v>
      </c>
      <c r="R69" s="12">
        <v>22</v>
      </c>
      <c r="S69" s="12">
        <v>13562</v>
      </c>
      <c r="T69" s="1">
        <v>0</v>
      </c>
      <c r="U69" s="1">
        <v>2</v>
      </c>
      <c r="V69" s="1">
        <v>22</v>
      </c>
      <c r="W69" s="1">
        <v>13560</v>
      </c>
      <c r="X69" s="1">
        <v>0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>
        <v>2984.803466796875</v>
      </c>
      <c r="AG69" s="1" t="s">
        <v>72</v>
      </c>
      <c r="AH69" s="1" t="s">
        <v>72</v>
      </c>
      <c r="AI69" s="2" t="s">
        <v>72</v>
      </c>
      <c r="AJ69" s="1" t="s">
        <v>72</v>
      </c>
      <c r="AK69" s="1" t="s">
        <v>72</v>
      </c>
      <c r="AL69" s="1" t="s">
        <v>72</v>
      </c>
      <c r="AM69" s="1" t="s">
        <v>72</v>
      </c>
      <c r="AN69" s="1" t="s">
        <v>72</v>
      </c>
      <c r="AO69" s="1" t="s">
        <v>72</v>
      </c>
      <c r="AP69" s="1" t="s">
        <v>72</v>
      </c>
      <c r="AQ69" s="1" t="s">
        <v>72</v>
      </c>
      <c r="AR69" s="1" t="s">
        <v>72</v>
      </c>
      <c r="AS69" s="1" t="s">
        <v>72</v>
      </c>
      <c r="AT69" s="1">
        <v>3390.9094016335225</v>
      </c>
      <c r="AU69" s="1">
        <v>2276.8595641450779</v>
      </c>
      <c r="AV69" s="1">
        <v>2278.6638262493639</v>
      </c>
      <c r="AW69" s="2" t="s">
        <v>72</v>
      </c>
      <c r="AX69" s="2" t="s">
        <v>72</v>
      </c>
      <c r="AY69" s="1" t="s">
        <v>72</v>
      </c>
      <c r="AZ69" s="1" t="s">
        <v>72</v>
      </c>
      <c r="BA69" s="1">
        <v>2.3424537181854248</v>
      </c>
      <c r="BB69" s="1">
        <v>1.5290884971618652</v>
      </c>
      <c r="BC69" s="1" t="s">
        <v>72</v>
      </c>
      <c r="BD69" s="1" t="s">
        <v>72</v>
      </c>
      <c r="BE69" s="1" t="s">
        <v>72</v>
      </c>
      <c r="BF69" s="1" t="s">
        <v>72</v>
      </c>
      <c r="BG69" s="1" t="s">
        <v>72</v>
      </c>
      <c r="BH69" s="1" t="s">
        <v>72</v>
      </c>
      <c r="BI69" s="1" t="s">
        <v>72</v>
      </c>
      <c r="BJ69" s="1" t="s">
        <v>72</v>
      </c>
      <c r="BK69" s="1" t="s">
        <v>72</v>
      </c>
      <c r="BL69" s="1" t="s">
        <v>72</v>
      </c>
      <c r="BM69" s="1" t="s">
        <v>72</v>
      </c>
      <c r="BN69" s="1" t="s">
        <v>72</v>
      </c>
    </row>
    <row r="70" spans="1:66" x14ac:dyDescent="0.35">
      <c r="D70" s="17"/>
      <c r="E70" s="1"/>
      <c r="L70" s="1"/>
      <c r="M70" s="15"/>
      <c r="N70" s="15"/>
      <c r="O70" s="1"/>
      <c r="P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x14ac:dyDescent="0.35">
      <c r="D71" s="17"/>
      <c r="E71" s="1"/>
      <c r="L71" s="1"/>
      <c r="M71" s="15"/>
      <c r="N71" s="15"/>
      <c r="O71" s="1"/>
      <c r="P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x14ac:dyDescent="0.35">
      <c r="A72" s="2" t="s">
        <v>86</v>
      </c>
      <c r="B72" s="2" t="s">
        <v>177</v>
      </c>
      <c r="C72" s="2" t="s">
        <v>66</v>
      </c>
      <c r="D72" s="17">
        <f t="shared" ref="D72:D79" si="14">L72/5</f>
        <v>0.33092241287231444</v>
      </c>
      <c r="E72" s="1">
        <v>8.2730606198310852E-2</v>
      </c>
      <c r="F72" s="2" t="s">
        <v>67</v>
      </c>
      <c r="G72" s="2" t="s">
        <v>68</v>
      </c>
      <c r="H72" s="2" t="s">
        <v>69</v>
      </c>
      <c r="I72" s="2" t="s">
        <v>69</v>
      </c>
      <c r="J72" s="2" t="s">
        <v>70</v>
      </c>
      <c r="K72" s="2" t="s">
        <v>71</v>
      </c>
      <c r="L72" s="1">
        <v>1.6546120643615723</v>
      </c>
      <c r="M72" s="15">
        <f t="shared" ref="M72:N79" si="15">O72*4</f>
        <v>1.5806953907012939</v>
      </c>
      <c r="N72" s="15">
        <f t="shared" si="15"/>
        <v>1.3898272998631001E-2</v>
      </c>
      <c r="O72" s="1">
        <v>0.39517384767532349</v>
      </c>
      <c r="P72" s="1">
        <v>3.4745682496577501E-3</v>
      </c>
      <c r="Q72" s="12">
        <v>14221</v>
      </c>
      <c r="R72" s="12">
        <v>1</v>
      </c>
      <c r="S72" s="12">
        <v>14220</v>
      </c>
      <c r="T72" s="1">
        <v>0</v>
      </c>
      <c r="U72" s="1">
        <v>1</v>
      </c>
      <c r="V72" s="1">
        <v>44</v>
      </c>
      <c r="W72" s="1">
        <v>14176</v>
      </c>
      <c r="X72" s="1">
        <v>0</v>
      </c>
      <c r="Y72" s="1" t="s">
        <v>72</v>
      </c>
      <c r="Z72" s="1" t="s">
        <v>72</v>
      </c>
      <c r="AA72" s="1" t="s">
        <v>72</v>
      </c>
      <c r="AB72" s="1" t="s">
        <v>72</v>
      </c>
      <c r="AC72" s="1" t="s">
        <v>72</v>
      </c>
      <c r="AD72" s="1" t="s">
        <v>72</v>
      </c>
      <c r="AE72" s="1" t="s">
        <v>72</v>
      </c>
      <c r="AF72" s="1">
        <v>3166.984619140625</v>
      </c>
      <c r="AG72" s="1" t="s">
        <v>72</v>
      </c>
      <c r="AH72" s="1" t="s">
        <v>72</v>
      </c>
      <c r="AI72" s="2" t="s">
        <v>73</v>
      </c>
      <c r="AJ72" s="1">
        <v>2.2692893871249332E-2</v>
      </c>
      <c r="AK72" s="1" t="s">
        <v>72</v>
      </c>
      <c r="AL72" s="1" t="s">
        <v>72</v>
      </c>
      <c r="AM72" s="1">
        <v>7.683602003653571E-2</v>
      </c>
      <c r="AN72" s="1">
        <v>0</v>
      </c>
      <c r="AO72" s="1">
        <v>2.2189353233255402</v>
      </c>
      <c r="AP72" s="1" t="s">
        <v>72</v>
      </c>
      <c r="AQ72" s="1" t="s">
        <v>72</v>
      </c>
      <c r="AR72" s="1">
        <v>7.3956335805363853</v>
      </c>
      <c r="AS72" s="1">
        <v>0</v>
      </c>
      <c r="AT72" s="1">
        <v>3313.581298828125</v>
      </c>
      <c r="AU72" s="1">
        <v>2531.5832098723463</v>
      </c>
      <c r="AV72" s="1">
        <v>2531.638198838586</v>
      </c>
      <c r="AW72" s="2" t="s">
        <v>72</v>
      </c>
      <c r="AX72" s="2" t="s">
        <v>72</v>
      </c>
      <c r="AY72" s="1" t="s">
        <v>72</v>
      </c>
      <c r="AZ72" s="1" t="s">
        <v>72</v>
      </c>
      <c r="BA72" s="1">
        <v>0.20592726767063141</v>
      </c>
      <c r="BB72" s="1">
        <v>2.2419419139623642E-2</v>
      </c>
      <c r="BC72" s="1" t="s">
        <v>72</v>
      </c>
      <c r="BD72" s="1" t="s">
        <v>72</v>
      </c>
      <c r="BE72" s="1" t="s">
        <v>72</v>
      </c>
      <c r="BF72" s="1" t="s">
        <v>72</v>
      </c>
      <c r="BG72" s="1" t="s">
        <v>72</v>
      </c>
      <c r="BH72" s="1" t="s">
        <v>72</v>
      </c>
      <c r="BI72" s="1">
        <v>4.8091708005191552E-2</v>
      </c>
      <c r="BJ72" s="1">
        <v>0</v>
      </c>
      <c r="BK72" s="1" t="s">
        <v>72</v>
      </c>
      <c r="BL72" s="1" t="s">
        <v>72</v>
      </c>
      <c r="BM72" s="1">
        <v>4.6473506398149667</v>
      </c>
      <c r="BN72" s="1">
        <v>0</v>
      </c>
    </row>
    <row r="73" spans="1:66" x14ac:dyDescent="0.35">
      <c r="A73" s="2" t="s">
        <v>86</v>
      </c>
      <c r="B73" s="2" t="s">
        <v>177</v>
      </c>
      <c r="C73" s="2" t="s">
        <v>73</v>
      </c>
      <c r="D73" s="17">
        <f t="shared" si="14"/>
        <v>14.582644653320312</v>
      </c>
      <c r="E73" s="1">
        <v>3.6456613540649414</v>
      </c>
      <c r="F73" s="2" t="s">
        <v>67</v>
      </c>
      <c r="G73" s="2" t="s">
        <v>68</v>
      </c>
      <c r="H73" s="2" t="s">
        <v>69</v>
      </c>
      <c r="I73" s="2" t="s">
        <v>69</v>
      </c>
      <c r="J73" s="2" t="s">
        <v>70</v>
      </c>
      <c r="K73" s="2" t="s">
        <v>74</v>
      </c>
      <c r="L73" s="1">
        <v>72.913223266601563</v>
      </c>
      <c r="M73" s="15">
        <f t="shared" si="15"/>
        <v>19.345706939697266</v>
      </c>
      <c r="N73" s="15">
        <f t="shared" si="15"/>
        <v>10.676363945007324</v>
      </c>
      <c r="O73" s="1">
        <v>4.8364267349243164</v>
      </c>
      <c r="P73" s="1">
        <v>2.6690909862518311</v>
      </c>
      <c r="Q73" s="12">
        <v>14221</v>
      </c>
      <c r="R73" s="12">
        <v>44</v>
      </c>
      <c r="S73" s="12">
        <v>14177</v>
      </c>
      <c r="T73" s="1">
        <v>0</v>
      </c>
      <c r="U73" s="1">
        <v>1</v>
      </c>
      <c r="V73" s="1">
        <v>44</v>
      </c>
      <c r="W73" s="1">
        <v>14176</v>
      </c>
      <c r="X73" s="1">
        <v>0</v>
      </c>
      <c r="Y73" s="1" t="s">
        <v>72</v>
      </c>
      <c r="Z73" s="1" t="s">
        <v>72</v>
      </c>
      <c r="AA73" s="1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>
        <v>3352.741455078125</v>
      </c>
      <c r="AG73" s="1" t="s">
        <v>72</v>
      </c>
      <c r="AH73" s="1" t="s">
        <v>72</v>
      </c>
      <c r="AI73" s="2" t="s">
        <v>72</v>
      </c>
      <c r="AJ73" s="1" t="s">
        <v>72</v>
      </c>
      <c r="AK73" s="1" t="s">
        <v>72</v>
      </c>
      <c r="AL73" s="1" t="s">
        <v>72</v>
      </c>
      <c r="AM73" s="1" t="s">
        <v>72</v>
      </c>
      <c r="AN73" s="1" t="s">
        <v>72</v>
      </c>
      <c r="AO73" s="1" t="s">
        <v>72</v>
      </c>
      <c r="AP73" s="1" t="s">
        <v>72</v>
      </c>
      <c r="AQ73" s="1" t="s">
        <v>72</v>
      </c>
      <c r="AR73" s="1" t="s">
        <v>72</v>
      </c>
      <c r="AS73" s="1" t="s">
        <v>72</v>
      </c>
      <c r="AT73" s="1">
        <v>4725.2463545365763</v>
      </c>
      <c r="AU73" s="1">
        <v>2742.0823151622812</v>
      </c>
      <c r="AV73" s="1">
        <v>2748.2182562165226</v>
      </c>
      <c r="AW73" s="2" t="s">
        <v>72</v>
      </c>
      <c r="AX73" s="2" t="s">
        <v>72</v>
      </c>
      <c r="AY73" s="1" t="s">
        <v>72</v>
      </c>
      <c r="AZ73" s="1" t="s">
        <v>72</v>
      </c>
      <c r="BA73" s="1">
        <v>4.2221298217773438</v>
      </c>
      <c r="BB73" s="1">
        <v>3.1243855953216553</v>
      </c>
      <c r="BC73" s="1" t="s">
        <v>72</v>
      </c>
      <c r="BD73" s="1" t="s">
        <v>72</v>
      </c>
      <c r="BE73" s="1" t="s">
        <v>72</v>
      </c>
      <c r="BF73" s="1" t="s">
        <v>72</v>
      </c>
      <c r="BG73" s="1" t="s">
        <v>72</v>
      </c>
      <c r="BH73" s="1" t="s">
        <v>72</v>
      </c>
      <c r="BI73" s="1" t="s">
        <v>72</v>
      </c>
      <c r="BJ73" s="1" t="s">
        <v>72</v>
      </c>
      <c r="BK73" s="1" t="s">
        <v>72</v>
      </c>
      <c r="BL73" s="1" t="s">
        <v>72</v>
      </c>
      <c r="BM73" s="1" t="s">
        <v>72</v>
      </c>
      <c r="BN73" s="1" t="s">
        <v>72</v>
      </c>
    </row>
    <row r="74" spans="1:66" x14ac:dyDescent="0.35">
      <c r="A74" s="2" t="s">
        <v>105</v>
      </c>
      <c r="B74" s="2" t="s">
        <v>177</v>
      </c>
      <c r="C74" s="2" t="s">
        <v>93</v>
      </c>
      <c r="D74" s="17">
        <f t="shared" si="14"/>
        <v>1.1310857772827148</v>
      </c>
      <c r="E74" s="1">
        <v>0.28277143836021423</v>
      </c>
      <c r="F74" s="2" t="s">
        <v>67</v>
      </c>
      <c r="G74" s="2" t="s">
        <v>68</v>
      </c>
      <c r="H74" s="2" t="s">
        <v>69</v>
      </c>
      <c r="I74" s="2" t="s">
        <v>69</v>
      </c>
      <c r="J74" s="2" t="s">
        <v>70</v>
      </c>
      <c r="K74" s="2" t="s">
        <v>71</v>
      </c>
      <c r="L74" s="1">
        <v>5.6554288864135742</v>
      </c>
      <c r="M74" s="15">
        <f t="shared" si="15"/>
        <v>2.9983491897583008</v>
      </c>
      <c r="N74" s="15">
        <f t="shared" si="15"/>
        <v>0.2684197723865509</v>
      </c>
      <c r="O74" s="1">
        <v>0.7495872974395752</v>
      </c>
      <c r="P74" s="1">
        <v>6.7104943096637726E-2</v>
      </c>
      <c r="Q74" s="12">
        <v>12483</v>
      </c>
      <c r="R74" s="12">
        <v>3</v>
      </c>
      <c r="S74" s="12">
        <v>12480</v>
      </c>
      <c r="T74" s="1">
        <v>0</v>
      </c>
      <c r="U74" s="1">
        <v>3</v>
      </c>
      <c r="V74" s="1">
        <v>21</v>
      </c>
      <c r="W74" s="1">
        <v>12459</v>
      </c>
      <c r="X74" s="1">
        <v>0</v>
      </c>
      <c r="Y74" s="1" t="s">
        <v>72</v>
      </c>
      <c r="Z74" s="1" t="s">
        <v>72</v>
      </c>
      <c r="AA74" s="1" t="s">
        <v>72</v>
      </c>
      <c r="AB74" s="1" t="s">
        <v>72</v>
      </c>
      <c r="AC74" s="1" t="s">
        <v>72</v>
      </c>
      <c r="AD74" s="1" t="s">
        <v>72</v>
      </c>
      <c r="AE74" s="1" t="s">
        <v>72</v>
      </c>
      <c r="AF74" s="1">
        <v>4064.421630859375</v>
      </c>
      <c r="AG74" s="1" t="s">
        <v>72</v>
      </c>
      <c r="AH74" s="1" t="s">
        <v>72</v>
      </c>
      <c r="AI74" s="2" t="s">
        <v>94</v>
      </c>
      <c r="AJ74" s="1">
        <v>0.14275409705244765</v>
      </c>
      <c r="AK74" s="1" t="s">
        <v>72</v>
      </c>
      <c r="AL74" s="1" t="s">
        <v>72</v>
      </c>
      <c r="AM74" s="1">
        <v>0.32573408022376532</v>
      </c>
      <c r="AN74" s="1">
        <v>0</v>
      </c>
      <c r="AO74" s="1">
        <v>12.492109844161497</v>
      </c>
      <c r="AP74" s="1" t="s">
        <v>72</v>
      </c>
      <c r="AQ74" s="1" t="s">
        <v>72</v>
      </c>
      <c r="AR74" s="1">
        <v>26.504041465648349</v>
      </c>
      <c r="AS74" s="1">
        <v>0</v>
      </c>
      <c r="AT74" s="1">
        <v>5863.251953125</v>
      </c>
      <c r="AU74" s="1">
        <v>2345.5495358247022</v>
      </c>
      <c r="AV74" s="1">
        <v>2346.3949341465645</v>
      </c>
      <c r="AW74" s="2" t="s">
        <v>72</v>
      </c>
      <c r="AX74" s="2" t="s">
        <v>72</v>
      </c>
      <c r="AY74" s="1" t="s">
        <v>72</v>
      </c>
      <c r="AZ74" s="1" t="s">
        <v>72</v>
      </c>
      <c r="BA74" s="1">
        <v>0.48414614796638489</v>
      </c>
      <c r="BB74" s="1">
        <v>0.14693841338157654</v>
      </c>
      <c r="BC74" s="1" t="s">
        <v>72</v>
      </c>
      <c r="BD74" s="1" t="s">
        <v>72</v>
      </c>
      <c r="BE74" s="1" t="s">
        <v>72</v>
      </c>
      <c r="BF74" s="1" t="s">
        <v>72</v>
      </c>
      <c r="BG74" s="1" t="s">
        <v>72</v>
      </c>
      <c r="BH74" s="1" t="s">
        <v>72</v>
      </c>
      <c r="BI74" s="1">
        <v>0.23340007288139397</v>
      </c>
      <c r="BJ74" s="1">
        <v>5.2108121223501322E-2</v>
      </c>
      <c r="BK74" s="1" t="s">
        <v>72</v>
      </c>
      <c r="BL74" s="1" t="s">
        <v>72</v>
      </c>
      <c r="BM74" s="1">
        <v>19.433444044028445</v>
      </c>
      <c r="BN74" s="1">
        <v>5.5507756442945508</v>
      </c>
    </row>
    <row r="75" spans="1:66" x14ac:dyDescent="0.35">
      <c r="A75" s="2" t="s">
        <v>105</v>
      </c>
      <c r="B75" s="2" t="s">
        <v>177</v>
      </c>
      <c r="C75" s="2" t="s">
        <v>94</v>
      </c>
      <c r="D75" s="17">
        <f t="shared" si="14"/>
        <v>7.9233154296875004</v>
      </c>
      <c r="E75" s="1">
        <v>1.9808288812637329</v>
      </c>
      <c r="F75" s="2" t="s">
        <v>67</v>
      </c>
      <c r="G75" s="2" t="s">
        <v>68</v>
      </c>
      <c r="H75" s="2" t="s">
        <v>69</v>
      </c>
      <c r="I75" s="2" t="s">
        <v>69</v>
      </c>
      <c r="J75" s="2" t="s">
        <v>70</v>
      </c>
      <c r="K75" s="2" t="s">
        <v>74</v>
      </c>
      <c r="L75" s="1">
        <v>39.6165771484375</v>
      </c>
      <c r="M75" s="15">
        <f t="shared" si="15"/>
        <v>11.834425926208496</v>
      </c>
      <c r="N75" s="15">
        <f t="shared" si="15"/>
        <v>4.9878692626953125</v>
      </c>
      <c r="O75" s="1">
        <v>2.958606481552124</v>
      </c>
      <c r="P75" s="1">
        <v>1.2469673156738281</v>
      </c>
      <c r="Q75" s="12">
        <v>12483</v>
      </c>
      <c r="R75" s="12">
        <v>21</v>
      </c>
      <c r="S75" s="12">
        <v>12462</v>
      </c>
      <c r="T75" s="1">
        <v>0</v>
      </c>
      <c r="U75" s="1">
        <v>3</v>
      </c>
      <c r="V75" s="1">
        <v>21</v>
      </c>
      <c r="W75" s="1">
        <v>12459</v>
      </c>
      <c r="X75" s="1">
        <v>0</v>
      </c>
      <c r="Y75" s="1" t="s">
        <v>72</v>
      </c>
      <c r="Z75" s="1" t="s">
        <v>72</v>
      </c>
      <c r="AA75" s="1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>
        <v>3052.3837890625</v>
      </c>
      <c r="AG75" s="1" t="s">
        <v>72</v>
      </c>
      <c r="AH75" s="1" t="s">
        <v>72</v>
      </c>
      <c r="AI75" s="2" t="s">
        <v>72</v>
      </c>
      <c r="AJ75" s="1" t="s">
        <v>72</v>
      </c>
      <c r="AK75" s="1" t="s">
        <v>72</v>
      </c>
      <c r="AL75" s="1" t="s">
        <v>72</v>
      </c>
      <c r="AM75" s="1" t="s">
        <v>72</v>
      </c>
      <c r="AN75" s="1" t="s">
        <v>72</v>
      </c>
      <c r="AO75" s="1" t="s">
        <v>72</v>
      </c>
      <c r="AP75" s="1" t="s">
        <v>72</v>
      </c>
      <c r="AQ75" s="1" t="s">
        <v>72</v>
      </c>
      <c r="AR75" s="1" t="s">
        <v>72</v>
      </c>
      <c r="AS75" s="1" t="s">
        <v>72</v>
      </c>
      <c r="AT75" s="1">
        <v>4390.3410295758931</v>
      </c>
      <c r="AU75" s="1">
        <v>2144.62154955704</v>
      </c>
      <c r="AV75" s="1">
        <v>2148.3994962910206</v>
      </c>
      <c r="AW75" s="2" t="s">
        <v>72</v>
      </c>
      <c r="AX75" s="2" t="s">
        <v>72</v>
      </c>
      <c r="AY75" s="1" t="s">
        <v>72</v>
      </c>
      <c r="AZ75" s="1" t="s">
        <v>72</v>
      </c>
      <c r="BA75" s="1">
        <v>2.4448246955871582</v>
      </c>
      <c r="BB75" s="1">
        <v>1.579771876335144</v>
      </c>
      <c r="BC75" s="1" t="s">
        <v>72</v>
      </c>
      <c r="BD75" s="1" t="s">
        <v>72</v>
      </c>
      <c r="BE75" s="1" t="s">
        <v>72</v>
      </c>
      <c r="BF75" s="1" t="s">
        <v>72</v>
      </c>
      <c r="BG75" s="1" t="s">
        <v>72</v>
      </c>
      <c r="BH75" s="1" t="s">
        <v>72</v>
      </c>
      <c r="BI75" s="1" t="s">
        <v>72</v>
      </c>
      <c r="BJ75" s="1" t="s">
        <v>72</v>
      </c>
      <c r="BK75" s="1" t="s">
        <v>72</v>
      </c>
      <c r="BL75" s="1" t="s">
        <v>72</v>
      </c>
      <c r="BM75" s="1" t="s">
        <v>72</v>
      </c>
      <c r="BN75" s="1" t="s">
        <v>72</v>
      </c>
    </row>
    <row r="76" spans="1:66" x14ac:dyDescent="0.35">
      <c r="A76" s="2" t="s">
        <v>123</v>
      </c>
      <c r="B76" s="2" t="s">
        <v>177</v>
      </c>
      <c r="C76" s="2" t="s">
        <v>111</v>
      </c>
      <c r="D76" s="17">
        <f t="shared" si="14"/>
        <v>0</v>
      </c>
      <c r="E76" s="1">
        <v>0</v>
      </c>
      <c r="F76" s="2" t="s">
        <v>67</v>
      </c>
      <c r="G76" s="2" t="s">
        <v>68</v>
      </c>
      <c r="H76" s="2" t="s">
        <v>69</v>
      </c>
      <c r="I76" s="2" t="s">
        <v>69</v>
      </c>
      <c r="J76" s="2" t="s">
        <v>70</v>
      </c>
      <c r="K76" s="2" t="s">
        <v>71</v>
      </c>
      <c r="L76" s="1">
        <v>0</v>
      </c>
      <c r="M76" s="15">
        <f t="shared" si="15"/>
        <v>1.0183699131011963</v>
      </c>
      <c r="N76" s="15">
        <f t="shared" si="15"/>
        <v>0</v>
      </c>
      <c r="O76" s="1">
        <v>0.25459247827529907</v>
      </c>
      <c r="P76" s="1">
        <v>0</v>
      </c>
      <c r="Q76" s="12">
        <v>13846</v>
      </c>
      <c r="R76" s="12">
        <v>0</v>
      </c>
      <c r="S76" s="12">
        <v>13846</v>
      </c>
      <c r="T76" s="1">
        <v>0</v>
      </c>
      <c r="U76" s="1">
        <v>0</v>
      </c>
      <c r="V76" s="1">
        <v>36</v>
      </c>
      <c r="W76" s="1">
        <v>13810</v>
      </c>
      <c r="X76" s="1">
        <v>0</v>
      </c>
      <c r="Y76" s="1" t="s">
        <v>72</v>
      </c>
      <c r="Z76" s="1" t="s">
        <v>72</v>
      </c>
      <c r="AA76" s="1" t="s">
        <v>72</v>
      </c>
      <c r="AB76" s="1" t="s">
        <v>72</v>
      </c>
      <c r="AC76" s="1" t="s">
        <v>72</v>
      </c>
      <c r="AD76" s="1" t="s">
        <v>72</v>
      </c>
      <c r="AE76" s="1" t="s">
        <v>72</v>
      </c>
      <c r="AF76" s="1">
        <v>4800</v>
      </c>
      <c r="AG76" s="1" t="s">
        <v>72</v>
      </c>
      <c r="AH76" s="1" t="s">
        <v>72</v>
      </c>
      <c r="AI76" s="2" t="s">
        <v>112</v>
      </c>
      <c r="AJ76" s="1" t="s">
        <v>72</v>
      </c>
      <c r="AK76" s="1" t="s">
        <v>72</v>
      </c>
      <c r="AL76" s="1" t="s">
        <v>72</v>
      </c>
      <c r="AM76" s="1" t="s">
        <v>72</v>
      </c>
      <c r="AN76" s="1" t="s">
        <v>72</v>
      </c>
      <c r="AO76" s="1" t="s">
        <v>72</v>
      </c>
      <c r="AP76" s="1" t="s">
        <v>72</v>
      </c>
      <c r="AQ76" s="1" t="s">
        <v>72</v>
      </c>
      <c r="AR76" s="1" t="s">
        <v>72</v>
      </c>
      <c r="AS76" s="1" t="s">
        <v>72</v>
      </c>
      <c r="AT76" s="1">
        <v>0</v>
      </c>
      <c r="AU76" s="1">
        <v>1963.8914789367614</v>
      </c>
      <c r="AV76" s="1">
        <v>1963.8914789367614</v>
      </c>
      <c r="AW76" s="2" t="s">
        <v>72</v>
      </c>
      <c r="AX76" s="2" t="s">
        <v>72</v>
      </c>
      <c r="AY76" s="1" t="s">
        <v>72</v>
      </c>
      <c r="AZ76" s="1" t="s">
        <v>72</v>
      </c>
      <c r="BA76" s="1">
        <v>0.11632730066776276</v>
      </c>
      <c r="BB76" s="1">
        <v>0</v>
      </c>
      <c r="BC76" s="1" t="s">
        <v>72</v>
      </c>
      <c r="BD76" s="1" t="s">
        <v>72</v>
      </c>
      <c r="BE76" s="1" t="s">
        <v>72</v>
      </c>
      <c r="BF76" s="1" t="s">
        <v>72</v>
      </c>
      <c r="BG76" s="1" t="s">
        <v>72</v>
      </c>
      <c r="BH76" s="1" t="s">
        <v>72</v>
      </c>
      <c r="BI76" s="1" t="s">
        <v>72</v>
      </c>
      <c r="BJ76" s="1" t="s">
        <v>72</v>
      </c>
      <c r="BK76" s="1" t="s">
        <v>72</v>
      </c>
      <c r="BL76" s="1" t="s">
        <v>72</v>
      </c>
      <c r="BM76" s="1" t="s">
        <v>72</v>
      </c>
      <c r="BN76" s="1" t="s">
        <v>72</v>
      </c>
    </row>
    <row r="77" spans="1:66" x14ac:dyDescent="0.35">
      <c r="A77" s="2" t="s">
        <v>123</v>
      </c>
      <c r="B77" s="2" t="s">
        <v>177</v>
      </c>
      <c r="C77" s="2" t="s">
        <v>112</v>
      </c>
      <c r="D77" s="17">
        <f t="shared" si="14"/>
        <v>12.25136489868164</v>
      </c>
      <c r="E77" s="1">
        <v>3.0628411769866943</v>
      </c>
      <c r="F77" s="2" t="s">
        <v>67</v>
      </c>
      <c r="G77" s="2" t="s">
        <v>68</v>
      </c>
      <c r="H77" s="2" t="s">
        <v>69</v>
      </c>
      <c r="I77" s="2" t="s">
        <v>69</v>
      </c>
      <c r="J77" s="2" t="s">
        <v>70</v>
      </c>
      <c r="K77" s="2" t="s">
        <v>74</v>
      </c>
      <c r="L77" s="1">
        <v>61.256824493408203</v>
      </c>
      <c r="M77" s="15">
        <f t="shared" si="15"/>
        <v>16.720497131347656</v>
      </c>
      <c r="N77" s="15">
        <f t="shared" si="15"/>
        <v>8.6618146896362305</v>
      </c>
      <c r="O77" s="1">
        <v>4.1801242828369141</v>
      </c>
      <c r="P77" s="1">
        <v>2.1654536724090576</v>
      </c>
      <c r="Q77" s="12">
        <v>13846</v>
      </c>
      <c r="R77" s="12">
        <v>36</v>
      </c>
      <c r="S77" s="12">
        <v>13810</v>
      </c>
      <c r="T77" s="1">
        <v>0</v>
      </c>
      <c r="U77" s="1">
        <v>0</v>
      </c>
      <c r="V77" s="1">
        <v>36</v>
      </c>
      <c r="W77" s="1">
        <v>13810</v>
      </c>
      <c r="X77" s="1">
        <v>0</v>
      </c>
      <c r="Y77" s="1" t="s">
        <v>72</v>
      </c>
      <c r="Z77" s="1" t="s">
        <v>72</v>
      </c>
      <c r="AA77" s="1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>
        <v>3270.32177734375</v>
      </c>
      <c r="AG77" s="1" t="s">
        <v>72</v>
      </c>
      <c r="AH77" s="1" t="s">
        <v>72</v>
      </c>
      <c r="AI77" s="2" t="s">
        <v>72</v>
      </c>
      <c r="AJ77" s="1" t="s">
        <v>72</v>
      </c>
      <c r="AK77" s="1" t="s">
        <v>72</v>
      </c>
      <c r="AL77" s="1" t="s">
        <v>72</v>
      </c>
      <c r="AM77" s="1" t="s">
        <v>72</v>
      </c>
      <c r="AN77" s="1" t="s">
        <v>72</v>
      </c>
      <c r="AO77" s="1" t="s">
        <v>72</v>
      </c>
      <c r="AP77" s="1" t="s">
        <v>72</v>
      </c>
      <c r="AQ77" s="1" t="s">
        <v>72</v>
      </c>
      <c r="AR77" s="1" t="s">
        <v>72</v>
      </c>
      <c r="AS77" s="1" t="s">
        <v>72</v>
      </c>
      <c r="AT77" s="1">
        <v>4612.7500881618926</v>
      </c>
      <c r="AU77" s="1">
        <v>1987.5862854578459</v>
      </c>
      <c r="AV77" s="1">
        <v>1994.4117871837846</v>
      </c>
      <c r="AW77" s="2" t="s">
        <v>72</v>
      </c>
      <c r="AX77" s="2" t="s">
        <v>72</v>
      </c>
      <c r="AY77" s="1" t="s">
        <v>72</v>
      </c>
      <c r="AZ77" s="1" t="s">
        <v>72</v>
      </c>
      <c r="BA77" s="1">
        <v>3.6011080741882324</v>
      </c>
      <c r="BB77" s="1">
        <v>2.5812766551971436</v>
      </c>
      <c r="BC77" s="1" t="s">
        <v>72</v>
      </c>
      <c r="BD77" s="1" t="s">
        <v>72</v>
      </c>
      <c r="BE77" s="1" t="s">
        <v>72</v>
      </c>
      <c r="BF77" s="1" t="s">
        <v>72</v>
      </c>
      <c r="BG77" s="1" t="s">
        <v>72</v>
      </c>
      <c r="BH77" s="1" t="s">
        <v>72</v>
      </c>
      <c r="BI77" s="1" t="s">
        <v>72</v>
      </c>
      <c r="BJ77" s="1" t="s">
        <v>72</v>
      </c>
      <c r="BK77" s="1" t="s">
        <v>72</v>
      </c>
      <c r="BL77" s="1" t="s">
        <v>72</v>
      </c>
      <c r="BM77" s="1" t="s">
        <v>72</v>
      </c>
      <c r="BN77" s="1" t="s">
        <v>72</v>
      </c>
    </row>
    <row r="78" spans="1:66" x14ac:dyDescent="0.35">
      <c r="A78" s="2" t="s">
        <v>141</v>
      </c>
      <c r="B78" s="2" t="s">
        <v>177</v>
      </c>
      <c r="C78" s="2" t="s">
        <v>129</v>
      </c>
      <c r="D78" s="17">
        <f t="shared" si="14"/>
        <v>0</v>
      </c>
      <c r="E78" s="1">
        <v>0</v>
      </c>
      <c r="F78" s="2" t="s">
        <v>67</v>
      </c>
      <c r="G78" s="2" t="s">
        <v>68</v>
      </c>
      <c r="H78" s="2" t="s">
        <v>69</v>
      </c>
      <c r="I78" s="2" t="s">
        <v>69</v>
      </c>
      <c r="J78" s="2" t="s">
        <v>70</v>
      </c>
      <c r="K78" s="2" t="s">
        <v>71</v>
      </c>
      <c r="L78" s="1">
        <v>0</v>
      </c>
      <c r="M78" s="15">
        <f t="shared" si="15"/>
        <v>1.026152491569519</v>
      </c>
      <c r="N78" s="15">
        <f t="shared" si="15"/>
        <v>0</v>
      </c>
      <c r="O78" s="1">
        <v>0.25653812289237976</v>
      </c>
      <c r="P78" s="1">
        <v>0</v>
      </c>
      <c r="Q78" s="12">
        <v>13741</v>
      </c>
      <c r="R78" s="12">
        <v>0</v>
      </c>
      <c r="S78" s="12">
        <v>13741</v>
      </c>
      <c r="T78" s="1">
        <v>0</v>
      </c>
      <c r="U78" s="1">
        <v>0</v>
      </c>
      <c r="V78" s="1">
        <v>18</v>
      </c>
      <c r="W78" s="1">
        <v>13723</v>
      </c>
      <c r="X78" s="1">
        <v>0</v>
      </c>
      <c r="Y78" s="1" t="s">
        <v>72</v>
      </c>
      <c r="Z78" s="1" t="s">
        <v>72</v>
      </c>
      <c r="AA78" s="1" t="s">
        <v>72</v>
      </c>
      <c r="AB78" s="1" t="s">
        <v>72</v>
      </c>
      <c r="AC78" s="1" t="s">
        <v>72</v>
      </c>
      <c r="AD78" s="1" t="s">
        <v>72</v>
      </c>
      <c r="AE78" s="1" t="s">
        <v>72</v>
      </c>
      <c r="AF78" s="1">
        <v>3773.778076171875</v>
      </c>
      <c r="AG78" s="1" t="s">
        <v>72</v>
      </c>
      <c r="AH78" s="1" t="s">
        <v>72</v>
      </c>
      <c r="AI78" s="2" t="s">
        <v>130</v>
      </c>
      <c r="AJ78" s="1" t="s">
        <v>72</v>
      </c>
      <c r="AK78" s="1" t="s">
        <v>72</v>
      </c>
      <c r="AL78" s="1" t="s">
        <v>72</v>
      </c>
      <c r="AM78" s="1" t="s">
        <v>72</v>
      </c>
      <c r="AN78" s="1" t="s">
        <v>72</v>
      </c>
      <c r="AO78" s="1" t="s">
        <v>72</v>
      </c>
      <c r="AP78" s="1" t="s">
        <v>72</v>
      </c>
      <c r="AQ78" s="1" t="s">
        <v>72</v>
      </c>
      <c r="AR78" s="1" t="s">
        <v>72</v>
      </c>
      <c r="AS78" s="1" t="s">
        <v>72</v>
      </c>
      <c r="AT78" s="1">
        <v>0</v>
      </c>
      <c r="AU78" s="1">
        <v>2635.5202571246209</v>
      </c>
      <c r="AV78" s="1">
        <v>2635.5202571246241</v>
      </c>
      <c r="AW78" s="2" t="s">
        <v>72</v>
      </c>
      <c r="AX78" s="2" t="s">
        <v>72</v>
      </c>
      <c r="AY78" s="1" t="s">
        <v>72</v>
      </c>
      <c r="AZ78" s="1" t="s">
        <v>72</v>
      </c>
      <c r="BA78" s="1">
        <v>0.11721624433994293</v>
      </c>
      <c r="BB78" s="1">
        <v>0</v>
      </c>
      <c r="BC78" s="1" t="s">
        <v>72</v>
      </c>
      <c r="BD78" s="1" t="s">
        <v>72</v>
      </c>
      <c r="BE78" s="1" t="s">
        <v>72</v>
      </c>
      <c r="BF78" s="1" t="s">
        <v>72</v>
      </c>
      <c r="BG78" s="1" t="s">
        <v>72</v>
      </c>
      <c r="BH78" s="1" t="s">
        <v>72</v>
      </c>
      <c r="BI78" s="1" t="s">
        <v>72</v>
      </c>
      <c r="BJ78" s="1" t="s">
        <v>72</v>
      </c>
      <c r="BK78" s="1" t="s">
        <v>72</v>
      </c>
      <c r="BL78" s="1" t="s">
        <v>72</v>
      </c>
      <c r="BM78" s="1" t="s">
        <v>72</v>
      </c>
      <c r="BN78" s="1" t="s">
        <v>72</v>
      </c>
    </row>
    <row r="79" spans="1:66" x14ac:dyDescent="0.35">
      <c r="A79" s="2" t="s">
        <v>141</v>
      </c>
      <c r="B79" s="2" t="s">
        <v>177</v>
      </c>
      <c r="C79" s="2" t="s">
        <v>130</v>
      </c>
      <c r="D79" s="17">
        <f t="shared" si="14"/>
        <v>6.1685035705566404</v>
      </c>
      <c r="E79" s="1">
        <v>1.542125940322876</v>
      </c>
      <c r="F79" s="2" t="s">
        <v>67</v>
      </c>
      <c r="G79" s="2" t="s">
        <v>68</v>
      </c>
      <c r="H79" s="2" t="s">
        <v>69</v>
      </c>
      <c r="I79" s="2" t="s">
        <v>69</v>
      </c>
      <c r="J79" s="2" t="s">
        <v>70</v>
      </c>
      <c r="K79" s="2" t="s">
        <v>74</v>
      </c>
      <c r="L79" s="1">
        <v>30.842517852783203</v>
      </c>
      <c r="M79" s="15">
        <f t="shared" si="15"/>
        <v>9.4939384460449219</v>
      </c>
      <c r="N79" s="15">
        <f t="shared" si="15"/>
        <v>3.7292647361755371</v>
      </c>
      <c r="O79" s="1">
        <v>2.3734846115112305</v>
      </c>
      <c r="P79" s="1">
        <v>0.93231618404388428</v>
      </c>
      <c r="Q79" s="12">
        <v>13741</v>
      </c>
      <c r="R79" s="12">
        <v>18</v>
      </c>
      <c r="S79" s="12">
        <v>13723</v>
      </c>
      <c r="T79" s="1">
        <v>0</v>
      </c>
      <c r="U79" s="1">
        <v>0</v>
      </c>
      <c r="V79" s="1">
        <v>18</v>
      </c>
      <c r="W79" s="1">
        <v>13723</v>
      </c>
      <c r="X79" s="1">
        <v>0</v>
      </c>
      <c r="Y79" s="1" t="s">
        <v>72</v>
      </c>
      <c r="Z79" s="1" t="s">
        <v>72</v>
      </c>
      <c r="AA79" s="1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>
        <v>2984.803466796875</v>
      </c>
      <c r="AG79" s="1" t="s">
        <v>72</v>
      </c>
      <c r="AH79" s="1" t="s">
        <v>72</v>
      </c>
      <c r="AI79" s="2" t="s">
        <v>72</v>
      </c>
      <c r="AJ79" s="1" t="s">
        <v>72</v>
      </c>
      <c r="AK79" s="1" t="s">
        <v>72</v>
      </c>
      <c r="AL79" s="1" t="s">
        <v>72</v>
      </c>
      <c r="AM79" s="1" t="s">
        <v>72</v>
      </c>
      <c r="AN79" s="1" t="s">
        <v>72</v>
      </c>
      <c r="AO79" s="1" t="s">
        <v>72</v>
      </c>
      <c r="AP79" s="1" t="s">
        <v>72</v>
      </c>
      <c r="AQ79" s="1" t="s">
        <v>72</v>
      </c>
      <c r="AR79" s="1" t="s">
        <v>72</v>
      </c>
      <c r="AS79" s="1" t="s">
        <v>72</v>
      </c>
      <c r="AT79" s="1">
        <v>3469.2573106553818</v>
      </c>
      <c r="AU79" s="1">
        <v>2542.4997097016217</v>
      </c>
      <c r="AV79" s="1">
        <v>2543.7137142731372</v>
      </c>
      <c r="AW79" s="2" t="s">
        <v>72</v>
      </c>
      <c r="AX79" s="2" t="s">
        <v>72</v>
      </c>
      <c r="AY79" s="1" t="s">
        <v>72</v>
      </c>
      <c r="AZ79" s="1" t="s">
        <v>72</v>
      </c>
      <c r="BA79" s="1">
        <v>1.9347484111785889</v>
      </c>
      <c r="BB79" s="1">
        <v>1.2067128419876099</v>
      </c>
      <c r="BC79" s="1" t="s">
        <v>72</v>
      </c>
      <c r="BD79" s="1" t="s">
        <v>72</v>
      </c>
      <c r="BE79" s="1" t="s">
        <v>72</v>
      </c>
      <c r="BF79" s="1" t="s">
        <v>72</v>
      </c>
      <c r="BG79" s="1" t="s">
        <v>72</v>
      </c>
      <c r="BH79" s="1" t="s">
        <v>72</v>
      </c>
      <c r="BI79" s="1" t="s">
        <v>72</v>
      </c>
      <c r="BJ79" s="1" t="s">
        <v>72</v>
      </c>
      <c r="BK79" s="1" t="s">
        <v>72</v>
      </c>
      <c r="BL79" s="1" t="s">
        <v>72</v>
      </c>
      <c r="BM79" s="1" t="s">
        <v>72</v>
      </c>
      <c r="BN79" s="1" t="s">
        <v>72</v>
      </c>
    </row>
    <row r="80" spans="1:66" x14ac:dyDescent="0.35">
      <c r="D80" s="17"/>
      <c r="E80" s="1"/>
      <c r="L80" s="1"/>
      <c r="M80" s="15"/>
      <c r="N80" s="15"/>
      <c r="O80" s="1"/>
      <c r="P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x14ac:dyDescent="0.35">
      <c r="D81" s="17"/>
      <c r="E81" s="1"/>
      <c r="L81" s="1"/>
      <c r="M81" s="15"/>
      <c r="N81" s="15"/>
      <c r="O81" s="1"/>
      <c r="P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x14ac:dyDescent="0.35">
      <c r="A82" s="2" t="s">
        <v>87</v>
      </c>
      <c r="B82" s="2" t="s">
        <v>178</v>
      </c>
      <c r="C82" s="2" t="s">
        <v>66</v>
      </c>
      <c r="D82" s="17">
        <f t="shared" ref="D82:D89" si="16">L82/5</f>
        <v>0</v>
      </c>
      <c r="E82" s="1">
        <v>0</v>
      </c>
      <c r="F82" s="2" t="s">
        <v>67</v>
      </c>
      <c r="G82" s="2" t="s">
        <v>68</v>
      </c>
      <c r="H82" s="2" t="s">
        <v>69</v>
      </c>
      <c r="I82" s="2" t="s">
        <v>69</v>
      </c>
      <c r="J82" s="2" t="s">
        <v>70</v>
      </c>
      <c r="K82" s="2" t="s">
        <v>71</v>
      </c>
      <c r="L82" s="1">
        <v>0</v>
      </c>
      <c r="M82" s="15">
        <f t="shared" ref="M82:N89" si="17">O82*4</f>
        <v>0.92923521995544434</v>
      </c>
      <c r="N82" s="15">
        <f t="shared" si="17"/>
        <v>0</v>
      </c>
      <c r="O82" s="1">
        <v>0.23230880498886108</v>
      </c>
      <c r="P82" s="1">
        <v>0</v>
      </c>
      <c r="Q82" s="12">
        <v>15174</v>
      </c>
      <c r="R82" s="12">
        <v>0</v>
      </c>
      <c r="S82" s="12">
        <v>15174</v>
      </c>
      <c r="T82" s="1">
        <v>0</v>
      </c>
      <c r="U82" s="1">
        <v>0</v>
      </c>
      <c r="V82" s="1">
        <v>21</v>
      </c>
      <c r="W82" s="1">
        <v>15153</v>
      </c>
      <c r="X82" s="1">
        <v>0</v>
      </c>
      <c r="Y82" s="1" t="s">
        <v>72</v>
      </c>
      <c r="Z82" s="1" t="s">
        <v>72</v>
      </c>
      <c r="AA82" s="1" t="s">
        <v>72</v>
      </c>
      <c r="AB82" s="1" t="s">
        <v>72</v>
      </c>
      <c r="AC82" s="1" t="s">
        <v>72</v>
      </c>
      <c r="AD82" s="1" t="s">
        <v>72</v>
      </c>
      <c r="AE82" s="1" t="s">
        <v>72</v>
      </c>
      <c r="AF82" s="1">
        <v>3381.525634765625</v>
      </c>
      <c r="AG82" s="1" t="s">
        <v>72</v>
      </c>
      <c r="AH82" s="1" t="s">
        <v>72</v>
      </c>
      <c r="AI82" s="2" t="s">
        <v>73</v>
      </c>
      <c r="AJ82" s="1" t="s">
        <v>72</v>
      </c>
      <c r="AK82" s="1" t="s">
        <v>72</v>
      </c>
      <c r="AL82" s="1" t="s">
        <v>72</v>
      </c>
      <c r="AM82" s="1" t="s">
        <v>72</v>
      </c>
      <c r="AN82" s="1" t="s">
        <v>72</v>
      </c>
      <c r="AO82" s="1" t="s">
        <v>72</v>
      </c>
      <c r="AP82" s="1" t="s">
        <v>72</v>
      </c>
      <c r="AQ82" s="1" t="s">
        <v>72</v>
      </c>
      <c r="AR82" s="1" t="s">
        <v>72</v>
      </c>
      <c r="AS82" s="1" t="s">
        <v>72</v>
      </c>
      <c r="AT82" s="1">
        <v>0</v>
      </c>
      <c r="AU82" s="1">
        <v>2685.7622653231629</v>
      </c>
      <c r="AV82" s="1">
        <v>2685.7622653231588</v>
      </c>
      <c r="AW82" s="2" t="s">
        <v>72</v>
      </c>
      <c r="AX82" s="2" t="s">
        <v>72</v>
      </c>
      <c r="AY82" s="1" t="s">
        <v>72</v>
      </c>
      <c r="AZ82" s="1" t="s">
        <v>72</v>
      </c>
      <c r="BA82" s="1">
        <v>0.10614609718322754</v>
      </c>
      <c r="BB82" s="1">
        <v>0</v>
      </c>
      <c r="BC82" s="1" t="s">
        <v>72</v>
      </c>
      <c r="BD82" s="1" t="s">
        <v>72</v>
      </c>
      <c r="BE82" s="1" t="s">
        <v>72</v>
      </c>
      <c r="BF82" s="1" t="s">
        <v>72</v>
      </c>
      <c r="BG82" s="1" t="s">
        <v>72</v>
      </c>
      <c r="BH82" s="1" t="s">
        <v>72</v>
      </c>
      <c r="BI82" s="1" t="s">
        <v>72</v>
      </c>
      <c r="BJ82" s="1" t="s">
        <v>72</v>
      </c>
      <c r="BK82" s="1" t="s">
        <v>72</v>
      </c>
      <c r="BL82" s="1" t="s">
        <v>72</v>
      </c>
      <c r="BM82" s="1" t="s">
        <v>72</v>
      </c>
      <c r="BN82" s="1" t="s">
        <v>72</v>
      </c>
    </row>
    <row r="83" spans="1:66" x14ac:dyDescent="0.35">
      <c r="A83" s="2" t="s">
        <v>87</v>
      </c>
      <c r="B83" s="2" t="s">
        <v>178</v>
      </c>
      <c r="C83" s="2" t="s">
        <v>73</v>
      </c>
      <c r="D83" s="17">
        <f t="shared" si="16"/>
        <v>6.5171981811523434</v>
      </c>
      <c r="E83" s="1">
        <v>1.6292996406555176</v>
      </c>
      <c r="F83" s="2" t="s">
        <v>67</v>
      </c>
      <c r="G83" s="2" t="s">
        <v>68</v>
      </c>
      <c r="H83" s="2" t="s">
        <v>69</v>
      </c>
      <c r="I83" s="2" t="s">
        <v>69</v>
      </c>
      <c r="J83" s="2" t="s">
        <v>70</v>
      </c>
      <c r="K83" s="2" t="s">
        <v>74</v>
      </c>
      <c r="L83" s="1">
        <v>32.585990905761719</v>
      </c>
      <c r="M83" s="15">
        <f t="shared" si="17"/>
        <v>9.7335033416748047</v>
      </c>
      <c r="N83" s="15">
        <f t="shared" si="17"/>
        <v>4.1029205322265625</v>
      </c>
      <c r="O83" s="1">
        <v>2.4333758354187012</v>
      </c>
      <c r="P83" s="1">
        <v>1.0257301330566406</v>
      </c>
      <c r="Q83" s="12">
        <v>15174</v>
      </c>
      <c r="R83" s="12">
        <v>21</v>
      </c>
      <c r="S83" s="12">
        <v>15153</v>
      </c>
      <c r="T83" s="1">
        <v>0</v>
      </c>
      <c r="U83" s="1">
        <v>0</v>
      </c>
      <c r="V83" s="1">
        <v>21</v>
      </c>
      <c r="W83" s="1">
        <v>15153</v>
      </c>
      <c r="X83" s="1">
        <v>0</v>
      </c>
      <c r="Y83" s="1" t="s">
        <v>72</v>
      </c>
      <c r="Z83" s="1" t="s">
        <v>72</v>
      </c>
      <c r="AA83" s="1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>
        <v>3352.741455078125</v>
      </c>
      <c r="AG83" s="1" t="s">
        <v>72</v>
      </c>
      <c r="AH83" s="1" t="s">
        <v>72</v>
      </c>
      <c r="AI83" s="2" t="s">
        <v>72</v>
      </c>
      <c r="AJ83" s="1" t="s">
        <v>72</v>
      </c>
      <c r="AK83" s="1" t="s">
        <v>72</v>
      </c>
      <c r="AL83" s="1" t="s">
        <v>72</v>
      </c>
      <c r="AM83" s="1" t="s">
        <v>72</v>
      </c>
      <c r="AN83" s="1" t="s">
        <v>72</v>
      </c>
      <c r="AO83" s="1" t="s">
        <v>72</v>
      </c>
      <c r="AP83" s="1" t="s">
        <v>72</v>
      </c>
      <c r="AQ83" s="1" t="s">
        <v>72</v>
      </c>
      <c r="AR83" s="1" t="s">
        <v>72</v>
      </c>
      <c r="AS83" s="1" t="s">
        <v>72</v>
      </c>
      <c r="AT83" s="1">
        <v>5171.0879603794647</v>
      </c>
      <c r="AU83" s="1">
        <v>2470.5961981248297</v>
      </c>
      <c r="AV83" s="1">
        <v>2474.3335335016259</v>
      </c>
      <c r="AW83" s="2" t="s">
        <v>72</v>
      </c>
      <c r="AX83" s="2" t="s">
        <v>72</v>
      </c>
      <c r="AY83" s="1" t="s">
        <v>72</v>
      </c>
      <c r="AZ83" s="1" t="s">
        <v>72</v>
      </c>
      <c r="BA83" s="1">
        <v>2.0108819007873535</v>
      </c>
      <c r="BB83" s="1">
        <v>1.2994558811187744</v>
      </c>
      <c r="BC83" s="1" t="s">
        <v>72</v>
      </c>
      <c r="BD83" s="1" t="s">
        <v>72</v>
      </c>
      <c r="BE83" s="1" t="s">
        <v>72</v>
      </c>
      <c r="BF83" s="1" t="s">
        <v>72</v>
      </c>
      <c r="BG83" s="1" t="s">
        <v>72</v>
      </c>
      <c r="BH83" s="1" t="s">
        <v>72</v>
      </c>
      <c r="BI83" s="1" t="s">
        <v>72</v>
      </c>
      <c r="BJ83" s="1" t="s">
        <v>72</v>
      </c>
      <c r="BK83" s="1" t="s">
        <v>72</v>
      </c>
      <c r="BL83" s="1" t="s">
        <v>72</v>
      </c>
      <c r="BM83" s="1" t="s">
        <v>72</v>
      </c>
      <c r="BN83" s="1" t="s">
        <v>72</v>
      </c>
    </row>
    <row r="84" spans="1:66" x14ac:dyDescent="0.35">
      <c r="A84" s="2" t="s">
        <v>106</v>
      </c>
      <c r="B84" s="2" t="s">
        <v>178</v>
      </c>
      <c r="C84" s="2" t="s">
        <v>93</v>
      </c>
      <c r="D84" s="17">
        <f t="shared" si="16"/>
        <v>1.9525131225585937</v>
      </c>
      <c r="E84" s="1">
        <v>0.48812830448150635</v>
      </c>
      <c r="F84" s="2" t="s">
        <v>67</v>
      </c>
      <c r="G84" s="2" t="s">
        <v>68</v>
      </c>
      <c r="H84" s="2" t="s">
        <v>69</v>
      </c>
      <c r="I84" s="2" t="s">
        <v>69</v>
      </c>
      <c r="J84" s="2" t="s">
        <v>70</v>
      </c>
      <c r="K84" s="2" t="s">
        <v>71</v>
      </c>
      <c r="L84" s="1">
        <v>9.7625656127929688</v>
      </c>
      <c r="M84" s="15">
        <f t="shared" si="17"/>
        <v>3.9918019771575928</v>
      </c>
      <c r="N84" s="15">
        <f t="shared" si="17"/>
        <v>0.76463782787322998</v>
      </c>
      <c r="O84" s="1">
        <v>0.99795049428939819</v>
      </c>
      <c r="P84" s="1">
        <v>0.1911594569683075</v>
      </c>
      <c r="Q84" s="12">
        <v>14464</v>
      </c>
      <c r="R84" s="12">
        <v>6</v>
      </c>
      <c r="S84" s="12">
        <v>14458</v>
      </c>
      <c r="T84" s="1">
        <v>0</v>
      </c>
      <c r="U84" s="1">
        <v>6</v>
      </c>
      <c r="V84" s="1">
        <v>24</v>
      </c>
      <c r="W84" s="1">
        <v>14434</v>
      </c>
      <c r="X84" s="1">
        <v>0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  <c r="AF84" s="1">
        <v>4064.421630859375</v>
      </c>
      <c r="AG84" s="1" t="s">
        <v>72</v>
      </c>
      <c r="AH84" s="1" t="s">
        <v>72</v>
      </c>
      <c r="AI84" s="2" t="s">
        <v>94</v>
      </c>
      <c r="AJ84" s="1">
        <v>0.24984434750179876</v>
      </c>
      <c r="AK84" s="1" t="s">
        <v>72</v>
      </c>
      <c r="AL84" s="1" t="s">
        <v>72</v>
      </c>
      <c r="AM84" s="1">
        <v>0.47963578732975842</v>
      </c>
      <c r="AN84" s="1">
        <v>2.0052907673839132E-2</v>
      </c>
      <c r="AO84" s="1">
        <v>19.990036999502387</v>
      </c>
      <c r="AP84" s="1" t="s">
        <v>72</v>
      </c>
      <c r="AQ84" s="1" t="s">
        <v>72</v>
      </c>
      <c r="AR84" s="1">
        <v>34.700352436152919</v>
      </c>
      <c r="AS84" s="1">
        <v>5.2797215628518526</v>
      </c>
      <c r="AT84" s="1">
        <v>8164.260091145833</v>
      </c>
      <c r="AU84" s="1">
        <v>2481.4167597658952</v>
      </c>
      <c r="AV84" s="1">
        <v>2483.7741339354266</v>
      </c>
      <c r="AW84" s="2" t="s">
        <v>72</v>
      </c>
      <c r="AX84" s="2" t="s">
        <v>72</v>
      </c>
      <c r="AY84" s="1" t="s">
        <v>72</v>
      </c>
      <c r="AZ84" s="1" t="s">
        <v>72</v>
      </c>
      <c r="BA84" s="1">
        <v>0.71761852502822876</v>
      </c>
      <c r="BB84" s="1">
        <v>0.31376191973686218</v>
      </c>
      <c r="BC84" s="1" t="s">
        <v>72</v>
      </c>
      <c r="BD84" s="1" t="s">
        <v>72</v>
      </c>
      <c r="BE84" s="1" t="s">
        <v>72</v>
      </c>
      <c r="BF84" s="1" t="s">
        <v>72</v>
      </c>
      <c r="BG84" s="1" t="s">
        <v>72</v>
      </c>
      <c r="BH84" s="1" t="s">
        <v>72</v>
      </c>
      <c r="BI84" s="1">
        <v>0.36509821057588715</v>
      </c>
      <c r="BJ84" s="1">
        <v>0.13459048442771038</v>
      </c>
      <c r="BK84" s="1" t="s">
        <v>72</v>
      </c>
      <c r="BL84" s="1" t="s">
        <v>72</v>
      </c>
      <c r="BM84" s="1">
        <v>27.368121589518875</v>
      </c>
      <c r="BN84" s="1">
        <v>12.6119524094859</v>
      </c>
    </row>
    <row r="85" spans="1:66" x14ac:dyDescent="0.35">
      <c r="A85" s="2" t="s">
        <v>106</v>
      </c>
      <c r="B85" s="2" t="s">
        <v>178</v>
      </c>
      <c r="C85" s="2" t="s">
        <v>94</v>
      </c>
      <c r="D85" s="17">
        <f t="shared" si="16"/>
        <v>7.8149185180664063</v>
      </c>
      <c r="E85" s="1">
        <v>1.9537296295166016</v>
      </c>
      <c r="F85" s="2" t="s">
        <v>67</v>
      </c>
      <c r="G85" s="2" t="s">
        <v>68</v>
      </c>
      <c r="H85" s="2" t="s">
        <v>69</v>
      </c>
      <c r="I85" s="2" t="s">
        <v>69</v>
      </c>
      <c r="J85" s="2" t="s">
        <v>70</v>
      </c>
      <c r="K85" s="2" t="s">
        <v>74</v>
      </c>
      <c r="L85" s="1">
        <v>39.074592590332031</v>
      </c>
      <c r="M85" s="15">
        <f t="shared" si="17"/>
        <v>11.390335083007813</v>
      </c>
      <c r="N85" s="15">
        <f t="shared" si="17"/>
        <v>5.0808258056640625</v>
      </c>
      <c r="O85" s="1">
        <v>2.8475837707519531</v>
      </c>
      <c r="P85" s="1">
        <v>1.2702064514160156</v>
      </c>
      <c r="Q85" s="12">
        <v>14464</v>
      </c>
      <c r="R85" s="12">
        <v>24</v>
      </c>
      <c r="S85" s="12">
        <v>14440</v>
      </c>
      <c r="T85" s="1">
        <v>0</v>
      </c>
      <c r="U85" s="1">
        <v>6</v>
      </c>
      <c r="V85" s="1">
        <v>24</v>
      </c>
      <c r="W85" s="1">
        <v>14434</v>
      </c>
      <c r="X85" s="1">
        <v>0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>
        <v>3052.3837890625</v>
      </c>
      <c r="AG85" s="1" t="s">
        <v>72</v>
      </c>
      <c r="AH85" s="1" t="s">
        <v>72</v>
      </c>
      <c r="AI85" s="2" t="s">
        <v>72</v>
      </c>
      <c r="AJ85" s="1" t="s">
        <v>72</v>
      </c>
      <c r="AK85" s="1" t="s">
        <v>72</v>
      </c>
      <c r="AL85" s="1" t="s">
        <v>72</v>
      </c>
      <c r="AM85" s="1" t="s">
        <v>72</v>
      </c>
      <c r="AN85" s="1" t="s">
        <v>72</v>
      </c>
      <c r="AO85" s="1" t="s">
        <v>72</v>
      </c>
      <c r="AP85" s="1" t="s">
        <v>72</v>
      </c>
      <c r="AQ85" s="1" t="s">
        <v>72</v>
      </c>
      <c r="AR85" s="1" t="s">
        <v>72</v>
      </c>
      <c r="AS85" s="1" t="s">
        <v>72</v>
      </c>
      <c r="AT85" s="1">
        <v>5031.9499613444013</v>
      </c>
      <c r="AU85" s="1">
        <v>1938.3908784987855</v>
      </c>
      <c r="AV85" s="1">
        <v>1943.5239964459849</v>
      </c>
      <c r="AW85" s="2" t="s">
        <v>72</v>
      </c>
      <c r="AX85" s="2" t="s">
        <v>72</v>
      </c>
      <c r="AY85" s="1" t="s">
        <v>72</v>
      </c>
      <c r="AZ85" s="1" t="s">
        <v>72</v>
      </c>
      <c r="BA85" s="1">
        <v>2.3796660900115967</v>
      </c>
      <c r="BB85" s="1">
        <v>1.5820269584655762</v>
      </c>
      <c r="BC85" s="1" t="s">
        <v>72</v>
      </c>
      <c r="BD85" s="1" t="s">
        <v>72</v>
      </c>
      <c r="BE85" s="1" t="s">
        <v>72</v>
      </c>
      <c r="BF85" s="1" t="s">
        <v>72</v>
      </c>
      <c r="BG85" s="1" t="s">
        <v>72</v>
      </c>
      <c r="BH85" s="1" t="s">
        <v>72</v>
      </c>
      <c r="BI85" s="1" t="s">
        <v>72</v>
      </c>
      <c r="BJ85" s="1" t="s">
        <v>72</v>
      </c>
      <c r="BK85" s="1" t="s">
        <v>72</v>
      </c>
      <c r="BL85" s="1" t="s">
        <v>72</v>
      </c>
      <c r="BM85" s="1" t="s">
        <v>72</v>
      </c>
      <c r="BN85" s="1" t="s">
        <v>72</v>
      </c>
    </row>
    <row r="86" spans="1:66" x14ac:dyDescent="0.35">
      <c r="A86" s="2" t="s">
        <v>124</v>
      </c>
      <c r="B86" s="2" t="s">
        <v>178</v>
      </c>
      <c r="C86" s="2" t="s">
        <v>111</v>
      </c>
      <c r="D86" s="17">
        <f t="shared" si="16"/>
        <v>0</v>
      </c>
      <c r="E86" s="1">
        <v>0</v>
      </c>
      <c r="F86" s="2" t="s">
        <v>67</v>
      </c>
      <c r="G86" s="2" t="s">
        <v>68</v>
      </c>
      <c r="H86" s="2" t="s">
        <v>69</v>
      </c>
      <c r="I86" s="2" t="s">
        <v>69</v>
      </c>
      <c r="J86" s="2" t="s">
        <v>70</v>
      </c>
      <c r="K86" s="2" t="s">
        <v>71</v>
      </c>
      <c r="L86" s="1">
        <v>0</v>
      </c>
      <c r="M86" s="15">
        <f t="shared" si="17"/>
        <v>1.131299614906311</v>
      </c>
      <c r="N86" s="15">
        <f t="shared" si="17"/>
        <v>0</v>
      </c>
      <c r="O86" s="1">
        <v>0.28282490372657776</v>
      </c>
      <c r="P86" s="1">
        <v>0</v>
      </c>
      <c r="Q86" s="12">
        <v>12464</v>
      </c>
      <c r="R86" s="12">
        <v>0</v>
      </c>
      <c r="S86" s="12">
        <v>12464</v>
      </c>
      <c r="T86" s="1">
        <v>0</v>
      </c>
      <c r="U86" s="1">
        <v>0</v>
      </c>
      <c r="V86" s="1">
        <v>37</v>
      </c>
      <c r="W86" s="1">
        <v>12427</v>
      </c>
      <c r="X86" s="1">
        <v>0</v>
      </c>
      <c r="Y86" s="1" t="s">
        <v>72</v>
      </c>
      <c r="Z86" s="1" t="s">
        <v>72</v>
      </c>
      <c r="AA86" s="1" t="s">
        <v>72</v>
      </c>
      <c r="AB86" s="1" t="s">
        <v>72</v>
      </c>
      <c r="AC86" s="1" t="s">
        <v>72</v>
      </c>
      <c r="AD86" s="1" t="s">
        <v>72</v>
      </c>
      <c r="AE86" s="1" t="s">
        <v>72</v>
      </c>
      <c r="AF86" s="1">
        <v>4800</v>
      </c>
      <c r="AG86" s="1" t="s">
        <v>72</v>
      </c>
      <c r="AH86" s="1" t="s">
        <v>72</v>
      </c>
      <c r="AI86" s="2" t="s">
        <v>112</v>
      </c>
      <c r="AJ86" s="1" t="s">
        <v>72</v>
      </c>
      <c r="AK86" s="1" t="s">
        <v>72</v>
      </c>
      <c r="AL86" s="1" t="s">
        <v>72</v>
      </c>
      <c r="AM86" s="1" t="s">
        <v>72</v>
      </c>
      <c r="AN86" s="1" t="s">
        <v>72</v>
      </c>
      <c r="AO86" s="1" t="s">
        <v>72</v>
      </c>
      <c r="AP86" s="1" t="s">
        <v>72</v>
      </c>
      <c r="AQ86" s="1" t="s">
        <v>72</v>
      </c>
      <c r="AR86" s="1" t="s">
        <v>72</v>
      </c>
      <c r="AS86" s="1" t="s">
        <v>72</v>
      </c>
      <c r="AT86" s="1">
        <v>0</v>
      </c>
      <c r="AU86" s="1">
        <v>2206.6240487839355</v>
      </c>
      <c r="AV86" s="1">
        <v>2206.6240487839364</v>
      </c>
      <c r="AW86" s="2" t="s">
        <v>72</v>
      </c>
      <c r="AX86" s="2" t="s">
        <v>72</v>
      </c>
      <c r="AY86" s="1" t="s">
        <v>72</v>
      </c>
      <c r="AZ86" s="1" t="s">
        <v>72</v>
      </c>
      <c r="BA86" s="1">
        <v>0.12922631204128265</v>
      </c>
      <c r="BB86" s="1">
        <v>0</v>
      </c>
      <c r="BC86" s="1" t="s">
        <v>72</v>
      </c>
      <c r="BD86" s="1" t="s">
        <v>72</v>
      </c>
      <c r="BE86" s="1" t="s">
        <v>72</v>
      </c>
      <c r="BF86" s="1" t="s">
        <v>72</v>
      </c>
      <c r="BG86" s="1" t="s">
        <v>72</v>
      </c>
      <c r="BH86" s="1" t="s">
        <v>72</v>
      </c>
      <c r="BI86" s="1" t="s">
        <v>72</v>
      </c>
      <c r="BJ86" s="1" t="s">
        <v>72</v>
      </c>
      <c r="BK86" s="1" t="s">
        <v>72</v>
      </c>
      <c r="BL86" s="1" t="s">
        <v>72</v>
      </c>
      <c r="BM86" s="1" t="s">
        <v>72</v>
      </c>
      <c r="BN86" s="1" t="s">
        <v>72</v>
      </c>
    </row>
    <row r="87" spans="1:66" x14ac:dyDescent="0.35">
      <c r="A87" s="2" t="s">
        <v>124</v>
      </c>
      <c r="B87" s="2" t="s">
        <v>178</v>
      </c>
      <c r="C87" s="2" t="s">
        <v>112</v>
      </c>
      <c r="D87" s="17">
        <f t="shared" si="16"/>
        <v>13.990419006347656</v>
      </c>
      <c r="E87" s="1">
        <v>3.4976048469543457</v>
      </c>
      <c r="F87" s="2" t="s">
        <v>67</v>
      </c>
      <c r="G87" s="2" t="s">
        <v>68</v>
      </c>
      <c r="H87" s="2" t="s">
        <v>69</v>
      </c>
      <c r="I87" s="2" t="s">
        <v>69</v>
      </c>
      <c r="J87" s="2" t="s">
        <v>70</v>
      </c>
      <c r="K87" s="2" t="s">
        <v>74</v>
      </c>
      <c r="L87" s="1">
        <v>69.952095031738281</v>
      </c>
      <c r="M87" s="15">
        <f t="shared" si="17"/>
        <v>19.017837524414063</v>
      </c>
      <c r="N87" s="15">
        <f t="shared" si="17"/>
        <v>9.940643310546875</v>
      </c>
      <c r="O87" s="1">
        <v>4.7544593811035156</v>
      </c>
      <c r="P87" s="1">
        <v>2.4851608276367188</v>
      </c>
      <c r="Q87" s="12">
        <v>12464</v>
      </c>
      <c r="R87" s="12">
        <v>37</v>
      </c>
      <c r="S87" s="12">
        <v>12427</v>
      </c>
      <c r="T87" s="1">
        <v>0</v>
      </c>
      <c r="U87" s="1">
        <v>0</v>
      </c>
      <c r="V87" s="1">
        <v>37</v>
      </c>
      <c r="W87" s="1">
        <v>12427</v>
      </c>
      <c r="X87" s="1">
        <v>0</v>
      </c>
      <c r="Y87" s="1" t="s">
        <v>72</v>
      </c>
      <c r="Z87" s="1" t="s">
        <v>72</v>
      </c>
      <c r="AA87" s="1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>
        <v>3270.32177734375</v>
      </c>
      <c r="AG87" s="1" t="s">
        <v>72</v>
      </c>
      <c r="AH87" s="1" t="s">
        <v>72</v>
      </c>
      <c r="AI87" s="2" t="s">
        <v>72</v>
      </c>
      <c r="AJ87" s="1" t="s">
        <v>72</v>
      </c>
      <c r="AK87" s="1" t="s">
        <v>72</v>
      </c>
      <c r="AL87" s="1" t="s">
        <v>72</v>
      </c>
      <c r="AM87" s="1" t="s">
        <v>72</v>
      </c>
      <c r="AN87" s="1" t="s">
        <v>72</v>
      </c>
      <c r="AO87" s="1" t="s">
        <v>72</v>
      </c>
      <c r="AP87" s="1" t="s">
        <v>72</v>
      </c>
      <c r="AQ87" s="1" t="s">
        <v>72</v>
      </c>
      <c r="AR87" s="1" t="s">
        <v>72</v>
      </c>
      <c r="AS87" s="1" t="s">
        <v>72</v>
      </c>
      <c r="AT87" s="1">
        <v>5451.2846547719591</v>
      </c>
      <c r="AU87" s="1">
        <v>1837.803225460714</v>
      </c>
      <c r="AV87" s="1">
        <v>1848.5300236703208</v>
      </c>
      <c r="AW87" s="2" t="s">
        <v>72</v>
      </c>
      <c r="AX87" s="2" t="s">
        <v>72</v>
      </c>
      <c r="AY87" s="1" t="s">
        <v>72</v>
      </c>
      <c r="AZ87" s="1" t="s">
        <v>72</v>
      </c>
      <c r="BA87" s="1">
        <v>4.1035575866699219</v>
      </c>
      <c r="BB87" s="1">
        <v>2.954700231552124</v>
      </c>
      <c r="BC87" s="1" t="s">
        <v>72</v>
      </c>
      <c r="BD87" s="1" t="s">
        <v>72</v>
      </c>
      <c r="BE87" s="1" t="s">
        <v>72</v>
      </c>
      <c r="BF87" s="1" t="s">
        <v>72</v>
      </c>
      <c r="BG87" s="1" t="s">
        <v>72</v>
      </c>
      <c r="BH87" s="1" t="s">
        <v>72</v>
      </c>
      <c r="BI87" s="1" t="s">
        <v>72</v>
      </c>
      <c r="BJ87" s="1" t="s">
        <v>72</v>
      </c>
      <c r="BK87" s="1" t="s">
        <v>72</v>
      </c>
      <c r="BL87" s="1" t="s">
        <v>72</v>
      </c>
      <c r="BM87" s="1" t="s">
        <v>72</v>
      </c>
      <c r="BN87" s="1" t="s">
        <v>72</v>
      </c>
    </row>
    <row r="88" spans="1:66" x14ac:dyDescent="0.35">
      <c r="A88" s="2" t="s">
        <v>142</v>
      </c>
      <c r="B88" s="2" t="s">
        <v>178</v>
      </c>
      <c r="C88" s="2" t="s">
        <v>129</v>
      </c>
      <c r="D88" s="17">
        <f t="shared" si="16"/>
        <v>0</v>
      </c>
      <c r="E88" s="1">
        <v>0</v>
      </c>
      <c r="F88" s="2" t="s">
        <v>67</v>
      </c>
      <c r="G88" s="2" t="s">
        <v>68</v>
      </c>
      <c r="H88" s="2" t="s">
        <v>69</v>
      </c>
      <c r="I88" s="2" t="s">
        <v>69</v>
      </c>
      <c r="J88" s="2" t="s">
        <v>70</v>
      </c>
      <c r="K88" s="2" t="s">
        <v>71</v>
      </c>
      <c r="L88" s="1">
        <v>0</v>
      </c>
      <c r="M88" s="15">
        <f t="shared" si="17"/>
        <v>0.98184627294540405</v>
      </c>
      <c r="N88" s="15">
        <f t="shared" si="17"/>
        <v>0</v>
      </c>
      <c r="O88" s="1">
        <v>0.24546156823635101</v>
      </c>
      <c r="P88" s="1">
        <v>0</v>
      </c>
      <c r="Q88" s="12">
        <v>14361</v>
      </c>
      <c r="R88" s="12">
        <v>0</v>
      </c>
      <c r="S88" s="12">
        <v>14361</v>
      </c>
      <c r="T88" s="1">
        <v>0</v>
      </c>
      <c r="U88" s="1">
        <v>0</v>
      </c>
      <c r="V88" s="1">
        <v>20</v>
      </c>
      <c r="W88" s="1">
        <v>14341</v>
      </c>
      <c r="X88" s="1">
        <v>0</v>
      </c>
      <c r="Y88" s="1" t="s">
        <v>72</v>
      </c>
      <c r="Z88" s="1" t="s">
        <v>72</v>
      </c>
      <c r="AA88" s="1" t="s">
        <v>72</v>
      </c>
      <c r="AB88" s="1" t="s">
        <v>72</v>
      </c>
      <c r="AC88" s="1" t="s">
        <v>72</v>
      </c>
      <c r="AD88" s="1" t="s">
        <v>72</v>
      </c>
      <c r="AE88" s="1" t="s">
        <v>72</v>
      </c>
      <c r="AF88" s="1">
        <v>3773.778076171875</v>
      </c>
      <c r="AG88" s="1" t="s">
        <v>72</v>
      </c>
      <c r="AH88" s="1" t="s">
        <v>72</v>
      </c>
      <c r="AI88" s="2" t="s">
        <v>130</v>
      </c>
      <c r="AJ88" s="1" t="s">
        <v>72</v>
      </c>
      <c r="AK88" s="1" t="s">
        <v>72</v>
      </c>
      <c r="AL88" s="1" t="s">
        <v>72</v>
      </c>
      <c r="AM88" s="1" t="s">
        <v>72</v>
      </c>
      <c r="AN88" s="1" t="s">
        <v>72</v>
      </c>
      <c r="AO88" s="1" t="s">
        <v>72</v>
      </c>
      <c r="AP88" s="1" t="s">
        <v>72</v>
      </c>
      <c r="AQ88" s="1" t="s">
        <v>72</v>
      </c>
      <c r="AR88" s="1" t="s">
        <v>72</v>
      </c>
      <c r="AS88" s="1" t="s">
        <v>72</v>
      </c>
      <c r="AT88" s="1">
        <v>0</v>
      </c>
      <c r="AU88" s="1">
        <v>2767.5626345442479</v>
      </c>
      <c r="AV88" s="1">
        <v>2767.562634544237</v>
      </c>
      <c r="AW88" s="2" t="s">
        <v>72</v>
      </c>
      <c r="AX88" s="2" t="s">
        <v>72</v>
      </c>
      <c r="AY88" s="1" t="s">
        <v>72</v>
      </c>
      <c r="AZ88" s="1" t="s">
        <v>72</v>
      </c>
      <c r="BA88" s="1">
        <v>0.1121554896235466</v>
      </c>
      <c r="BB88" s="1">
        <v>0</v>
      </c>
      <c r="BC88" s="1" t="s">
        <v>72</v>
      </c>
      <c r="BD88" s="1" t="s">
        <v>72</v>
      </c>
      <c r="BE88" s="1" t="s">
        <v>72</v>
      </c>
      <c r="BF88" s="1" t="s">
        <v>72</v>
      </c>
      <c r="BG88" s="1" t="s">
        <v>72</v>
      </c>
      <c r="BH88" s="1" t="s">
        <v>72</v>
      </c>
      <c r="BI88" s="1" t="s">
        <v>72</v>
      </c>
      <c r="BJ88" s="1" t="s">
        <v>72</v>
      </c>
      <c r="BK88" s="1" t="s">
        <v>72</v>
      </c>
      <c r="BL88" s="1" t="s">
        <v>72</v>
      </c>
      <c r="BM88" s="1" t="s">
        <v>72</v>
      </c>
      <c r="BN88" s="1" t="s">
        <v>72</v>
      </c>
    </row>
    <row r="89" spans="1:66" x14ac:dyDescent="0.35">
      <c r="A89" s="2" t="s">
        <v>142</v>
      </c>
      <c r="B89" s="2" t="s">
        <v>178</v>
      </c>
      <c r="C89" s="2" t="s">
        <v>130</v>
      </c>
      <c r="D89" s="17">
        <f t="shared" si="16"/>
        <v>6.5582649230957033</v>
      </c>
      <c r="E89" s="1">
        <v>1.6395663022994995</v>
      </c>
      <c r="F89" s="2" t="s">
        <v>67</v>
      </c>
      <c r="G89" s="2" t="s">
        <v>68</v>
      </c>
      <c r="H89" s="2" t="s">
        <v>69</v>
      </c>
      <c r="I89" s="2" t="s">
        <v>69</v>
      </c>
      <c r="J89" s="2" t="s">
        <v>70</v>
      </c>
      <c r="K89" s="2" t="s">
        <v>74</v>
      </c>
      <c r="L89" s="1">
        <v>32.791324615478516</v>
      </c>
      <c r="M89" s="15">
        <f t="shared" si="17"/>
        <v>9.8864727020263672</v>
      </c>
      <c r="N89" s="15">
        <f t="shared" si="17"/>
        <v>4.0778384208679199</v>
      </c>
      <c r="O89" s="1">
        <v>2.4716181755065918</v>
      </c>
      <c r="P89" s="1">
        <v>1.01945960521698</v>
      </c>
      <c r="Q89" s="12">
        <v>14361</v>
      </c>
      <c r="R89" s="12">
        <v>20</v>
      </c>
      <c r="S89" s="12">
        <v>14341</v>
      </c>
      <c r="T89" s="1">
        <v>0</v>
      </c>
      <c r="U89" s="1">
        <v>0</v>
      </c>
      <c r="V89" s="1">
        <v>20</v>
      </c>
      <c r="W89" s="1">
        <v>14341</v>
      </c>
      <c r="X89" s="1">
        <v>0</v>
      </c>
      <c r="Y89" s="1" t="s">
        <v>72</v>
      </c>
      <c r="Z89" s="1" t="s">
        <v>72</v>
      </c>
      <c r="AA89" s="1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>
        <v>2984.803466796875</v>
      </c>
      <c r="AG89" s="1" t="s">
        <v>72</v>
      </c>
      <c r="AH89" s="1" t="s">
        <v>72</v>
      </c>
      <c r="AI89" s="2" t="s">
        <v>72</v>
      </c>
      <c r="AJ89" s="1" t="s">
        <v>72</v>
      </c>
      <c r="AK89" s="1" t="s">
        <v>72</v>
      </c>
      <c r="AL89" s="1" t="s">
        <v>72</v>
      </c>
      <c r="AM89" s="1" t="s">
        <v>72</v>
      </c>
      <c r="AN89" s="1" t="s">
        <v>72</v>
      </c>
      <c r="AO89" s="1" t="s">
        <v>72</v>
      </c>
      <c r="AP89" s="1" t="s">
        <v>72</v>
      </c>
      <c r="AQ89" s="1" t="s">
        <v>72</v>
      </c>
      <c r="AR89" s="1" t="s">
        <v>72</v>
      </c>
      <c r="AS89" s="1" t="s">
        <v>72</v>
      </c>
      <c r="AT89" s="1">
        <v>3397.4568969726561</v>
      </c>
      <c r="AU89" s="1">
        <v>2362.2002400387014</v>
      </c>
      <c r="AV89" s="1">
        <v>2363.6420012766862</v>
      </c>
      <c r="AW89" s="2" t="s">
        <v>72</v>
      </c>
      <c r="AX89" s="2" t="s">
        <v>72</v>
      </c>
      <c r="AY89" s="1" t="s">
        <v>72</v>
      </c>
      <c r="AZ89" s="1" t="s">
        <v>72</v>
      </c>
      <c r="BA89" s="1">
        <v>2.0338127613067627</v>
      </c>
      <c r="BB89" s="1">
        <v>1.2999883890151978</v>
      </c>
      <c r="BC89" s="1" t="s">
        <v>72</v>
      </c>
      <c r="BD89" s="1" t="s">
        <v>72</v>
      </c>
      <c r="BE89" s="1" t="s">
        <v>72</v>
      </c>
      <c r="BF89" s="1" t="s">
        <v>72</v>
      </c>
      <c r="BG89" s="1" t="s">
        <v>72</v>
      </c>
      <c r="BH89" s="1" t="s">
        <v>72</v>
      </c>
      <c r="BI89" s="1" t="s">
        <v>72</v>
      </c>
      <c r="BJ89" s="1" t="s">
        <v>72</v>
      </c>
      <c r="BK89" s="1" t="s">
        <v>72</v>
      </c>
      <c r="BL89" s="1" t="s">
        <v>72</v>
      </c>
      <c r="BM89" s="1" t="s">
        <v>72</v>
      </c>
      <c r="BN89" s="1" t="s">
        <v>72</v>
      </c>
    </row>
    <row r="90" spans="1:66" x14ac:dyDescent="0.35">
      <c r="D90" s="17"/>
      <c r="E90" s="1"/>
      <c r="L90" s="1"/>
      <c r="M90" s="15"/>
      <c r="N90" s="15"/>
      <c r="O90" s="1"/>
      <c r="P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x14ac:dyDescent="0.35">
      <c r="D91" s="17"/>
      <c r="E91" s="1"/>
      <c r="L91" s="1"/>
      <c r="M91" s="15"/>
      <c r="N91" s="15"/>
      <c r="O91" s="1"/>
      <c r="P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x14ac:dyDescent="0.35">
      <c r="A92" s="2" t="s">
        <v>88</v>
      </c>
      <c r="B92" s="2" t="s">
        <v>179</v>
      </c>
      <c r="C92" s="2" t="s">
        <v>66</v>
      </c>
      <c r="D92" s="17">
        <f t="shared" ref="D92:D99" si="18">L92/5</f>
        <v>0.97507667541503906</v>
      </c>
      <c r="E92" s="1">
        <v>0.24376916885375977</v>
      </c>
      <c r="F92" s="2" t="s">
        <v>67</v>
      </c>
      <c r="G92" s="2" t="s">
        <v>68</v>
      </c>
      <c r="H92" s="2" t="s">
        <v>69</v>
      </c>
      <c r="I92" s="2" t="s">
        <v>69</v>
      </c>
      <c r="J92" s="2" t="s">
        <v>70</v>
      </c>
      <c r="K92" s="2" t="s">
        <v>71</v>
      </c>
      <c r="L92" s="1">
        <v>4.8753833770751953</v>
      </c>
      <c r="M92" s="15">
        <f t="shared" ref="M92:N99" si="19">O92*4</f>
        <v>2.5847201347351074</v>
      </c>
      <c r="N92" s="15">
        <f t="shared" si="19"/>
        <v>0.23139990866184235</v>
      </c>
      <c r="O92" s="1">
        <v>0.64618003368377686</v>
      </c>
      <c r="P92" s="1">
        <v>5.7849977165460587E-2</v>
      </c>
      <c r="Q92" s="12">
        <v>14480</v>
      </c>
      <c r="R92" s="12">
        <v>3</v>
      </c>
      <c r="S92" s="12">
        <v>14477</v>
      </c>
      <c r="T92" s="1">
        <v>0</v>
      </c>
      <c r="U92" s="1">
        <v>3</v>
      </c>
      <c r="V92" s="1">
        <v>33</v>
      </c>
      <c r="W92" s="1">
        <v>14444</v>
      </c>
      <c r="X92" s="1">
        <v>0</v>
      </c>
      <c r="Y92" s="1" t="s">
        <v>72</v>
      </c>
      <c r="Z92" s="1" t="s">
        <v>72</v>
      </c>
      <c r="AA92" s="1" t="s">
        <v>72</v>
      </c>
      <c r="AB92" s="1" t="s">
        <v>72</v>
      </c>
      <c r="AC92" s="1" t="s">
        <v>72</v>
      </c>
      <c r="AD92" s="1" t="s">
        <v>72</v>
      </c>
      <c r="AE92" s="1" t="s">
        <v>72</v>
      </c>
      <c r="AF92" s="1">
        <v>3345.768798828125</v>
      </c>
      <c r="AG92" s="1" t="s">
        <v>72</v>
      </c>
      <c r="AH92" s="1" t="s">
        <v>72</v>
      </c>
      <c r="AI92" s="2" t="s">
        <v>73</v>
      </c>
      <c r="AJ92" s="1">
        <v>9.0814875476638607E-2</v>
      </c>
      <c r="AK92" s="1" t="s">
        <v>72</v>
      </c>
      <c r="AL92" s="1" t="s">
        <v>72</v>
      </c>
      <c r="AM92" s="1">
        <v>0.20476005084010776</v>
      </c>
      <c r="AN92" s="1">
        <v>0</v>
      </c>
      <c r="AO92" s="1">
        <v>8.3254159361327424</v>
      </c>
      <c r="AP92" s="1" t="s">
        <v>72</v>
      </c>
      <c r="AQ92" s="1" t="s">
        <v>72</v>
      </c>
      <c r="AR92" s="1">
        <v>17.901629822073794</v>
      </c>
      <c r="AS92" s="1">
        <v>0</v>
      </c>
      <c r="AT92" s="1">
        <v>3421.5574544270835</v>
      </c>
      <c r="AU92" s="1">
        <v>2726.6624405677703</v>
      </c>
      <c r="AV92" s="1">
        <v>2726.8064105291878</v>
      </c>
      <c r="AW92" s="2" t="s">
        <v>72</v>
      </c>
      <c r="AX92" s="2" t="s">
        <v>72</v>
      </c>
      <c r="AY92" s="1" t="s">
        <v>72</v>
      </c>
      <c r="AZ92" s="1" t="s">
        <v>72</v>
      </c>
      <c r="BA92" s="1">
        <v>0.41736361384391785</v>
      </c>
      <c r="BB92" s="1">
        <v>0.1266724020242691</v>
      </c>
      <c r="BC92" s="1" t="s">
        <v>72</v>
      </c>
      <c r="BD92" s="1" t="s">
        <v>72</v>
      </c>
      <c r="BE92" s="1" t="s">
        <v>72</v>
      </c>
      <c r="BF92" s="1" t="s">
        <v>72</v>
      </c>
      <c r="BG92" s="1" t="s">
        <v>72</v>
      </c>
      <c r="BH92" s="1" t="s">
        <v>72</v>
      </c>
      <c r="BI92" s="1">
        <v>0.14721900562536086</v>
      </c>
      <c r="BJ92" s="1">
        <v>3.4410745327916353E-2</v>
      </c>
      <c r="BK92" s="1" t="s">
        <v>72</v>
      </c>
      <c r="BL92" s="1" t="s">
        <v>72</v>
      </c>
      <c r="BM92" s="1">
        <v>13.065748404196054</v>
      </c>
      <c r="BN92" s="1">
        <v>3.5850834680694317</v>
      </c>
    </row>
    <row r="93" spans="1:66" x14ac:dyDescent="0.35">
      <c r="A93" s="2" t="s">
        <v>88</v>
      </c>
      <c r="B93" s="2" t="s">
        <v>179</v>
      </c>
      <c r="C93" s="2" t="s">
        <v>73</v>
      </c>
      <c r="D93" s="17">
        <f t="shared" si="18"/>
        <v>10.736970520019531</v>
      </c>
      <c r="E93" s="1">
        <v>2.6842427253723145</v>
      </c>
      <c r="F93" s="2" t="s">
        <v>67</v>
      </c>
      <c r="G93" s="2" t="s">
        <v>68</v>
      </c>
      <c r="H93" s="2" t="s">
        <v>69</v>
      </c>
      <c r="I93" s="2" t="s">
        <v>69</v>
      </c>
      <c r="J93" s="2" t="s">
        <v>70</v>
      </c>
      <c r="K93" s="2" t="s">
        <v>74</v>
      </c>
      <c r="L93" s="1">
        <v>53.684852600097656</v>
      </c>
      <c r="M93" s="15">
        <f t="shared" si="19"/>
        <v>14.846273422241211</v>
      </c>
      <c r="N93" s="15">
        <f t="shared" si="19"/>
        <v>7.4680609703063965</v>
      </c>
      <c r="O93" s="1">
        <v>3.7115683555603027</v>
      </c>
      <c r="P93" s="1">
        <v>1.8670152425765991</v>
      </c>
      <c r="Q93" s="12">
        <v>14480</v>
      </c>
      <c r="R93" s="12">
        <v>33</v>
      </c>
      <c r="S93" s="12">
        <v>14447</v>
      </c>
      <c r="T93" s="1">
        <v>0</v>
      </c>
      <c r="U93" s="1">
        <v>3</v>
      </c>
      <c r="V93" s="1">
        <v>33</v>
      </c>
      <c r="W93" s="1">
        <v>14444</v>
      </c>
      <c r="X93" s="1">
        <v>0</v>
      </c>
      <c r="Y93" s="1" t="s">
        <v>72</v>
      </c>
      <c r="Z93" s="1" t="s">
        <v>72</v>
      </c>
      <c r="AA93" s="1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>
        <v>3352.741455078125</v>
      </c>
      <c r="AG93" s="1" t="s">
        <v>72</v>
      </c>
      <c r="AH93" s="1" t="s">
        <v>72</v>
      </c>
      <c r="AI93" s="2" t="s">
        <v>72</v>
      </c>
      <c r="AJ93" s="1" t="s">
        <v>72</v>
      </c>
      <c r="AK93" s="1" t="s">
        <v>72</v>
      </c>
      <c r="AL93" s="1" t="s">
        <v>72</v>
      </c>
      <c r="AM93" s="1" t="s">
        <v>72</v>
      </c>
      <c r="AN93" s="1" t="s">
        <v>72</v>
      </c>
      <c r="AO93" s="1" t="s">
        <v>72</v>
      </c>
      <c r="AP93" s="1" t="s">
        <v>72</v>
      </c>
      <c r="AQ93" s="1" t="s">
        <v>72</v>
      </c>
      <c r="AR93" s="1" t="s">
        <v>72</v>
      </c>
      <c r="AS93" s="1" t="s">
        <v>72</v>
      </c>
      <c r="AT93" s="1">
        <v>5157.81904000947</v>
      </c>
      <c r="AU93" s="1">
        <v>2486.1136275538524</v>
      </c>
      <c r="AV93" s="1">
        <v>2492.2024589496568</v>
      </c>
      <c r="AW93" s="2" t="s">
        <v>72</v>
      </c>
      <c r="AX93" s="2" t="s">
        <v>72</v>
      </c>
      <c r="AY93" s="1" t="s">
        <v>72</v>
      </c>
      <c r="AZ93" s="1" t="s">
        <v>72</v>
      </c>
      <c r="BA93" s="1">
        <v>3.1781597137451172</v>
      </c>
      <c r="BB93" s="1">
        <v>2.2445025444030762</v>
      </c>
      <c r="BC93" s="1" t="s">
        <v>72</v>
      </c>
      <c r="BD93" s="1" t="s">
        <v>72</v>
      </c>
      <c r="BE93" s="1" t="s">
        <v>72</v>
      </c>
      <c r="BF93" s="1" t="s">
        <v>72</v>
      </c>
      <c r="BG93" s="1" t="s">
        <v>72</v>
      </c>
      <c r="BH93" s="1" t="s">
        <v>72</v>
      </c>
      <c r="BI93" s="1" t="s">
        <v>72</v>
      </c>
      <c r="BJ93" s="1" t="s">
        <v>72</v>
      </c>
      <c r="BK93" s="1" t="s">
        <v>72</v>
      </c>
      <c r="BL93" s="1" t="s">
        <v>72</v>
      </c>
      <c r="BM93" s="1" t="s">
        <v>72</v>
      </c>
      <c r="BN93" s="1" t="s">
        <v>72</v>
      </c>
    </row>
    <row r="94" spans="1:66" x14ac:dyDescent="0.35">
      <c r="A94" s="2" t="s">
        <v>107</v>
      </c>
      <c r="B94" s="2" t="s">
        <v>179</v>
      </c>
      <c r="C94" s="2" t="s">
        <v>93</v>
      </c>
      <c r="D94" s="17">
        <f t="shared" si="18"/>
        <v>1.1165050506591796</v>
      </c>
      <c r="E94" s="1">
        <v>0.27912625670433044</v>
      </c>
      <c r="F94" s="2" t="s">
        <v>67</v>
      </c>
      <c r="G94" s="2" t="s">
        <v>68</v>
      </c>
      <c r="H94" s="2" t="s">
        <v>69</v>
      </c>
      <c r="I94" s="2" t="s">
        <v>69</v>
      </c>
      <c r="J94" s="2" t="s">
        <v>70</v>
      </c>
      <c r="K94" s="2" t="s">
        <v>71</v>
      </c>
      <c r="L94" s="1">
        <v>5.5825252532958984</v>
      </c>
      <c r="M94" s="15">
        <f t="shared" si="19"/>
        <v>2.9596900939941406</v>
      </c>
      <c r="N94" s="15">
        <f t="shared" si="19"/>
        <v>0.26495987176895142</v>
      </c>
      <c r="O94" s="1">
        <v>0.73992252349853516</v>
      </c>
      <c r="P94" s="1">
        <v>6.6239967942237854E-2</v>
      </c>
      <c r="Q94" s="12">
        <v>12646</v>
      </c>
      <c r="R94" s="12">
        <v>3</v>
      </c>
      <c r="S94" s="12">
        <v>12643</v>
      </c>
      <c r="T94" s="1">
        <v>0</v>
      </c>
      <c r="U94" s="1">
        <v>3</v>
      </c>
      <c r="V94" s="1">
        <v>19</v>
      </c>
      <c r="W94" s="1">
        <v>12624</v>
      </c>
      <c r="X94" s="1">
        <v>0</v>
      </c>
      <c r="Y94" s="1" t="s">
        <v>72</v>
      </c>
      <c r="Z94" s="1" t="s">
        <v>72</v>
      </c>
      <c r="AA94" s="1" t="s">
        <v>72</v>
      </c>
      <c r="AB94" s="1" t="s">
        <v>72</v>
      </c>
      <c r="AC94" s="1" t="s">
        <v>72</v>
      </c>
      <c r="AD94" s="1" t="s">
        <v>72</v>
      </c>
      <c r="AE94" s="1" t="s">
        <v>72</v>
      </c>
      <c r="AF94" s="1">
        <v>4064.421630859375</v>
      </c>
      <c r="AG94" s="1" t="s">
        <v>72</v>
      </c>
      <c r="AH94" s="1" t="s">
        <v>72</v>
      </c>
      <c r="AI94" s="2" t="s">
        <v>94</v>
      </c>
      <c r="AJ94" s="1">
        <v>0.15779482164557057</v>
      </c>
      <c r="AK94" s="1" t="s">
        <v>72</v>
      </c>
      <c r="AL94" s="1" t="s">
        <v>72</v>
      </c>
      <c r="AM94" s="1">
        <v>0.36128007021795494</v>
      </c>
      <c r="AN94" s="1">
        <v>0</v>
      </c>
      <c r="AO94" s="1">
        <v>13.628910640772881</v>
      </c>
      <c r="AP94" s="1" t="s">
        <v>72</v>
      </c>
      <c r="AQ94" s="1" t="s">
        <v>72</v>
      </c>
      <c r="AR94" s="1">
        <v>28.808839121322059</v>
      </c>
      <c r="AS94" s="1">
        <v>0</v>
      </c>
      <c r="AT94" s="1">
        <v>8931.7552083333339</v>
      </c>
      <c r="AU94" s="1">
        <v>2513.2720462962307</v>
      </c>
      <c r="AV94" s="1">
        <v>2514.794697686872</v>
      </c>
      <c r="AW94" s="2" t="s">
        <v>72</v>
      </c>
      <c r="AX94" s="2" t="s">
        <v>72</v>
      </c>
      <c r="AY94" s="1" t="s">
        <v>72</v>
      </c>
      <c r="AZ94" s="1" t="s">
        <v>72</v>
      </c>
      <c r="BA94" s="1">
        <v>0.47790449857711792</v>
      </c>
      <c r="BB94" s="1">
        <v>0.14504434168338776</v>
      </c>
      <c r="BC94" s="1" t="s">
        <v>72</v>
      </c>
      <c r="BD94" s="1" t="s">
        <v>72</v>
      </c>
      <c r="BE94" s="1" t="s">
        <v>72</v>
      </c>
      <c r="BF94" s="1" t="s">
        <v>72</v>
      </c>
      <c r="BG94" s="1" t="s">
        <v>72</v>
      </c>
      <c r="BH94" s="1" t="s">
        <v>72</v>
      </c>
      <c r="BI94" s="1">
        <v>0.25861952000716781</v>
      </c>
      <c r="BJ94" s="1">
        <v>5.6970123283973328E-2</v>
      </c>
      <c r="BK94" s="1" t="s">
        <v>72</v>
      </c>
      <c r="BL94" s="1" t="s">
        <v>72</v>
      </c>
      <c r="BM94" s="1">
        <v>21.150397927639041</v>
      </c>
      <c r="BN94" s="1">
        <v>6.1074233539067198</v>
      </c>
    </row>
    <row r="95" spans="1:66" x14ac:dyDescent="0.35">
      <c r="A95" s="2" t="s">
        <v>107</v>
      </c>
      <c r="B95" s="2" t="s">
        <v>179</v>
      </c>
      <c r="C95" s="2" t="s">
        <v>94</v>
      </c>
      <c r="D95" s="17">
        <f t="shared" si="18"/>
        <v>7.0756759643554688</v>
      </c>
      <c r="E95" s="1">
        <v>1.7689189910888672</v>
      </c>
      <c r="F95" s="2" t="s">
        <v>67</v>
      </c>
      <c r="G95" s="2" t="s">
        <v>68</v>
      </c>
      <c r="H95" s="2" t="s">
        <v>69</v>
      </c>
      <c r="I95" s="2" t="s">
        <v>69</v>
      </c>
      <c r="J95" s="2" t="s">
        <v>70</v>
      </c>
      <c r="K95" s="2" t="s">
        <v>74</v>
      </c>
      <c r="L95" s="1">
        <v>35.378379821777344</v>
      </c>
      <c r="M95" s="15">
        <f t="shared" si="19"/>
        <v>10.773782730102539</v>
      </c>
      <c r="N95" s="15">
        <f t="shared" si="19"/>
        <v>4.3405971527099609</v>
      </c>
      <c r="O95" s="1">
        <v>2.6934456825256348</v>
      </c>
      <c r="P95" s="1">
        <v>1.0851492881774902</v>
      </c>
      <c r="Q95" s="12">
        <v>12646</v>
      </c>
      <c r="R95" s="12">
        <v>19</v>
      </c>
      <c r="S95" s="12">
        <v>12627</v>
      </c>
      <c r="T95" s="1">
        <v>0</v>
      </c>
      <c r="U95" s="1">
        <v>3</v>
      </c>
      <c r="V95" s="1">
        <v>19</v>
      </c>
      <c r="W95" s="1">
        <v>12624</v>
      </c>
      <c r="X95" s="1">
        <v>0</v>
      </c>
      <c r="Y95" s="1" t="s">
        <v>72</v>
      </c>
      <c r="Z95" s="1" t="s">
        <v>72</v>
      </c>
      <c r="AA95" s="1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>
        <v>3052.3837890625</v>
      </c>
      <c r="AG95" s="1" t="s">
        <v>72</v>
      </c>
      <c r="AH95" s="1" t="s">
        <v>72</v>
      </c>
      <c r="AI95" s="2" t="s">
        <v>72</v>
      </c>
      <c r="AJ95" s="1" t="s">
        <v>72</v>
      </c>
      <c r="AK95" s="1" t="s">
        <v>72</v>
      </c>
      <c r="AL95" s="1" t="s">
        <v>72</v>
      </c>
      <c r="AM95" s="1" t="s">
        <v>72</v>
      </c>
      <c r="AN95" s="1" t="s">
        <v>72</v>
      </c>
      <c r="AO95" s="1" t="s">
        <v>72</v>
      </c>
      <c r="AP95" s="1" t="s">
        <v>72</v>
      </c>
      <c r="AQ95" s="1" t="s">
        <v>72</v>
      </c>
      <c r="AR95" s="1" t="s">
        <v>72</v>
      </c>
      <c r="AS95" s="1" t="s">
        <v>72</v>
      </c>
      <c r="AT95" s="1">
        <v>4956.6854183799342</v>
      </c>
      <c r="AU95" s="1">
        <v>1946.0967944105853</v>
      </c>
      <c r="AV95" s="1">
        <v>1950.6200574072184</v>
      </c>
      <c r="AW95" s="2" t="s">
        <v>72</v>
      </c>
      <c r="AX95" s="2" t="s">
        <v>72</v>
      </c>
      <c r="AY95" s="1" t="s">
        <v>72</v>
      </c>
      <c r="AZ95" s="1" t="s">
        <v>72</v>
      </c>
      <c r="BA95" s="1">
        <v>2.2062520980834961</v>
      </c>
      <c r="BB95" s="1">
        <v>1.393686056137085</v>
      </c>
      <c r="BC95" s="1" t="s">
        <v>72</v>
      </c>
      <c r="BD95" s="1" t="s">
        <v>72</v>
      </c>
      <c r="BE95" s="1" t="s">
        <v>72</v>
      </c>
      <c r="BF95" s="1" t="s">
        <v>72</v>
      </c>
      <c r="BG95" s="1" t="s">
        <v>72</v>
      </c>
      <c r="BH95" s="1" t="s">
        <v>72</v>
      </c>
      <c r="BI95" s="1" t="s">
        <v>72</v>
      </c>
      <c r="BJ95" s="1" t="s">
        <v>72</v>
      </c>
      <c r="BK95" s="1" t="s">
        <v>72</v>
      </c>
      <c r="BL95" s="1" t="s">
        <v>72</v>
      </c>
      <c r="BM95" s="1" t="s">
        <v>72</v>
      </c>
      <c r="BN95" s="1" t="s">
        <v>72</v>
      </c>
    </row>
    <row r="96" spans="1:66" x14ac:dyDescent="0.35">
      <c r="A96" s="2" t="s">
        <v>125</v>
      </c>
      <c r="B96" s="2" t="s">
        <v>179</v>
      </c>
      <c r="C96" s="2" t="s">
        <v>111</v>
      </c>
      <c r="D96" s="17">
        <f t="shared" si="18"/>
        <v>0</v>
      </c>
      <c r="E96" s="1">
        <v>0</v>
      </c>
      <c r="F96" s="2" t="s">
        <v>67</v>
      </c>
      <c r="G96" s="2" t="s">
        <v>68</v>
      </c>
      <c r="H96" s="2" t="s">
        <v>69</v>
      </c>
      <c r="I96" s="2" t="s">
        <v>69</v>
      </c>
      <c r="J96" s="2" t="s">
        <v>70</v>
      </c>
      <c r="K96" s="2" t="s">
        <v>71</v>
      </c>
      <c r="L96" s="1">
        <v>0</v>
      </c>
      <c r="M96" s="15">
        <f t="shared" si="19"/>
        <v>0.92575734853744507</v>
      </c>
      <c r="N96" s="15">
        <f t="shared" si="19"/>
        <v>0</v>
      </c>
      <c r="O96" s="1">
        <v>0.23143933713436127</v>
      </c>
      <c r="P96" s="1">
        <v>0</v>
      </c>
      <c r="Q96" s="12">
        <v>15231</v>
      </c>
      <c r="R96" s="12">
        <v>0</v>
      </c>
      <c r="S96" s="12">
        <v>15231</v>
      </c>
      <c r="T96" s="1">
        <v>0</v>
      </c>
      <c r="U96" s="1">
        <v>0</v>
      </c>
      <c r="V96" s="1">
        <v>41</v>
      </c>
      <c r="W96" s="1">
        <v>15190</v>
      </c>
      <c r="X96" s="1">
        <v>0</v>
      </c>
      <c r="Y96" s="1" t="s">
        <v>72</v>
      </c>
      <c r="Z96" s="1" t="s">
        <v>72</v>
      </c>
      <c r="AA96" s="1" t="s">
        <v>72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>
        <v>4800</v>
      </c>
      <c r="AG96" s="1" t="s">
        <v>72</v>
      </c>
      <c r="AH96" s="1" t="s">
        <v>72</v>
      </c>
      <c r="AI96" s="2" t="s">
        <v>112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  <c r="AP96" s="1" t="s">
        <v>72</v>
      </c>
      <c r="AQ96" s="1" t="s">
        <v>72</v>
      </c>
      <c r="AR96" s="1" t="s">
        <v>72</v>
      </c>
      <c r="AS96" s="1" t="s">
        <v>72</v>
      </c>
      <c r="AT96" s="1">
        <v>0</v>
      </c>
      <c r="AU96" s="1">
        <v>2251.116754695784</v>
      </c>
      <c r="AV96" s="1">
        <v>2251.1167546957854</v>
      </c>
      <c r="AW96" s="2" t="s">
        <v>72</v>
      </c>
      <c r="AX96" s="2" t="s">
        <v>72</v>
      </c>
      <c r="AY96" s="1" t="s">
        <v>72</v>
      </c>
      <c r="AZ96" s="1" t="s">
        <v>72</v>
      </c>
      <c r="BA96" s="1">
        <v>0.10574883222579956</v>
      </c>
      <c r="BB96" s="1">
        <v>0</v>
      </c>
      <c r="BC96" s="1" t="s">
        <v>72</v>
      </c>
      <c r="BD96" s="1" t="s">
        <v>72</v>
      </c>
      <c r="BE96" s="1" t="s">
        <v>72</v>
      </c>
      <c r="BF96" s="1" t="s">
        <v>72</v>
      </c>
      <c r="BG96" s="1" t="s">
        <v>72</v>
      </c>
      <c r="BH96" s="1" t="s">
        <v>72</v>
      </c>
      <c r="BI96" s="1" t="s">
        <v>72</v>
      </c>
      <c r="BJ96" s="1" t="s">
        <v>72</v>
      </c>
      <c r="BK96" s="1" t="s">
        <v>72</v>
      </c>
      <c r="BL96" s="1" t="s">
        <v>72</v>
      </c>
      <c r="BM96" s="1" t="s">
        <v>72</v>
      </c>
      <c r="BN96" s="1" t="s">
        <v>72</v>
      </c>
    </row>
    <row r="97" spans="1:66" x14ac:dyDescent="0.35">
      <c r="A97" s="2" t="s">
        <v>125</v>
      </c>
      <c r="B97" s="2" t="s">
        <v>179</v>
      </c>
      <c r="C97" s="2" t="s">
        <v>112</v>
      </c>
      <c r="D97" s="17">
        <f t="shared" si="18"/>
        <v>12.684744262695313</v>
      </c>
      <c r="E97" s="1">
        <v>3.1711859703063965</v>
      </c>
      <c r="F97" s="2" t="s">
        <v>67</v>
      </c>
      <c r="G97" s="2" t="s">
        <v>68</v>
      </c>
      <c r="H97" s="2" t="s">
        <v>69</v>
      </c>
      <c r="I97" s="2" t="s">
        <v>69</v>
      </c>
      <c r="J97" s="2" t="s">
        <v>70</v>
      </c>
      <c r="K97" s="2" t="s">
        <v>74</v>
      </c>
      <c r="L97" s="1">
        <v>63.423721313476563</v>
      </c>
      <c r="M97" s="15">
        <f t="shared" si="19"/>
        <v>16.99078369140625</v>
      </c>
      <c r="N97" s="15">
        <f t="shared" si="19"/>
        <v>9.1778602600097656</v>
      </c>
      <c r="O97" s="1">
        <v>4.2476959228515625</v>
      </c>
      <c r="P97" s="1">
        <v>2.2944650650024414</v>
      </c>
      <c r="Q97" s="12">
        <v>15231</v>
      </c>
      <c r="R97" s="12">
        <v>41</v>
      </c>
      <c r="S97" s="12">
        <v>15190</v>
      </c>
      <c r="T97" s="1">
        <v>0</v>
      </c>
      <c r="U97" s="1">
        <v>0</v>
      </c>
      <c r="V97" s="1">
        <v>41</v>
      </c>
      <c r="W97" s="1">
        <v>15190</v>
      </c>
      <c r="X97" s="1">
        <v>0</v>
      </c>
      <c r="Y97" s="1" t="s">
        <v>72</v>
      </c>
      <c r="Z97" s="1" t="s">
        <v>72</v>
      </c>
      <c r="AA97" s="1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>
        <v>3270.32177734375</v>
      </c>
      <c r="AG97" s="1" t="s">
        <v>72</v>
      </c>
      <c r="AH97" s="1" t="s">
        <v>72</v>
      </c>
      <c r="AI97" s="2" t="s">
        <v>72</v>
      </c>
      <c r="AJ97" s="1" t="s">
        <v>72</v>
      </c>
      <c r="AK97" s="1" t="s">
        <v>72</v>
      </c>
      <c r="AL97" s="1" t="s">
        <v>72</v>
      </c>
      <c r="AM97" s="1" t="s">
        <v>72</v>
      </c>
      <c r="AN97" s="1" t="s">
        <v>72</v>
      </c>
      <c r="AO97" s="1" t="s">
        <v>72</v>
      </c>
      <c r="AP97" s="1" t="s">
        <v>72</v>
      </c>
      <c r="AQ97" s="1" t="s">
        <v>72</v>
      </c>
      <c r="AR97" s="1" t="s">
        <v>72</v>
      </c>
      <c r="AS97" s="1" t="s">
        <v>72</v>
      </c>
      <c r="AT97" s="1">
        <v>5552.5151129001524</v>
      </c>
      <c r="AU97" s="1">
        <v>1861.7037389598293</v>
      </c>
      <c r="AV97" s="1">
        <v>1871.6389543975256</v>
      </c>
      <c r="AW97" s="2" t="s">
        <v>72</v>
      </c>
      <c r="AX97" s="2" t="s">
        <v>72</v>
      </c>
      <c r="AY97" s="1" t="s">
        <v>72</v>
      </c>
      <c r="AZ97" s="1" t="s">
        <v>72</v>
      </c>
      <c r="BA97" s="1">
        <v>3.6914572715759277</v>
      </c>
      <c r="BB97" s="1">
        <v>2.702394962310791</v>
      </c>
      <c r="BC97" s="1" t="s">
        <v>72</v>
      </c>
      <c r="BD97" s="1" t="s">
        <v>72</v>
      </c>
      <c r="BE97" s="1" t="s">
        <v>72</v>
      </c>
      <c r="BF97" s="1" t="s">
        <v>72</v>
      </c>
      <c r="BG97" s="1" t="s">
        <v>72</v>
      </c>
      <c r="BH97" s="1" t="s">
        <v>72</v>
      </c>
      <c r="BI97" s="1" t="s">
        <v>72</v>
      </c>
      <c r="BJ97" s="1" t="s">
        <v>72</v>
      </c>
      <c r="BK97" s="1" t="s">
        <v>72</v>
      </c>
      <c r="BL97" s="1" t="s">
        <v>72</v>
      </c>
      <c r="BM97" s="1" t="s">
        <v>72</v>
      </c>
      <c r="BN97" s="1" t="s">
        <v>72</v>
      </c>
    </row>
    <row r="98" spans="1:66" x14ac:dyDescent="0.35">
      <c r="A98" s="2" t="s">
        <v>143</v>
      </c>
      <c r="B98" s="2" t="s">
        <v>179</v>
      </c>
      <c r="C98" s="2" t="s">
        <v>129</v>
      </c>
      <c r="D98" s="17">
        <f t="shared" si="18"/>
        <v>0</v>
      </c>
      <c r="E98" s="1">
        <v>0</v>
      </c>
      <c r="F98" s="2" t="s">
        <v>67</v>
      </c>
      <c r="G98" s="2" t="s">
        <v>68</v>
      </c>
      <c r="H98" s="2" t="s">
        <v>69</v>
      </c>
      <c r="I98" s="2" t="s">
        <v>69</v>
      </c>
      <c r="J98" s="2" t="s">
        <v>70</v>
      </c>
      <c r="K98" s="2" t="s">
        <v>71</v>
      </c>
      <c r="L98" s="1">
        <v>0</v>
      </c>
      <c r="M98" s="15">
        <f t="shared" si="19"/>
        <v>1.0128099918365479</v>
      </c>
      <c r="N98" s="15">
        <f t="shared" si="19"/>
        <v>0</v>
      </c>
      <c r="O98" s="1">
        <v>0.25320249795913696</v>
      </c>
      <c r="P98" s="1">
        <v>0</v>
      </c>
      <c r="Q98" s="12">
        <v>13922</v>
      </c>
      <c r="R98" s="12">
        <v>0</v>
      </c>
      <c r="S98" s="12">
        <v>13922</v>
      </c>
      <c r="T98" s="1">
        <v>0</v>
      </c>
      <c r="U98" s="1">
        <v>0</v>
      </c>
      <c r="V98" s="1">
        <v>24</v>
      </c>
      <c r="W98" s="1">
        <v>13898</v>
      </c>
      <c r="X98" s="1">
        <v>0</v>
      </c>
      <c r="Y98" s="1" t="s">
        <v>72</v>
      </c>
      <c r="Z98" s="1" t="s">
        <v>72</v>
      </c>
      <c r="AA98" s="1" t="s">
        <v>72</v>
      </c>
      <c r="AB98" s="1" t="s">
        <v>72</v>
      </c>
      <c r="AC98" s="1" t="s">
        <v>72</v>
      </c>
      <c r="AD98" s="1" t="s">
        <v>72</v>
      </c>
      <c r="AE98" s="1" t="s">
        <v>72</v>
      </c>
      <c r="AF98" s="1">
        <v>3773.778076171875</v>
      </c>
      <c r="AG98" s="1" t="s">
        <v>72</v>
      </c>
      <c r="AH98" s="1" t="s">
        <v>72</v>
      </c>
      <c r="AI98" s="2" t="s">
        <v>130</v>
      </c>
      <c r="AJ98" s="1" t="s">
        <v>72</v>
      </c>
      <c r="AK98" s="1" t="s">
        <v>72</v>
      </c>
      <c r="AL98" s="1" t="s">
        <v>72</v>
      </c>
      <c r="AM98" s="1" t="s">
        <v>72</v>
      </c>
      <c r="AN98" s="1" t="s">
        <v>72</v>
      </c>
      <c r="AO98" s="1" t="s">
        <v>72</v>
      </c>
      <c r="AP98" s="1" t="s">
        <v>72</v>
      </c>
      <c r="AQ98" s="1" t="s">
        <v>72</v>
      </c>
      <c r="AR98" s="1" t="s">
        <v>72</v>
      </c>
      <c r="AS98" s="1" t="s">
        <v>72</v>
      </c>
      <c r="AT98" s="1">
        <v>0</v>
      </c>
      <c r="AU98" s="1">
        <v>2721.4519338894124</v>
      </c>
      <c r="AV98" s="1">
        <v>2721.4519338894097</v>
      </c>
      <c r="AW98" s="2" t="s">
        <v>72</v>
      </c>
      <c r="AX98" s="2" t="s">
        <v>72</v>
      </c>
      <c r="AY98" s="1" t="s">
        <v>72</v>
      </c>
      <c r="AZ98" s="1" t="s">
        <v>72</v>
      </c>
      <c r="BA98" s="1">
        <v>0.11569223552942276</v>
      </c>
      <c r="BB98" s="1">
        <v>0</v>
      </c>
      <c r="BC98" s="1" t="s">
        <v>72</v>
      </c>
      <c r="BD98" s="1" t="s">
        <v>72</v>
      </c>
      <c r="BE98" s="1" t="s">
        <v>72</v>
      </c>
      <c r="BF98" s="1" t="s">
        <v>72</v>
      </c>
      <c r="BG98" s="1" t="s">
        <v>72</v>
      </c>
      <c r="BH98" s="1" t="s">
        <v>72</v>
      </c>
      <c r="BI98" s="1" t="s">
        <v>72</v>
      </c>
      <c r="BJ98" s="1" t="s">
        <v>72</v>
      </c>
      <c r="BK98" s="1" t="s">
        <v>72</v>
      </c>
      <c r="BL98" s="1" t="s">
        <v>72</v>
      </c>
      <c r="BM98" s="1" t="s">
        <v>72</v>
      </c>
      <c r="BN98" s="1" t="s">
        <v>72</v>
      </c>
    </row>
    <row r="99" spans="1:66" x14ac:dyDescent="0.35">
      <c r="A99" s="2" t="s">
        <v>143</v>
      </c>
      <c r="B99" s="2" t="s">
        <v>179</v>
      </c>
      <c r="C99" s="2" t="s">
        <v>130</v>
      </c>
      <c r="D99" s="17">
        <f t="shared" si="18"/>
        <v>8.1194244384765621</v>
      </c>
      <c r="E99" s="1">
        <v>2.0298562049865723</v>
      </c>
      <c r="F99" s="2" t="s">
        <v>67</v>
      </c>
      <c r="G99" s="2" t="s">
        <v>68</v>
      </c>
      <c r="H99" s="2" t="s">
        <v>69</v>
      </c>
      <c r="I99" s="2" t="s">
        <v>69</v>
      </c>
      <c r="J99" s="2" t="s">
        <v>70</v>
      </c>
      <c r="K99" s="2" t="s">
        <v>74</v>
      </c>
      <c r="L99" s="1">
        <v>40.597122192382813</v>
      </c>
      <c r="M99" s="15">
        <f t="shared" si="19"/>
        <v>11.834332466125488</v>
      </c>
      <c r="N99" s="15">
        <f t="shared" si="19"/>
        <v>5.2787394523620605</v>
      </c>
      <c r="O99" s="1">
        <v>2.9585831165313721</v>
      </c>
      <c r="P99" s="1">
        <v>1.3196848630905151</v>
      </c>
      <c r="Q99" s="12">
        <v>13922</v>
      </c>
      <c r="R99" s="12">
        <v>24</v>
      </c>
      <c r="S99" s="12">
        <v>13898</v>
      </c>
      <c r="T99" s="1">
        <v>0</v>
      </c>
      <c r="U99" s="1">
        <v>0</v>
      </c>
      <c r="V99" s="1">
        <v>24</v>
      </c>
      <c r="W99" s="1">
        <v>13898</v>
      </c>
      <c r="X99" s="1">
        <v>0</v>
      </c>
      <c r="Y99" s="1" t="s">
        <v>72</v>
      </c>
      <c r="Z99" s="1" t="s">
        <v>72</v>
      </c>
      <c r="AA99" s="1" t="s">
        <v>72</v>
      </c>
      <c r="AB99" s="1" t="s">
        <v>72</v>
      </c>
      <c r="AC99" s="1" t="s">
        <v>72</v>
      </c>
      <c r="AD99" s="1" t="s">
        <v>72</v>
      </c>
      <c r="AE99" s="1" t="s">
        <v>72</v>
      </c>
      <c r="AF99" s="1">
        <v>2984.803466796875</v>
      </c>
      <c r="AG99" s="1" t="s">
        <v>72</v>
      </c>
      <c r="AH99" s="1" t="s">
        <v>72</v>
      </c>
      <c r="AI99" s="2" t="s">
        <v>72</v>
      </c>
      <c r="AJ99" s="1" t="s">
        <v>72</v>
      </c>
      <c r="AK99" s="1" t="s">
        <v>72</v>
      </c>
      <c r="AL99" s="1" t="s">
        <v>72</v>
      </c>
      <c r="AM99" s="1" t="s">
        <v>72</v>
      </c>
      <c r="AN99" s="1" t="s">
        <v>72</v>
      </c>
      <c r="AO99" s="1" t="s">
        <v>72</v>
      </c>
      <c r="AP99" s="1" t="s">
        <v>72</v>
      </c>
      <c r="AQ99" s="1" t="s">
        <v>72</v>
      </c>
      <c r="AR99" s="1" t="s">
        <v>72</v>
      </c>
      <c r="AS99" s="1" t="s">
        <v>72</v>
      </c>
      <c r="AT99" s="1">
        <v>3401.787841796875</v>
      </c>
      <c r="AU99" s="1">
        <v>2344.3903362226411</v>
      </c>
      <c r="AV99" s="1">
        <v>2346.2131734682716</v>
      </c>
      <c r="AW99" s="2" t="s">
        <v>72</v>
      </c>
      <c r="AX99" s="2" t="s">
        <v>72</v>
      </c>
      <c r="AY99" s="1" t="s">
        <v>72</v>
      </c>
      <c r="AZ99" s="1" t="s">
        <v>72</v>
      </c>
      <c r="BA99" s="1">
        <v>2.4724068641662598</v>
      </c>
      <c r="BB99" s="1">
        <v>1.6436600685119629</v>
      </c>
      <c r="BC99" s="1" t="s">
        <v>72</v>
      </c>
      <c r="BD99" s="1" t="s">
        <v>72</v>
      </c>
      <c r="BE99" s="1" t="s">
        <v>72</v>
      </c>
      <c r="BF99" s="1" t="s">
        <v>72</v>
      </c>
      <c r="BG99" s="1" t="s">
        <v>72</v>
      </c>
      <c r="BH99" s="1" t="s">
        <v>72</v>
      </c>
      <c r="BI99" s="1" t="s">
        <v>72</v>
      </c>
      <c r="BJ99" s="1" t="s">
        <v>72</v>
      </c>
      <c r="BK99" s="1" t="s">
        <v>72</v>
      </c>
      <c r="BL99" s="1" t="s">
        <v>72</v>
      </c>
      <c r="BM99" s="1" t="s">
        <v>72</v>
      </c>
      <c r="BN99" s="1" t="s">
        <v>72</v>
      </c>
    </row>
    <row r="100" spans="1:66" x14ac:dyDescent="0.35">
      <c r="D100" s="17"/>
      <c r="E100" s="1"/>
      <c r="L100" s="1"/>
      <c r="M100" s="15"/>
      <c r="N100" s="15"/>
      <c r="O100" s="1"/>
      <c r="P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x14ac:dyDescent="0.35">
      <c r="D101" s="17"/>
      <c r="E101" s="1"/>
      <c r="L101" s="1"/>
      <c r="M101" s="15"/>
      <c r="N101" s="15"/>
      <c r="O101" s="1"/>
      <c r="P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x14ac:dyDescent="0.35">
      <c r="A102" s="2" t="s">
        <v>89</v>
      </c>
      <c r="B102" s="2" t="s">
        <v>180</v>
      </c>
      <c r="C102" s="2" t="s">
        <v>66</v>
      </c>
      <c r="D102" s="17">
        <f t="shared" ref="D102:D109" si="20">L102/5</f>
        <v>2.0971622467041016</v>
      </c>
      <c r="E102" s="1">
        <v>0.52429056167602539</v>
      </c>
      <c r="F102" s="2" t="s">
        <v>67</v>
      </c>
      <c r="G102" s="2" t="s">
        <v>68</v>
      </c>
      <c r="H102" s="2" t="s">
        <v>69</v>
      </c>
      <c r="I102" s="2" t="s">
        <v>69</v>
      </c>
      <c r="J102" s="2" t="s">
        <v>70</v>
      </c>
      <c r="K102" s="2" t="s">
        <v>71</v>
      </c>
      <c r="L102" s="1">
        <v>10.485811233520508</v>
      </c>
      <c r="M102" s="15">
        <f t="shared" ref="M102:N109" si="21">O102*4</f>
        <v>4.0849361419677734</v>
      </c>
      <c r="N102" s="15">
        <f t="shared" si="21"/>
        <v>0.89088016748428345</v>
      </c>
      <c r="O102" s="1">
        <v>1.0212340354919434</v>
      </c>
      <c r="P102" s="1">
        <v>0.22272004187107086</v>
      </c>
      <c r="Q102" s="12">
        <v>15711</v>
      </c>
      <c r="R102" s="12">
        <v>7</v>
      </c>
      <c r="S102" s="12">
        <v>15704</v>
      </c>
      <c r="T102" s="1">
        <v>0</v>
      </c>
      <c r="U102" s="1">
        <v>7</v>
      </c>
      <c r="V102" s="1">
        <v>22</v>
      </c>
      <c r="W102" s="1">
        <v>15682</v>
      </c>
      <c r="X102" s="1">
        <v>0</v>
      </c>
      <c r="Y102" s="1" t="s">
        <v>72</v>
      </c>
      <c r="Z102" s="1" t="s">
        <v>72</v>
      </c>
      <c r="AA102" s="1" t="s">
        <v>72</v>
      </c>
      <c r="AB102" s="1" t="s">
        <v>72</v>
      </c>
      <c r="AC102" s="1" t="s">
        <v>72</v>
      </c>
      <c r="AD102" s="1" t="s">
        <v>72</v>
      </c>
      <c r="AE102" s="1" t="s">
        <v>72</v>
      </c>
      <c r="AF102" s="1">
        <v>3596.06689453125</v>
      </c>
      <c r="AG102" s="1" t="s">
        <v>72</v>
      </c>
      <c r="AH102" s="1" t="s">
        <v>72</v>
      </c>
      <c r="AI102" s="2" t="s">
        <v>73</v>
      </c>
      <c r="AJ102" s="1">
        <v>0.31802983634877313</v>
      </c>
      <c r="AK102" s="1" t="s">
        <v>72</v>
      </c>
      <c r="AL102" s="1" t="s">
        <v>72</v>
      </c>
      <c r="AM102" s="1">
        <v>0.59488960236692723</v>
      </c>
      <c r="AN102" s="1">
        <v>4.1170070330619091E-2</v>
      </c>
      <c r="AO102" s="1">
        <v>24.129183390095655</v>
      </c>
      <c r="AP102" s="1" t="s">
        <v>72</v>
      </c>
      <c r="AQ102" s="1" t="s">
        <v>72</v>
      </c>
      <c r="AR102" s="1">
        <v>40.066285840230144</v>
      </c>
      <c r="AS102" s="1">
        <v>8.1920809399611656</v>
      </c>
      <c r="AT102" s="1">
        <v>3793.7903180803573</v>
      </c>
      <c r="AU102" s="1">
        <v>2935.1018225212702</v>
      </c>
      <c r="AV102" s="1">
        <v>2935.4844092101534</v>
      </c>
      <c r="AW102" s="2" t="s">
        <v>72</v>
      </c>
      <c r="AX102" s="2" t="s">
        <v>72</v>
      </c>
      <c r="AY102" s="1" t="s">
        <v>72</v>
      </c>
      <c r="AZ102" s="1" t="s">
        <v>72</v>
      </c>
      <c r="BA102" s="1">
        <v>0.74995720386505127</v>
      </c>
      <c r="BB102" s="1">
        <v>0.3492264449596405</v>
      </c>
      <c r="BC102" s="1" t="s">
        <v>72</v>
      </c>
      <c r="BD102" s="1" t="s">
        <v>72</v>
      </c>
      <c r="BE102" s="1" t="s">
        <v>72</v>
      </c>
      <c r="BF102" s="1" t="s">
        <v>72</v>
      </c>
      <c r="BG102" s="1" t="s">
        <v>72</v>
      </c>
      <c r="BH102" s="1" t="s">
        <v>72</v>
      </c>
      <c r="BI102" s="1">
        <v>0.45721040674295665</v>
      </c>
      <c r="BJ102" s="1">
        <v>0.17884926595458964</v>
      </c>
      <c r="BK102" s="1" t="s">
        <v>72</v>
      </c>
      <c r="BL102" s="1" t="s">
        <v>72</v>
      </c>
      <c r="BM102" s="1">
        <v>32.14094703976518</v>
      </c>
      <c r="BN102" s="1">
        <v>16.117419740426126</v>
      </c>
    </row>
    <row r="103" spans="1:66" x14ac:dyDescent="0.35">
      <c r="A103" s="2" t="s">
        <v>89</v>
      </c>
      <c r="B103" s="2" t="s">
        <v>180</v>
      </c>
      <c r="C103" s="2" t="s">
        <v>73</v>
      </c>
      <c r="D103" s="17">
        <f t="shared" si="20"/>
        <v>6.5942314147949217</v>
      </c>
      <c r="E103" s="1">
        <v>1.6485577821731567</v>
      </c>
      <c r="F103" s="2" t="s">
        <v>67</v>
      </c>
      <c r="G103" s="2" t="s">
        <v>68</v>
      </c>
      <c r="H103" s="2" t="s">
        <v>69</v>
      </c>
      <c r="I103" s="2" t="s">
        <v>69</v>
      </c>
      <c r="J103" s="2" t="s">
        <v>70</v>
      </c>
      <c r="K103" s="2" t="s">
        <v>74</v>
      </c>
      <c r="L103" s="1">
        <v>32.971157073974609</v>
      </c>
      <c r="M103" s="15">
        <f t="shared" si="21"/>
        <v>9.7630481719970703</v>
      </c>
      <c r="N103" s="15">
        <f t="shared" si="21"/>
        <v>4.1997566223144531</v>
      </c>
      <c r="O103" s="1">
        <v>2.4407620429992676</v>
      </c>
      <c r="P103" s="1">
        <v>1.0499391555786133</v>
      </c>
      <c r="Q103" s="12">
        <v>15711</v>
      </c>
      <c r="R103" s="12">
        <v>22</v>
      </c>
      <c r="S103" s="12">
        <v>15689</v>
      </c>
      <c r="T103" s="1">
        <v>0</v>
      </c>
      <c r="U103" s="1">
        <v>7</v>
      </c>
      <c r="V103" s="1">
        <v>22</v>
      </c>
      <c r="W103" s="1">
        <v>15682</v>
      </c>
      <c r="X103" s="1">
        <v>0</v>
      </c>
      <c r="Y103" s="1" t="s">
        <v>72</v>
      </c>
      <c r="Z103" s="1" t="s">
        <v>72</v>
      </c>
      <c r="AA103" s="1" t="s">
        <v>72</v>
      </c>
      <c r="AB103" s="1" t="s">
        <v>72</v>
      </c>
      <c r="AC103" s="1" t="s">
        <v>72</v>
      </c>
      <c r="AD103" s="1" t="s">
        <v>72</v>
      </c>
      <c r="AE103" s="1" t="s">
        <v>72</v>
      </c>
      <c r="AF103" s="1">
        <v>3352.741455078125</v>
      </c>
      <c r="AG103" s="1" t="s">
        <v>72</v>
      </c>
      <c r="AH103" s="1" t="s">
        <v>72</v>
      </c>
      <c r="AI103" s="2" t="s">
        <v>72</v>
      </c>
      <c r="AJ103" s="1" t="s">
        <v>72</v>
      </c>
      <c r="AK103" s="1" t="s">
        <v>72</v>
      </c>
      <c r="AL103" s="1" t="s">
        <v>72</v>
      </c>
      <c r="AM103" s="1" t="s">
        <v>72</v>
      </c>
      <c r="AN103" s="1" t="s">
        <v>72</v>
      </c>
      <c r="AO103" s="1" t="s">
        <v>72</v>
      </c>
      <c r="AP103" s="1" t="s">
        <v>72</v>
      </c>
      <c r="AQ103" s="1" t="s">
        <v>72</v>
      </c>
      <c r="AR103" s="1" t="s">
        <v>72</v>
      </c>
      <c r="AS103" s="1" t="s">
        <v>72</v>
      </c>
      <c r="AT103" s="1">
        <v>5288.339999112216</v>
      </c>
      <c r="AU103" s="1">
        <v>2618.0980542059101</v>
      </c>
      <c r="AV103" s="1">
        <v>2621.8371747449032</v>
      </c>
      <c r="AW103" s="2" t="s">
        <v>72</v>
      </c>
      <c r="AX103" s="2" t="s">
        <v>72</v>
      </c>
      <c r="AY103" s="1" t="s">
        <v>72</v>
      </c>
      <c r="AZ103" s="1" t="s">
        <v>72</v>
      </c>
      <c r="BA103" s="1">
        <v>2.025052547454834</v>
      </c>
      <c r="BB103" s="1">
        <v>1.3219598531723022</v>
      </c>
      <c r="BC103" s="1" t="s">
        <v>72</v>
      </c>
      <c r="BD103" s="1" t="s">
        <v>72</v>
      </c>
      <c r="BE103" s="1" t="s">
        <v>72</v>
      </c>
      <c r="BF103" s="1" t="s">
        <v>72</v>
      </c>
      <c r="BG103" s="1" t="s">
        <v>72</v>
      </c>
      <c r="BH103" s="1" t="s">
        <v>72</v>
      </c>
      <c r="BI103" s="1" t="s">
        <v>72</v>
      </c>
      <c r="BJ103" s="1" t="s">
        <v>72</v>
      </c>
      <c r="BK103" s="1" t="s">
        <v>72</v>
      </c>
      <c r="BL103" s="1" t="s">
        <v>72</v>
      </c>
      <c r="BM103" s="1" t="s">
        <v>72</v>
      </c>
      <c r="BN103" s="1" t="s">
        <v>72</v>
      </c>
    </row>
    <row r="104" spans="1:66" x14ac:dyDescent="0.35">
      <c r="A104" s="2" t="s">
        <v>108</v>
      </c>
      <c r="B104" s="2" t="s">
        <v>180</v>
      </c>
      <c r="C104" s="2" t="s">
        <v>93</v>
      </c>
      <c r="D104" s="17">
        <f t="shared" si="20"/>
        <v>10.042359161376954</v>
      </c>
      <c r="E104" s="1">
        <v>2.5105898380279541</v>
      </c>
      <c r="F104" s="2" t="s">
        <v>67</v>
      </c>
      <c r="G104" s="2" t="s">
        <v>68</v>
      </c>
      <c r="H104" s="2" t="s">
        <v>69</v>
      </c>
      <c r="I104" s="2" t="s">
        <v>69</v>
      </c>
      <c r="J104" s="2" t="s">
        <v>70</v>
      </c>
      <c r="K104" s="2" t="s">
        <v>71</v>
      </c>
      <c r="L104" s="1">
        <v>50.211795806884766</v>
      </c>
      <c r="M104" s="15">
        <f t="shared" si="21"/>
        <v>14.173561096191406</v>
      </c>
      <c r="N104" s="15">
        <f t="shared" si="21"/>
        <v>6.8060331344604492</v>
      </c>
      <c r="O104" s="1">
        <v>3.5433902740478516</v>
      </c>
      <c r="P104" s="1">
        <v>1.7015082836151123</v>
      </c>
      <c r="Q104" s="12">
        <v>13604</v>
      </c>
      <c r="R104" s="12">
        <v>29</v>
      </c>
      <c r="S104" s="12">
        <v>13575</v>
      </c>
      <c r="T104" s="1">
        <v>0</v>
      </c>
      <c r="U104" s="1">
        <v>29</v>
      </c>
      <c r="V104" s="1">
        <v>10</v>
      </c>
      <c r="W104" s="1">
        <v>13565</v>
      </c>
      <c r="X104" s="1">
        <v>0</v>
      </c>
      <c r="Y104" s="1" t="s">
        <v>72</v>
      </c>
      <c r="Z104" s="1" t="s">
        <v>72</v>
      </c>
      <c r="AA104" s="1" t="s">
        <v>72</v>
      </c>
      <c r="AB104" s="1" t="s">
        <v>72</v>
      </c>
      <c r="AC104" s="1" t="s">
        <v>72</v>
      </c>
      <c r="AD104" s="1" t="s">
        <v>72</v>
      </c>
      <c r="AE104" s="1" t="s">
        <v>72</v>
      </c>
      <c r="AF104" s="1">
        <v>4064.421630859375</v>
      </c>
      <c r="AG104" s="1" t="s">
        <v>72</v>
      </c>
      <c r="AH104" s="1" t="s">
        <v>72</v>
      </c>
      <c r="AI104" s="2" t="s">
        <v>94</v>
      </c>
      <c r="AJ104" s="1">
        <v>2.9020284231406008</v>
      </c>
      <c r="AK104" s="1" t="s">
        <v>72</v>
      </c>
      <c r="AL104" s="1" t="s">
        <v>72</v>
      </c>
      <c r="AM104" s="1">
        <v>5.0227675308888973</v>
      </c>
      <c r="AN104" s="1">
        <v>0.78128931539230395</v>
      </c>
      <c r="AO104" s="1">
        <v>74.37230354167599</v>
      </c>
      <c r="AP104" s="1" t="s">
        <v>72</v>
      </c>
      <c r="AQ104" s="1" t="s">
        <v>72</v>
      </c>
      <c r="AR104" s="1">
        <v>88.300868950978213</v>
      </c>
      <c r="AS104" s="1">
        <v>60.443738132373767</v>
      </c>
      <c r="AT104" s="1">
        <v>8298.9375505118533</v>
      </c>
      <c r="AU104" s="1">
        <v>2609.6235786159791</v>
      </c>
      <c r="AV104" s="1">
        <v>2621.7516369212544</v>
      </c>
      <c r="AW104" s="2" t="s">
        <v>72</v>
      </c>
      <c r="AX104" s="2" t="s">
        <v>72</v>
      </c>
      <c r="AY104" s="1" t="s">
        <v>72</v>
      </c>
      <c r="AZ104" s="1" t="s">
        <v>72</v>
      </c>
      <c r="BA104" s="1">
        <v>3.0054614543914795</v>
      </c>
      <c r="BB104" s="1">
        <v>2.073448657989502</v>
      </c>
      <c r="BC104" s="1" t="s">
        <v>72</v>
      </c>
      <c r="BD104" s="1" t="s">
        <v>72</v>
      </c>
      <c r="BE104" s="1" t="s">
        <v>72</v>
      </c>
      <c r="BF104" s="1" t="s">
        <v>72</v>
      </c>
      <c r="BG104" s="1" t="s">
        <v>72</v>
      </c>
      <c r="BH104" s="1" t="s">
        <v>72</v>
      </c>
      <c r="BI104" s="1">
        <v>3.9708925806763378</v>
      </c>
      <c r="BJ104" s="1">
        <v>1.8331642656048639</v>
      </c>
      <c r="BK104" s="1" t="s">
        <v>72</v>
      </c>
      <c r="BL104" s="1" t="s">
        <v>72</v>
      </c>
      <c r="BM104" s="1">
        <v>81.392377004508646</v>
      </c>
      <c r="BN104" s="1">
        <v>67.352230078843334</v>
      </c>
    </row>
    <row r="105" spans="1:66" x14ac:dyDescent="0.35">
      <c r="A105" s="2" t="s">
        <v>108</v>
      </c>
      <c r="B105" s="2" t="s">
        <v>180</v>
      </c>
      <c r="C105" s="2" t="s">
        <v>94</v>
      </c>
      <c r="D105" s="17">
        <f t="shared" si="20"/>
        <v>3.4604621887207032</v>
      </c>
      <c r="E105" s="1">
        <v>0.86511552333831787</v>
      </c>
      <c r="F105" s="2" t="s">
        <v>67</v>
      </c>
      <c r="G105" s="2" t="s">
        <v>68</v>
      </c>
      <c r="H105" s="2" t="s">
        <v>69</v>
      </c>
      <c r="I105" s="2" t="s">
        <v>69</v>
      </c>
      <c r="J105" s="2" t="s">
        <v>70</v>
      </c>
      <c r="K105" s="2" t="s">
        <v>74</v>
      </c>
      <c r="L105" s="1">
        <v>17.302310943603516</v>
      </c>
      <c r="M105" s="15">
        <f t="shared" si="21"/>
        <v>6.0969657897949219</v>
      </c>
      <c r="N105" s="15">
        <f t="shared" si="21"/>
        <v>1.7226461172103882</v>
      </c>
      <c r="O105" s="1">
        <v>1.5242414474487305</v>
      </c>
      <c r="P105" s="1">
        <v>0.43066152930259705</v>
      </c>
      <c r="Q105" s="12">
        <v>13604</v>
      </c>
      <c r="R105" s="12">
        <v>10</v>
      </c>
      <c r="S105" s="12">
        <v>13594</v>
      </c>
      <c r="T105" s="1">
        <v>0</v>
      </c>
      <c r="U105" s="1">
        <v>29</v>
      </c>
      <c r="V105" s="1">
        <v>10</v>
      </c>
      <c r="W105" s="1">
        <v>13565</v>
      </c>
      <c r="X105" s="1">
        <v>0</v>
      </c>
      <c r="Y105" s="1" t="s">
        <v>72</v>
      </c>
      <c r="Z105" s="1" t="s">
        <v>72</v>
      </c>
      <c r="AA105" s="1" t="s">
        <v>72</v>
      </c>
      <c r="AB105" s="1" t="s">
        <v>72</v>
      </c>
      <c r="AC105" s="1" t="s">
        <v>72</v>
      </c>
      <c r="AD105" s="1" t="s">
        <v>72</v>
      </c>
      <c r="AE105" s="1" t="s">
        <v>72</v>
      </c>
      <c r="AF105" s="1">
        <v>3052.3837890625</v>
      </c>
      <c r="AG105" s="1" t="s">
        <v>72</v>
      </c>
      <c r="AH105" s="1" t="s">
        <v>72</v>
      </c>
      <c r="AI105" s="2" t="s">
        <v>72</v>
      </c>
      <c r="AJ105" s="1" t="s">
        <v>72</v>
      </c>
      <c r="AK105" s="1" t="s">
        <v>72</v>
      </c>
      <c r="AL105" s="1" t="s">
        <v>72</v>
      </c>
      <c r="AM105" s="1" t="s">
        <v>72</v>
      </c>
      <c r="AN105" s="1" t="s">
        <v>72</v>
      </c>
      <c r="AO105" s="1" t="s">
        <v>72</v>
      </c>
      <c r="AP105" s="1" t="s">
        <v>72</v>
      </c>
      <c r="AQ105" s="1" t="s">
        <v>72</v>
      </c>
      <c r="AR105" s="1" t="s">
        <v>72</v>
      </c>
      <c r="AS105" s="1" t="s">
        <v>72</v>
      </c>
      <c r="AT105" s="1">
        <v>4527.3854248046873</v>
      </c>
      <c r="AU105" s="1">
        <v>1996.7909982312826</v>
      </c>
      <c r="AV105" s="1">
        <v>1998.6511823143269</v>
      </c>
      <c r="AW105" s="2" t="s">
        <v>72</v>
      </c>
      <c r="AX105" s="2" t="s">
        <v>72</v>
      </c>
      <c r="AY105" s="1" t="s">
        <v>72</v>
      </c>
      <c r="AZ105" s="1" t="s">
        <v>72</v>
      </c>
      <c r="BA105" s="1">
        <v>1.1693549156188965</v>
      </c>
      <c r="BB105" s="1">
        <v>0.61892539262771606</v>
      </c>
      <c r="BC105" s="1" t="s">
        <v>72</v>
      </c>
      <c r="BD105" s="1" t="s">
        <v>72</v>
      </c>
      <c r="BE105" s="1" t="s">
        <v>72</v>
      </c>
      <c r="BF105" s="1" t="s">
        <v>72</v>
      </c>
      <c r="BG105" s="1" t="s">
        <v>72</v>
      </c>
      <c r="BH105" s="1" t="s">
        <v>72</v>
      </c>
      <c r="BI105" s="1" t="s">
        <v>72</v>
      </c>
      <c r="BJ105" s="1" t="s">
        <v>72</v>
      </c>
      <c r="BK105" s="1" t="s">
        <v>72</v>
      </c>
      <c r="BL105" s="1" t="s">
        <v>72</v>
      </c>
      <c r="BM105" s="1" t="s">
        <v>72</v>
      </c>
      <c r="BN105" s="1" t="s">
        <v>72</v>
      </c>
    </row>
    <row r="106" spans="1:66" x14ac:dyDescent="0.35">
      <c r="A106" s="2" t="s">
        <v>126</v>
      </c>
      <c r="B106" s="2" t="s">
        <v>180</v>
      </c>
      <c r="C106" s="2" t="s">
        <v>111</v>
      </c>
      <c r="D106" s="17">
        <f t="shared" si="20"/>
        <v>0.31868636608123779</v>
      </c>
      <c r="E106" s="1">
        <v>7.9671591520309448E-2</v>
      </c>
      <c r="F106" s="2" t="s">
        <v>67</v>
      </c>
      <c r="G106" s="2" t="s">
        <v>68</v>
      </c>
      <c r="H106" s="2" t="s">
        <v>69</v>
      </c>
      <c r="I106" s="2" t="s">
        <v>69</v>
      </c>
      <c r="J106" s="2" t="s">
        <v>70</v>
      </c>
      <c r="K106" s="2" t="s">
        <v>71</v>
      </c>
      <c r="L106" s="1">
        <v>1.593431830406189</v>
      </c>
      <c r="M106" s="15">
        <f t="shared" si="21"/>
        <v>1.5222407579421997</v>
      </c>
      <c r="N106" s="15">
        <f t="shared" si="21"/>
        <v>1.3384393416345119E-2</v>
      </c>
      <c r="O106" s="1">
        <v>0.38056018948554993</v>
      </c>
      <c r="P106" s="1">
        <v>3.3460983540862799E-3</v>
      </c>
      <c r="Q106" s="12">
        <v>14767</v>
      </c>
      <c r="R106" s="12">
        <v>1</v>
      </c>
      <c r="S106" s="12">
        <v>14766</v>
      </c>
      <c r="T106" s="1">
        <v>0</v>
      </c>
      <c r="U106" s="1">
        <v>1</v>
      </c>
      <c r="V106" s="1">
        <v>19</v>
      </c>
      <c r="W106" s="1">
        <v>14747</v>
      </c>
      <c r="X106" s="1">
        <v>0</v>
      </c>
      <c r="Y106" s="1" t="s">
        <v>72</v>
      </c>
      <c r="Z106" s="1" t="s">
        <v>72</v>
      </c>
      <c r="AA106" s="1" t="s">
        <v>72</v>
      </c>
      <c r="AB106" s="1" t="s">
        <v>72</v>
      </c>
      <c r="AC106" s="1" t="s">
        <v>72</v>
      </c>
      <c r="AD106" s="1" t="s">
        <v>72</v>
      </c>
      <c r="AE106" s="1" t="s">
        <v>72</v>
      </c>
      <c r="AF106" s="1">
        <v>4800</v>
      </c>
      <c r="AG106" s="1" t="s">
        <v>72</v>
      </c>
      <c r="AH106" s="1" t="s">
        <v>72</v>
      </c>
      <c r="AI106" s="2" t="s">
        <v>112</v>
      </c>
      <c r="AJ106" s="1">
        <v>5.2599490102697224E-2</v>
      </c>
      <c r="AK106" s="1" t="s">
        <v>72</v>
      </c>
      <c r="AL106" s="1" t="s">
        <v>72</v>
      </c>
      <c r="AM106" s="1">
        <v>0.17939314798555295</v>
      </c>
      <c r="AN106" s="1">
        <v>0</v>
      </c>
      <c r="AO106" s="1">
        <v>4.9971038934823477</v>
      </c>
      <c r="AP106" s="1" t="s">
        <v>72</v>
      </c>
      <c r="AQ106" s="1" t="s">
        <v>72</v>
      </c>
      <c r="AR106" s="1">
        <v>16.440929223128897</v>
      </c>
      <c r="AS106" s="1">
        <v>0</v>
      </c>
      <c r="AT106" s="1">
        <v>8902.4443359375</v>
      </c>
      <c r="AU106" s="1">
        <v>2326.4727240144825</v>
      </c>
      <c r="AV106" s="1">
        <v>2326.9180393535389</v>
      </c>
      <c r="AW106" s="2" t="s">
        <v>72</v>
      </c>
      <c r="AX106" s="2" t="s">
        <v>72</v>
      </c>
      <c r="AY106" s="1" t="s">
        <v>72</v>
      </c>
      <c r="AZ106" s="1" t="s">
        <v>72</v>
      </c>
      <c r="BA106" s="1">
        <v>0.19831261038780212</v>
      </c>
      <c r="BB106" s="1">
        <v>2.1590469405055046E-2</v>
      </c>
      <c r="BC106" s="1" t="s">
        <v>72</v>
      </c>
      <c r="BD106" s="1" t="s">
        <v>72</v>
      </c>
      <c r="BE106" s="1" t="s">
        <v>72</v>
      </c>
      <c r="BF106" s="1" t="s">
        <v>72</v>
      </c>
      <c r="BG106" s="1" t="s">
        <v>72</v>
      </c>
      <c r="BH106" s="1" t="s">
        <v>72</v>
      </c>
      <c r="BI106" s="1">
        <v>0.11217333869385665</v>
      </c>
      <c r="BJ106" s="1">
        <v>0</v>
      </c>
      <c r="BK106" s="1" t="s">
        <v>72</v>
      </c>
      <c r="BL106" s="1" t="s">
        <v>72</v>
      </c>
      <c r="BM106" s="1">
        <v>10.373971545032457</v>
      </c>
      <c r="BN106" s="1">
        <v>0</v>
      </c>
    </row>
    <row r="107" spans="1:66" x14ac:dyDescent="0.35">
      <c r="A107" s="2" t="s">
        <v>126</v>
      </c>
      <c r="B107" s="2" t="s">
        <v>180</v>
      </c>
      <c r="C107" s="2" t="s">
        <v>112</v>
      </c>
      <c r="D107" s="17">
        <f t="shared" si="20"/>
        <v>6.0587348937988281</v>
      </c>
      <c r="E107" s="1">
        <v>1.514683723449707</v>
      </c>
      <c r="F107" s="2" t="s">
        <v>67</v>
      </c>
      <c r="G107" s="2" t="s">
        <v>68</v>
      </c>
      <c r="H107" s="2" t="s">
        <v>69</v>
      </c>
      <c r="I107" s="2" t="s">
        <v>69</v>
      </c>
      <c r="J107" s="2" t="s">
        <v>70</v>
      </c>
      <c r="K107" s="2" t="s">
        <v>74</v>
      </c>
      <c r="L107" s="1">
        <v>30.293674468994141</v>
      </c>
      <c r="M107" s="15">
        <f t="shared" si="21"/>
        <v>9.2248144149780273</v>
      </c>
      <c r="N107" s="15">
        <f t="shared" si="21"/>
        <v>3.7169060707092285</v>
      </c>
      <c r="O107" s="1">
        <v>2.3062036037445068</v>
      </c>
      <c r="P107" s="1">
        <v>0.92922651767730713</v>
      </c>
      <c r="Q107" s="12">
        <v>14767</v>
      </c>
      <c r="R107" s="12">
        <v>19</v>
      </c>
      <c r="S107" s="12">
        <v>14748</v>
      </c>
      <c r="T107" s="1">
        <v>0</v>
      </c>
      <c r="U107" s="1">
        <v>1</v>
      </c>
      <c r="V107" s="1">
        <v>19</v>
      </c>
      <c r="W107" s="1">
        <v>14747</v>
      </c>
      <c r="X107" s="1">
        <v>0</v>
      </c>
      <c r="Y107" s="1" t="s">
        <v>72</v>
      </c>
      <c r="Z107" s="1" t="s">
        <v>72</v>
      </c>
      <c r="AA107" s="1" t="s">
        <v>72</v>
      </c>
      <c r="AB107" s="1" t="s">
        <v>72</v>
      </c>
      <c r="AC107" s="1" t="s">
        <v>72</v>
      </c>
      <c r="AD107" s="1" t="s">
        <v>72</v>
      </c>
      <c r="AE107" s="1" t="s">
        <v>72</v>
      </c>
      <c r="AF107" s="1">
        <v>3270.32177734375</v>
      </c>
      <c r="AG107" s="1" t="s">
        <v>72</v>
      </c>
      <c r="AH107" s="1" t="s">
        <v>72</v>
      </c>
      <c r="AI107" s="2" t="s">
        <v>72</v>
      </c>
      <c r="AJ107" s="1" t="s">
        <v>72</v>
      </c>
      <c r="AK107" s="1" t="s">
        <v>72</v>
      </c>
      <c r="AL107" s="1" t="s">
        <v>72</v>
      </c>
      <c r="AM107" s="1" t="s">
        <v>72</v>
      </c>
      <c r="AN107" s="1" t="s">
        <v>72</v>
      </c>
      <c r="AO107" s="1" t="s">
        <v>72</v>
      </c>
      <c r="AP107" s="1" t="s">
        <v>72</v>
      </c>
      <c r="AQ107" s="1" t="s">
        <v>72</v>
      </c>
      <c r="AR107" s="1" t="s">
        <v>72</v>
      </c>
      <c r="AS107" s="1" t="s">
        <v>72</v>
      </c>
      <c r="AT107" s="1">
        <v>5318.2564504523025</v>
      </c>
      <c r="AU107" s="1">
        <v>1898.5278639642081</v>
      </c>
      <c r="AV107" s="1">
        <v>1902.9278668858092</v>
      </c>
      <c r="AW107" s="2" t="s">
        <v>72</v>
      </c>
      <c r="AX107" s="2" t="s">
        <v>72</v>
      </c>
      <c r="AY107" s="1" t="s">
        <v>72</v>
      </c>
      <c r="AZ107" s="1" t="s">
        <v>72</v>
      </c>
      <c r="BA107" s="1">
        <v>1.8891111612319946</v>
      </c>
      <c r="BB107" s="1">
        <v>1.1934077739715576</v>
      </c>
      <c r="BC107" s="1" t="s">
        <v>72</v>
      </c>
      <c r="BD107" s="1" t="s">
        <v>72</v>
      </c>
      <c r="BE107" s="1" t="s">
        <v>72</v>
      </c>
      <c r="BF107" s="1" t="s">
        <v>72</v>
      </c>
      <c r="BG107" s="1" t="s">
        <v>72</v>
      </c>
      <c r="BH107" s="1" t="s">
        <v>72</v>
      </c>
      <c r="BI107" s="1" t="s">
        <v>72</v>
      </c>
      <c r="BJ107" s="1" t="s">
        <v>72</v>
      </c>
      <c r="BK107" s="1" t="s">
        <v>72</v>
      </c>
      <c r="BL107" s="1" t="s">
        <v>72</v>
      </c>
      <c r="BM107" s="1" t="s">
        <v>72</v>
      </c>
      <c r="BN107" s="1" t="s">
        <v>72</v>
      </c>
    </row>
    <row r="108" spans="1:66" x14ac:dyDescent="0.35">
      <c r="A108" s="2" t="s">
        <v>144</v>
      </c>
      <c r="B108" s="2" t="s">
        <v>180</v>
      </c>
      <c r="C108" s="2" t="s">
        <v>129</v>
      </c>
      <c r="D108" s="17">
        <f t="shared" si="20"/>
        <v>0</v>
      </c>
      <c r="E108" s="1">
        <v>0</v>
      </c>
      <c r="F108" s="2" t="s">
        <v>67</v>
      </c>
      <c r="G108" s="2" t="s">
        <v>68</v>
      </c>
      <c r="H108" s="2" t="s">
        <v>69</v>
      </c>
      <c r="I108" s="2" t="s">
        <v>69</v>
      </c>
      <c r="J108" s="2" t="s">
        <v>70</v>
      </c>
      <c r="K108" s="2" t="s">
        <v>71</v>
      </c>
      <c r="L108" s="1">
        <v>0</v>
      </c>
      <c r="M108" s="15">
        <f t="shared" si="21"/>
        <v>0.88613313436508179</v>
      </c>
      <c r="N108" s="15">
        <f t="shared" si="21"/>
        <v>0</v>
      </c>
      <c r="O108" s="1">
        <v>0.22153328359127045</v>
      </c>
      <c r="P108" s="1">
        <v>0</v>
      </c>
      <c r="Q108" s="12">
        <v>15912</v>
      </c>
      <c r="R108" s="12">
        <v>0</v>
      </c>
      <c r="S108" s="12">
        <v>15912</v>
      </c>
      <c r="T108" s="1">
        <v>0</v>
      </c>
      <c r="U108" s="1">
        <v>0</v>
      </c>
      <c r="V108" s="1">
        <v>37</v>
      </c>
      <c r="W108" s="1">
        <v>15875</v>
      </c>
      <c r="X108" s="1">
        <v>0</v>
      </c>
      <c r="Y108" s="1" t="s">
        <v>72</v>
      </c>
      <c r="Z108" s="1" t="s">
        <v>72</v>
      </c>
      <c r="AA108" s="1" t="s">
        <v>72</v>
      </c>
      <c r="AB108" s="1" t="s">
        <v>72</v>
      </c>
      <c r="AC108" s="1" t="s">
        <v>72</v>
      </c>
      <c r="AD108" s="1" t="s">
        <v>72</v>
      </c>
      <c r="AE108" s="1" t="s">
        <v>72</v>
      </c>
      <c r="AF108" s="1">
        <v>3773.778076171875</v>
      </c>
      <c r="AG108" s="1" t="s">
        <v>72</v>
      </c>
      <c r="AH108" s="1" t="s">
        <v>72</v>
      </c>
      <c r="AI108" s="2" t="s">
        <v>130</v>
      </c>
      <c r="AJ108" s="1" t="s">
        <v>72</v>
      </c>
      <c r="AK108" s="1" t="s">
        <v>72</v>
      </c>
      <c r="AL108" s="1" t="s">
        <v>72</v>
      </c>
      <c r="AM108" s="1" t="s">
        <v>72</v>
      </c>
      <c r="AN108" s="1" t="s">
        <v>72</v>
      </c>
      <c r="AO108" s="1" t="s">
        <v>72</v>
      </c>
      <c r="AP108" s="1" t="s">
        <v>72</v>
      </c>
      <c r="AQ108" s="1" t="s">
        <v>72</v>
      </c>
      <c r="AR108" s="1" t="s">
        <v>72</v>
      </c>
      <c r="AS108" s="1" t="s">
        <v>72</v>
      </c>
      <c r="AT108" s="1">
        <v>0</v>
      </c>
      <c r="AU108" s="1">
        <v>2801.8599238254246</v>
      </c>
      <c r="AV108" s="1">
        <v>2801.8599238254214</v>
      </c>
      <c r="AW108" s="2" t="s">
        <v>72</v>
      </c>
      <c r="AX108" s="2" t="s">
        <v>72</v>
      </c>
      <c r="AY108" s="1" t="s">
        <v>72</v>
      </c>
      <c r="AZ108" s="1" t="s">
        <v>72</v>
      </c>
      <c r="BA108" s="1">
        <v>0.10122281312942505</v>
      </c>
      <c r="BB108" s="1">
        <v>0</v>
      </c>
      <c r="BC108" s="1" t="s">
        <v>72</v>
      </c>
      <c r="BD108" s="1" t="s">
        <v>72</v>
      </c>
      <c r="BE108" s="1" t="s">
        <v>72</v>
      </c>
      <c r="BF108" s="1" t="s">
        <v>72</v>
      </c>
      <c r="BG108" s="1" t="s">
        <v>72</v>
      </c>
      <c r="BH108" s="1" t="s">
        <v>72</v>
      </c>
      <c r="BI108" s="1" t="s">
        <v>72</v>
      </c>
      <c r="BJ108" s="1" t="s">
        <v>72</v>
      </c>
      <c r="BK108" s="1" t="s">
        <v>72</v>
      </c>
      <c r="BL108" s="1" t="s">
        <v>72</v>
      </c>
      <c r="BM108" s="1" t="s">
        <v>72</v>
      </c>
      <c r="BN108" s="1" t="s">
        <v>72</v>
      </c>
    </row>
    <row r="109" spans="1:66" x14ac:dyDescent="0.35">
      <c r="A109" s="2" t="s">
        <v>144</v>
      </c>
      <c r="B109" s="2" t="s">
        <v>180</v>
      </c>
      <c r="C109" s="2" t="s">
        <v>130</v>
      </c>
      <c r="D109" s="17">
        <f t="shared" si="20"/>
        <v>10.955278015136718</v>
      </c>
      <c r="E109" s="1">
        <v>2.7388195991516113</v>
      </c>
      <c r="F109" s="2" t="s">
        <v>67</v>
      </c>
      <c r="G109" s="2" t="s">
        <v>68</v>
      </c>
      <c r="H109" s="2" t="s">
        <v>69</v>
      </c>
      <c r="I109" s="2" t="s">
        <v>69</v>
      </c>
      <c r="J109" s="2" t="s">
        <v>70</v>
      </c>
      <c r="K109" s="2" t="s">
        <v>74</v>
      </c>
      <c r="L109" s="1">
        <v>54.776390075683594</v>
      </c>
      <c r="M109" s="15">
        <f t="shared" si="21"/>
        <v>14.890300750732422</v>
      </c>
      <c r="N109" s="15">
        <f t="shared" si="21"/>
        <v>7.7848048210144043</v>
      </c>
      <c r="O109" s="1">
        <v>3.7225751876831055</v>
      </c>
      <c r="P109" s="1">
        <v>1.9462012052536011</v>
      </c>
      <c r="Q109" s="12">
        <v>15912</v>
      </c>
      <c r="R109" s="12">
        <v>37</v>
      </c>
      <c r="S109" s="12">
        <v>15875</v>
      </c>
      <c r="T109" s="1">
        <v>0</v>
      </c>
      <c r="U109" s="1">
        <v>0</v>
      </c>
      <c r="V109" s="1">
        <v>37</v>
      </c>
      <c r="W109" s="1">
        <v>15875</v>
      </c>
      <c r="X109" s="1">
        <v>0</v>
      </c>
      <c r="Y109" s="1" t="s">
        <v>72</v>
      </c>
      <c r="Z109" s="1" t="s">
        <v>72</v>
      </c>
      <c r="AA109" s="1" t="s">
        <v>72</v>
      </c>
      <c r="AB109" s="1" t="s">
        <v>72</v>
      </c>
      <c r="AC109" s="1" t="s">
        <v>72</v>
      </c>
      <c r="AD109" s="1" t="s">
        <v>72</v>
      </c>
      <c r="AE109" s="1" t="s">
        <v>72</v>
      </c>
      <c r="AF109" s="1">
        <v>2984.803466796875</v>
      </c>
      <c r="AG109" s="1" t="s">
        <v>72</v>
      </c>
      <c r="AH109" s="1" t="s">
        <v>72</v>
      </c>
      <c r="AI109" s="2" t="s">
        <v>72</v>
      </c>
      <c r="AJ109" s="1" t="s">
        <v>72</v>
      </c>
      <c r="AK109" s="1" t="s">
        <v>72</v>
      </c>
      <c r="AL109" s="1" t="s">
        <v>72</v>
      </c>
      <c r="AM109" s="1" t="s">
        <v>72</v>
      </c>
      <c r="AN109" s="1" t="s">
        <v>72</v>
      </c>
      <c r="AO109" s="1" t="s">
        <v>72</v>
      </c>
      <c r="AP109" s="1" t="s">
        <v>72</v>
      </c>
      <c r="AQ109" s="1" t="s">
        <v>72</v>
      </c>
      <c r="AR109" s="1" t="s">
        <v>72</v>
      </c>
      <c r="AS109" s="1" t="s">
        <v>72</v>
      </c>
      <c r="AT109" s="1">
        <v>3485.6379724451012</v>
      </c>
      <c r="AU109" s="1">
        <v>2385.231526213398</v>
      </c>
      <c r="AV109" s="1">
        <v>2387.7902893173768</v>
      </c>
      <c r="AW109" s="2" t="s">
        <v>72</v>
      </c>
      <c r="AX109" s="2" t="s">
        <v>72</v>
      </c>
      <c r="AY109" s="1" t="s">
        <v>72</v>
      </c>
      <c r="AZ109" s="1" t="s">
        <v>72</v>
      </c>
      <c r="BA109" s="1">
        <v>3.2131345272064209</v>
      </c>
      <c r="BB109" s="1">
        <v>2.3138108253479004</v>
      </c>
      <c r="BC109" s="1" t="s">
        <v>72</v>
      </c>
      <c r="BD109" s="1" t="s">
        <v>72</v>
      </c>
      <c r="BE109" s="1" t="s">
        <v>72</v>
      </c>
      <c r="BF109" s="1" t="s">
        <v>72</v>
      </c>
      <c r="BG109" s="1" t="s">
        <v>72</v>
      </c>
      <c r="BH109" s="1" t="s">
        <v>72</v>
      </c>
      <c r="BI109" s="1" t="s">
        <v>72</v>
      </c>
      <c r="BJ109" s="1" t="s">
        <v>72</v>
      </c>
      <c r="BK109" s="1" t="s">
        <v>72</v>
      </c>
      <c r="BL109" s="1" t="s">
        <v>72</v>
      </c>
      <c r="BM109" s="1" t="s">
        <v>72</v>
      </c>
      <c r="BN109" s="1" t="s">
        <v>72</v>
      </c>
    </row>
    <row r="110" spans="1:66" x14ac:dyDescent="0.35">
      <c r="D110" s="17"/>
      <c r="E110" s="1"/>
      <c r="L110" s="1"/>
      <c r="M110" s="15"/>
      <c r="N110" s="15"/>
      <c r="O110" s="1"/>
      <c r="P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x14ac:dyDescent="0.35">
      <c r="D111" s="17"/>
      <c r="E111" s="1"/>
      <c r="L111" s="1"/>
      <c r="M111" s="15"/>
      <c r="N111" s="15"/>
      <c r="O111" s="1"/>
      <c r="P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x14ac:dyDescent="0.35">
      <c r="A112" s="2" t="s">
        <v>80</v>
      </c>
      <c r="B112" s="2" t="s">
        <v>173</v>
      </c>
      <c r="C112" s="2" t="s">
        <v>66</v>
      </c>
      <c r="D112" s="17">
        <f t="shared" ref="D112:D119" si="22">L112/5</f>
        <v>0.29948022365570071</v>
      </c>
      <c r="E112" s="1">
        <v>7.487005740404129E-2</v>
      </c>
      <c r="F112" s="2" t="s">
        <v>67</v>
      </c>
      <c r="G112" s="2" t="s">
        <v>68</v>
      </c>
      <c r="H112" s="2" t="s">
        <v>69</v>
      </c>
      <c r="I112" s="2" t="s">
        <v>69</v>
      </c>
      <c r="J112" s="2" t="s">
        <v>70</v>
      </c>
      <c r="K112" s="2" t="s">
        <v>71</v>
      </c>
      <c r="L112" s="1">
        <v>1.4974011182785034</v>
      </c>
      <c r="M112" s="15">
        <f t="shared" ref="M112:N119" si="23">O112*4</f>
        <v>1.4304894208908081</v>
      </c>
      <c r="N112" s="15">
        <f t="shared" si="23"/>
        <v>1.2577785179018974E-2</v>
      </c>
      <c r="O112" s="1">
        <v>0.35762235522270203</v>
      </c>
      <c r="P112" s="1">
        <v>3.1444462947547436E-3</v>
      </c>
      <c r="Q112" s="12">
        <v>15714</v>
      </c>
      <c r="R112" s="12">
        <v>1</v>
      </c>
      <c r="S112" s="12">
        <v>15713</v>
      </c>
      <c r="T112" s="1">
        <v>0</v>
      </c>
      <c r="U112" s="1">
        <v>1</v>
      </c>
      <c r="V112" s="1">
        <v>67</v>
      </c>
      <c r="W112" s="1">
        <v>15646</v>
      </c>
      <c r="X112" s="1">
        <v>0</v>
      </c>
      <c r="Y112" s="1" t="s">
        <v>72</v>
      </c>
      <c r="Z112" s="1" t="s">
        <v>72</v>
      </c>
      <c r="AA112" s="1" t="s">
        <v>72</v>
      </c>
      <c r="AB112" s="1" t="s">
        <v>72</v>
      </c>
      <c r="AC112" s="1" t="s">
        <v>72</v>
      </c>
      <c r="AD112" s="1" t="s">
        <v>72</v>
      </c>
      <c r="AE112" s="1" t="s">
        <v>72</v>
      </c>
      <c r="AF112" s="1">
        <v>3288.5576171875</v>
      </c>
      <c r="AG112" s="1" t="s">
        <v>72</v>
      </c>
      <c r="AH112" s="1" t="s">
        <v>72</v>
      </c>
      <c r="AI112" s="2" t="s">
        <v>73</v>
      </c>
      <c r="AJ112" s="1">
        <v>1.4894007269434842E-2</v>
      </c>
      <c r="AK112" s="1" t="s">
        <v>72</v>
      </c>
      <c r="AL112" s="1" t="s">
        <v>72</v>
      </c>
      <c r="AM112" s="1">
        <v>5.0334144682877918E-2</v>
      </c>
      <c r="AN112" s="1">
        <v>0</v>
      </c>
      <c r="AO112" s="1">
        <v>1.4675431289132412</v>
      </c>
      <c r="AP112" s="1" t="s">
        <v>72</v>
      </c>
      <c r="AQ112" s="1" t="s">
        <v>72</v>
      </c>
      <c r="AR112" s="1">
        <v>4.9083002781161218</v>
      </c>
      <c r="AS112" s="1">
        <v>0</v>
      </c>
      <c r="AT112" s="1">
        <v>3518.71044921875</v>
      </c>
      <c r="AU112" s="1">
        <v>2676.4957303125047</v>
      </c>
      <c r="AV112" s="1">
        <v>2676.5493267690999</v>
      </c>
      <c r="AW112" s="2" t="s">
        <v>72</v>
      </c>
      <c r="AX112" s="2" t="s">
        <v>72</v>
      </c>
      <c r="AY112" s="1" t="s">
        <v>72</v>
      </c>
      <c r="AZ112" s="1" t="s">
        <v>72</v>
      </c>
      <c r="BA112" s="1">
        <v>0.18636040389537811</v>
      </c>
      <c r="BB112" s="1">
        <v>2.0289313048124313E-2</v>
      </c>
      <c r="BC112" s="1" t="s">
        <v>72</v>
      </c>
      <c r="BD112" s="1" t="s">
        <v>72</v>
      </c>
      <c r="BE112" s="1" t="s">
        <v>72</v>
      </c>
      <c r="BF112" s="1" t="s">
        <v>72</v>
      </c>
      <c r="BG112" s="1" t="s">
        <v>72</v>
      </c>
      <c r="BH112" s="1" t="s">
        <v>72</v>
      </c>
      <c r="BI112" s="1">
        <v>3.1511957624160924E-2</v>
      </c>
      <c r="BJ112" s="1">
        <v>0</v>
      </c>
      <c r="BK112" s="1" t="s">
        <v>72</v>
      </c>
      <c r="BL112" s="1" t="s">
        <v>72</v>
      </c>
      <c r="BM112" s="1">
        <v>3.0809209446108055</v>
      </c>
      <c r="BN112" s="1">
        <v>0</v>
      </c>
    </row>
    <row r="113" spans="1:66" x14ac:dyDescent="0.35">
      <c r="A113" s="2" t="s">
        <v>80</v>
      </c>
      <c r="B113" s="2" t="s">
        <v>173</v>
      </c>
      <c r="C113" s="2" t="s">
        <v>73</v>
      </c>
      <c r="D113" s="17">
        <f t="shared" si="22"/>
        <v>20.107431030273439</v>
      </c>
      <c r="E113" s="1">
        <v>5.026857852935791</v>
      </c>
      <c r="F113" s="2" t="s">
        <v>67</v>
      </c>
      <c r="G113" s="2" t="s">
        <v>68</v>
      </c>
      <c r="H113" s="2" t="s">
        <v>69</v>
      </c>
      <c r="I113" s="2" t="s">
        <v>69</v>
      </c>
      <c r="J113" s="2" t="s">
        <v>70</v>
      </c>
      <c r="K113" s="2" t="s">
        <v>74</v>
      </c>
      <c r="L113" s="1">
        <v>100.53715515136719</v>
      </c>
      <c r="M113" s="15">
        <f t="shared" si="23"/>
        <v>25.335018157958984</v>
      </c>
      <c r="N113" s="15">
        <f t="shared" si="23"/>
        <v>15.656588554382324</v>
      </c>
      <c r="O113" s="1">
        <v>6.3337545394897461</v>
      </c>
      <c r="P113" s="1">
        <v>3.9141471385955811</v>
      </c>
      <c r="Q113" s="12">
        <v>15714</v>
      </c>
      <c r="R113" s="12">
        <v>67</v>
      </c>
      <c r="S113" s="12">
        <v>15647</v>
      </c>
      <c r="T113" s="1">
        <v>0</v>
      </c>
      <c r="U113" s="1">
        <v>1</v>
      </c>
      <c r="V113" s="1">
        <v>67</v>
      </c>
      <c r="W113" s="1">
        <v>15646</v>
      </c>
      <c r="X113" s="1">
        <v>0</v>
      </c>
      <c r="Y113" s="1" t="s">
        <v>72</v>
      </c>
      <c r="Z113" s="1" t="s">
        <v>72</v>
      </c>
      <c r="AA113" s="1" t="s">
        <v>72</v>
      </c>
      <c r="AB113" s="1" t="s">
        <v>72</v>
      </c>
      <c r="AC113" s="1" t="s">
        <v>72</v>
      </c>
      <c r="AD113" s="1" t="s">
        <v>72</v>
      </c>
      <c r="AE113" s="1" t="s">
        <v>72</v>
      </c>
      <c r="AF113" s="1">
        <v>3352.741455078125</v>
      </c>
      <c r="AG113" s="1" t="s">
        <v>72</v>
      </c>
      <c r="AH113" s="1" t="s">
        <v>72</v>
      </c>
      <c r="AI113" s="2" t="s">
        <v>72</v>
      </c>
      <c r="AJ113" s="1" t="s">
        <v>72</v>
      </c>
      <c r="AK113" s="1" t="s">
        <v>72</v>
      </c>
      <c r="AL113" s="1" t="s">
        <v>72</v>
      </c>
      <c r="AM113" s="1" t="s">
        <v>72</v>
      </c>
      <c r="AN113" s="1" t="s">
        <v>72</v>
      </c>
      <c r="AO113" s="1" t="s">
        <v>72</v>
      </c>
      <c r="AP113" s="1" t="s">
        <v>72</v>
      </c>
      <c r="AQ113" s="1" t="s">
        <v>72</v>
      </c>
      <c r="AR113" s="1" t="s">
        <v>72</v>
      </c>
      <c r="AS113" s="1" t="s">
        <v>72</v>
      </c>
      <c r="AT113" s="1">
        <v>5116.0322921525185</v>
      </c>
      <c r="AU113" s="1">
        <v>2456.2430206862487</v>
      </c>
      <c r="AV113" s="1">
        <v>2467.5836011360393</v>
      </c>
      <c r="AW113" s="2" t="s">
        <v>72</v>
      </c>
      <c r="AX113" s="2" t="s">
        <v>72</v>
      </c>
      <c r="AY113" s="1" t="s">
        <v>72</v>
      </c>
      <c r="AZ113" s="1" t="s">
        <v>72</v>
      </c>
      <c r="BA113" s="1">
        <v>5.6649284362792969</v>
      </c>
      <c r="BB113" s="1">
        <v>4.4388070106506348</v>
      </c>
      <c r="BC113" s="1" t="s">
        <v>72</v>
      </c>
      <c r="BD113" s="1" t="s">
        <v>72</v>
      </c>
      <c r="BE113" s="1" t="s">
        <v>72</v>
      </c>
      <c r="BF113" s="1" t="s">
        <v>72</v>
      </c>
      <c r="BG113" s="1" t="s">
        <v>72</v>
      </c>
      <c r="BH113" s="1" t="s">
        <v>72</v>
      </c>
      <c r="BI113" s="1" t="s">
        <v>72</v>
      </c>
      <c r="BJ113" s="1" t="s">
        <v>72</v>
      </c>
      <c r="BK113" s="1" t="s">
        <v>72</v>
      </c>
      <c r="BL113" s="1" t="s">
        <v>72</v>
      </c>
      <c r="BM113" s="1" t="s">
        <v>72</v>
      </c>
      <c r="BN113" s="1" t="s">
        <v>72</v>
      </c>
    </row>
    <row r="114" spans="1:66" x14ac:dyDescent="0.35">
      <c r="A114" s="2" t="s">
        <v>100</v>
      </c>
      <c r="B114" s="2" t="s">
        <v>173</v>
      </c>
      <c r="C114" s="2" t="s">
        <v>93</v>
      </c>
      <c r="D114" s="17">
        <f t="shared" si="22"/>
        <v>0.64239740371704102</v>
      </c>
      <c r="E114" s="1">
        <v>0.16059935092926025</v>
      </c>
      <c r="F114" s="2" t="s">
        <v>67</v>
      </c>
      <c r="G114" s="2" t="s">
        <v>68</v>
      </c>
      <c r="H114" s="2" t="s">
        <v>69</v>
      </c>
      <c r="I114" s="2" t="s">
        <v>69</v>
      </c>
      <c r="J114" s="2" t="s">
        <v>70</v>
      </c>
      <c r="K114" s="2" t="s">
        <v>71</v>
      </c>
      <c r="L114" s="1">
        <v>3.2119870185852051</v>
      </c>
      <c r="M114" s="15">
        <f t="shared" si="23"/>
        <v>2.0579085350036621</v>
      </c>
      <c r="N114" s="15">
        <f t="shared" si="23"/>
        <v>9.731757640838623E-2</v>
      </c>
      <c r="O114" s="1">
        <v>0.51447713375091553</v>
      </c>
      <c r="P114" s="1">
        <v>2.4329394102096558E-2</v>
      </c>
      <c r="Q114" s="12">
        <v>14652</v>
      </c>
      <c r="R114" s="12">
        <v>2</v>
      </c>
      <c r="S114" s="12">
        <v>14650</v>
      </c>
      <c r="T114" s="1">
        <v>0</v>
      </c>
      <c r="U114" s="1">
        <v>2</v>
      </c>
      <c r="V114" s="1">
        <v>43</v>
      </c>
      <c r="W114" s="1">
        <v>14607</v>
      </c>
      <c r="X114" s="1">
        <v>0</v>
      </c>
      <c r="Y114" s="1" t="s">
        <v>72</v>
      </c>
      <c r="Z114" s="1" t="s">
        <v>72</v>
      </c>
      <c r="AA114" s="1" t="s">
        <v>72</v>
      </c>
      <c r="AB114" s="1" t="s">
        <v>72</v>
      </c>
      <c r="AC114" s="1" t="s">
        <v>72</v>
      </c>
      <c r="AD114" s="1" t="s">
        <v>72</v>
      </c>
      <c r="AE114" s="1" t="s">
        <v>72</v>
      </c>
      <c r="AF114" s="1">
        <v>4064.421630859375</v>
      </c>
      <c r="AG114" s="1" t="s">
        <v>72</v>
      </c>
      <c r="AH114" s="1" t="s">
        <v>72</v>
      </c>
      <c r="AI114" s="2" t="s">
        <v>94</v>
      </c>
      <c r="AJ114" s="1">
        <v>4.6446513583589658E-2</v>
      </c>
      <c r="AK114" s="1" t="s">
        <v>72</v>
      </c>
      <c r="AL114" s="1" t="s">
        <v>72</v>
      </c>
      <c r="AM114" s="1">
        <v>0.11868653432270618</v>
      </c>
      <c r="AN114" s="1">
        <v>0</v>
      </c>
      <c r="AO114" s="1">
        <v>4.4384985740486709</v>
      </c>
      <c r="AP114" s="1" t="s">
        <v>72</v>
      </c>
      <c r="AQ114" s="1" t="s">
        <v>72</v>
      </c>
      <c r="AR114" s="1">
        <v>11.035457668719491</v>
      </c>
      <c r="AS114" s="1">
        <v>0</v>
      </c>
      <c r="AT114" s="1">
        <v>8708.006103515625</v>
      </c>
      <c r="AU114" s="1">
        <v>2467.9948234854951</v>
      </c>
      <c r="AV114" s="1">
        <v>2468.8465858769723</v>
      </c>
      <c r="AW114" s="2" t="s">
        <v>72</v>
      </c>
      <c r="AX114" s="2" t="s">
        <v>72</v>
      </c>
      <c r="AY114" s="1" t="s">
        <v>72</v>
      </c>
      <c r="AZ114" s="1" t="s">
        <v>72</v>
      </c>
      <c r="BA114" s="1">
        <v>0.30877169966697693</v>
      </c>
      <c r="BB114" s="1">
        <v>6.969742476940155E-2</v>
      </c>
      <c r="BC114" s="1" t="s">
        <v>72</v>
      </c>
      <c r="BD114" s="1" t="s">
        <v>72</v>
      </c>
      <c r="BE114" s="1" t="s">
        <v>72</v>
      </c>
      <c r="BF114" s="1" t="s">
        <v>72</v>
      </c>
      <c r="BG114" s="1" t="s">
        <v>72</v>
      </c>
      <c r="BH114" s="1" t="s">
        <v>72</v>
      </c>
      <c r="BI114" s="1">
        <v>8.173357583113236E-2</v>
      </c>
      <c r="BJ114" s="1">
        <v>1.1159451336046948E-2</v>
      </c>
      <c r="BK114" s="1" t="s">
        <v>72</v>
      </c>
      <c r="BL114" s="1" t="s">
        <v>72</v>
      </c>
      <c r="BM114" s="1">
        <v>7.660913294260574</v>
      </c>
      <c r="BN114" s="1">
        <v>1.2160838538367671</v>
      </c>
    </row>
    <row r="115" spans="1:66" x14ac:dyDescent="0.35">
      <c r="A115" s="2" t="s">
        <v>100</v>
      </c>
      <c r="B115" s="2" t="s">
        <v>173</v>
      </c>
      <c r="C115" s="2" t="s">
        <v>94</v>
      </c>
      <c r="D115" s="17">
        <f t="shared" si="22"/>
        <v>13.830906677246094</v>
      </c>
      <c r="E115" s="1">
        <v>3.4577267169952393</v>
      </c>
      <c r="F115" s="2" t="s">
        <v>67</v>
      </c>
      <c r="G115" s="2" t="s">
        <v>68</v>
      </c>
      <c r="H115" s="2" t="s">
        <v>69</v>
      </c>
      <c r="I115" s="2" t="s">
        <v>69</v>
      </c>
      <c r="J115" s="2" t="s">
        <v>70</v>
      </c>
      <c r="K115" s="2" t="s">
        <v>74</v>
      </c>
      <c r="L115" s="1">
        <v>69.154533386230469</v>
      </c>
      <c r="M115" s="15">
        <f t="shared" si="23"/>
        <v>18.405330657958984</v>
      </c>
      <c r="N115" s="15">
        <f t="shared" si="23"/>
        <v>10.087726593017578</v>
      </c>
      <c r="O115" s="1">
        <v>4.6013326644897461</v>
      </c>
      <c r="P115" s="1">
        <v>2.5219316482543945</v>
      </c>
      <c r="Q115" s="12">
        <v>14652</v>
      </c>
      <c r="R115" s="12">
        <v>43</v>
      </c>
      <c r="S115" s="12">
        <v>14609</v>
      </c>
      <c r="T115" s="1">
        <v>0</v>
      </c>
      <c r="U115" s="1">
        <v>2</v>
      </c>
      <c r="V115" s="1">
        <v>43</v>
      </c>
      <c r="W115" s="1">
        <v>14607</v>
      </c>
      <c r="X115" s="1">
        <v>0</v>
      </c>
      <c r="Y115" s="1" t="s">
        <v>72</v>
      </c>
      <c r="Z115" s="1" t="s">
        <v>72</v>
      </c>
      <c r="AA115" s="1" t="s">
        <v>72</v>
      </c>
      <c r="AB115" s="1" t="s">
        <v>72</v>
      </c>
      <c r="AC115" s="1" t="s">
        <v>72</v>
      </c>
      <c r="AD115" s="1" t="s">
        <v>72</v>
      </c>
      <c r="AE115" s="1" t="s">
        <v>72</v>
      </c>
      <c r="AF115" s="1">
        <v>3052.3837890625</v>
      </c>
      <c r="AG115" s="1" t="s">
        <v>72</v>
      </c>
      <c r="AH115" s="1" t="s">
        <v>72</v>
      </c>
      <c r="AI115" s="2" t="s">
        <v>72</v>
      </c>
      <c r="AJ115" s="1" t="s">
        <v>72</v>
      </c>
      <c r="AK115" s="1" t="s">
        <v>72</v>
      </c>
      <c r="AL115" s="1" t="s">
        <v>72</v>
      </c>
      <c r="AM115" s="1" t="s">
        <v>72</v>
      </c>
      <c r="AN115" s="1" t="s">
        <v>72</v>
      </c>
      <c r="AO115" s="1" t="s">
        <v>72</v>
      </c>
      <c r="AP115" s="1" t="s">
        <v>72</v>
      </c>
      <c r="AQ115" s="1" t="s">
        <v>72</v>
      </c>
      <c r="AR115" s="1" t="s">
        <v>72</v>
      </c>
      <c r="AS115" s="1" t="s">
        <v>72</v>
      </c>
      <c r="AT115" s="1">
        <v>4934.6744072492729</v>
      </c>
      <c r="AU115" s="1">
        <v>1911.925580133541</v>
      </c>
      <c r="AV115" s="1">
        <v>1920.7966011249403</v>
      </c>
      <c r="AW115" s="2" t="s">
        <v>72</v>
      </c>
      <c r="AX115" s="2" t="s">
        <v>72</v>
      </c>
      <c r="AY115" s="1" t="s">
        <v>72</v>
      </c>
      <c r="AZ115" s="1" t="s">
        <v>72</v>
      </c>
      <c r="BA115" s="1">
        <v>4.0110211372375488</v>
      </c>
      <c r="BB115" s="1">
        <v>2.9579799175262451</v>
      </c>
      <c r="BC115" s="1" t="s">
        <v>72</v>
      </c>
      <c r="BD115" s="1" t="s">
        <v>72</v>
      </c>
      <c r="BE115" s="1" t="s">
        <v>72</v>
      </c>
      <c r="BF115" s="1" t="s">
        <v>72</v>
      </c>
      <c r="BG115" s="1" t="s">
        <v>72</v>
      </c>
      <c r="BH115" s="1" t="s">
        <v>72</v>
      </c>
      <c r="BI115" s="1" t="s">
        <v>72</v>
      </c>
      <c r="BJ115" s="1" t="s">
        <v>72</v>
      </c>
      <c r="BK115" s="1" t="s">
        <v>72</v>
      </c>
      <c r="BL115" s="1" t="s">
        <v>72</v>
      </c>
      <c r="BM115" s="1" t="s">
        <v>72</v>
      </c>
      <c r="BN115" s="1" t="s">
        <v>72</v>
      </c>
    </row>
    <row r="116" spans="1:66" x14ac:dyDescent="0.35">
      <c r="A116" s="2" t="s">
        <v>118</v>
      </c>
      <c r="B116" s="2" t="s">
        <v>173</v>
      </c>
      <c r="C116" s="2" t="s">
        <v>111</v>
      </c>
      <c r="D116" s="17">
        <f t="shared" si="22"/>
        <v>0</v>
      </c>
      <c r="E116" s="1">
        <v>0</v>
      </c>
      <c r="F116" s="2" t="s">
        <v>67</v>
      </c>
      <c r="G116" s="2" t="s">
        <v>68</v>
      </c>
      <c r="H116" s="2" t="s">
        <v>69</v>
      </c>
      <c r="I116" s="2" t="s">
        <v>69</v>
      </c>
      <c r="J116" s="2" t="s">
        <v>70</v>
      </c>
      <c r="K116" s="2" t="s">
        <v>71</v>
      </c>
      <c r="L116" s="1">
        <v>0</v>
      </c>
      <c r="M116" s="15">
        <f t="shared" si="23"/>
        <v>0.9063560962677002</v>
      </c>
      <c r="N116" s="15">
        <f t="shared" si="23"/>
        <v>0</v>
      </c>
      <c r="O116" s="1">
        <v>0.22658902406692505</v>
      </c>
      <c r="P116" s="1">
        <v>0</v>
      </c>
      <c r="Q116" s="12">
        <v>15557</v>
      </c>
      <c r="R116" s="12">
        <v>0</v>
      </c>
      <c r="S116" s="12">
        <v>15557</v>
      </c>
      <c r="T116" s="1">
        <v>0</v>
      </c>
      <c r="U116" s="1">
        <v>0</v>
      </c>
      <c r="V116" s="1">
        <v>70</v>
      </c>
      <c r="W116" s="1">
        <v>15487</v>
      </c>
      <c r="X116" s="1">
        <v>0</v>
      </c>
      <c r="Y116" s="1" t="s">
        <v>72</v>
      </c>
      <c r="Z116" s="1" t="s">
        <v>72</v>
      </c>
      <c r="AA116" s="1" t="s">
        <v>72</v>
      </c>
      <c r="AB116" s="1" t="s">
        <v>72</v>
      </c>
      <c r="AC116" s="1" t="s">
        <v>72</v>
      </c>
      <c r="AD116" s="1" t="s">
        <v>72</v>
      </c>
      <c r="AE116" s="1" t="s">
        <v>72</v>
      </c>
      <c r="AF116" s="1">
        <v>4800</v>
      </c>
      <c r="AG116" s="1" t="s">
        <v>72</v>
      </c>
      <c r="AH116" s="1" t="s">
        <v>72</v>
      </c>
      <c r="AI116" s="2" t="s">
        <v>112</v>
      </c>
      <c r="AJ116" s="1" t="s">
        <v>72</v>
      </c>
      <c r="AK116" s="1" t="s">
        <v>72</v>
      </c>
      <c r="AL116" s="1" t="s">
        <v>72</v>
      </c>
      <c r="AM116" s="1" t="s">
        <v>72</v>
      </c>
      <c r="AN116" s="1" t="s">
        <v>72</v>
      </c>
      <c r="AO116" s="1" t="s">
        <v>72</v>
      </c>
      <c r="AP116" s="1" t="s">
        <v>72</v>
      </c>
      <c r="AQ116" s="1" t="s">
        <v>72</v>
      </c>
      <c r="AR116" s="1" t="s">
        <v>72</v>
      </c>
      <c r="AS116" s="1" t="s">
        <v>72</v>
      </c>
      <c r="AT116" s="1">
        <v>0</v>
      </c>
      <c r="AU116" s="1">
        <v>2184.8334927196911</v>
      </c>
      <c r="AV116" s="1">
        <v>2184.8334927197052</v>
      </c>
      <c r="AW116" s="2" t="s">
        <v>72</v>
      </c>
      <c r="AX116" s="2" t="s">
        <v>72</v>
      </c>
      <c r="AY116" s="1" t="s">
        <v>72</v>
      </c>
      <c r="AZ116" s="1" t="s">
        <v>72</v>
      </c>
      <c r="BA116" s="1">
        <v>0.10353275388479233</v>
      </c>
      <c r="BB116" s="1">
        <v>0</v>
      </c>
      <c r="BC116" s="1" t="s">
        <v>72</v>
      </c>
      <c r="BD116" s="1" t="s">
        <v>72</v>
      </c>
      <c r="BE116" s="1" t="s">
        <v>72</v>
      </c>
      <c r="BF116" s="1" t="s">
        <v>72</v>
      </c>
      <c r="BG116" s="1" t="s">
        <v>72</v>
      </c>
      <c r="BH116" s="1" t="s">
        <v>72</v>
      </c>
      <c r="BI116" s="1" t="s">
        <v>72</v>
      </c>
      <c r="BJ116" s="1" t="s">
        <v>72</v>
      </c>
      <c r="BK116" s="1" t="s">
        <v>72</v>
      </c>
      <c r="BL116" s="1" t="s">
        <v>72</v>
      </c>
      <c r="BM116" s="1" t="s">
        <v>72</v>
      </c>
      <c r="BN116" s="1" t="s">
        <v>72</v>
      </c>
    </row>
    <row r="117" spans="1:66" x14ac:dyDescent="0.35">
      <c r="A117" s="2" t="s">
        <v>118</v>
      </c>
      <c r="B117" s="2" t="s">
        <v>173</v>
      </c>
      <c r="C117" s="2" t="s">
        <v>112</v>
      </c>
      <c r="D117" s="17">
        <f t="shared" si="22"/>
        <v>21.222286987304688</v>
      </c>
      <c r="E117" s="1">
        <v>5.3055715560913086</v>
      </c>
      <c r="F117" s="2" t="s">
        <v>67</v>
      </c>
      <c r="G117" s="2" t="s">
        <v>68</v>
      </c>
      <c r="H117" s="2" t="s">
        <v>69</v>
      </c>
      <c r="I117" s="2" t="s">
        <v>69</v>
      </c>
      <c r="J117" s="2" t="s">
        <v>70</v>
      </c>
      <c r="K117" s="2" t="s">
        <v>74</v>
      </c>
      <c r="L117" s="1">
        <v>106.11143493652344</v>
      </c>
      <c r="M117" s="15">
        <f t="shared" si="23"/>
        <v>26.611595153808594</v>
      </c>
      <c r="N117" s="15">
        <f t="shared" si="23"/>
        <v>16.618019104003906</v>
      </c>
      <c r="O117" s="1">
        <v>6.6528987884521484</v>
      </c>
      <c r="P117" s="1">
        <v>4.1545047760009766</v>
      </c>
      <c r="Q117" s="12">
        <v>15557</v>
      </c>
      <c r="R117" s="12">
        <v>70</v>
      </c>
      <c r="S117" s="12">
        <v>15487</v>
      </c>
      <c r="T117" s="1">
        <v>0</v>
      </c>
      <c r="U117" s="1">
        <v>0</v>
      </c>
      <c r="V117" s="1">
        <v>70</v>
      </c>
      <c r="W117" s="1">
        <v>15487</v>
      </c>
      <c r="X117" s="1">
        <v>0</v>
      </c>
      <c r="Y117" s="1" t="s">
        <v>72</v>
      </c>
      <c r="Z117" s="1" t="s">
        <v>72</v>
      </c>
      <c r="AA117" s="1" t="s">
        <v>72</v>
      </c>
      <c r="AB117" s="1" t="s">
        <v>72</v>
      </c>
      <c r="AC117" s="1" t="s">
        <v>72</v>
      </c>
      <c r="AD117" s="1" t="s">
        <v>72</v>
      </c>
      <c r="AE117" s="1" t="s">
        <v>72</v>
      </c>
      <c r="AF117" s="1">
        <v>3270.32177734375</v>
      </c>
      <c r="AG117" s="1" t="s">
        <v>72</v>
      </c>
      <c r="AH117" s="1" t="s">
        <v>72</v>
      </c>
      <c r="AI117" s="2" t="s">
        <v>72</v>
      </c>
      <c r="AJ117" s="1" t="s">
        <v>72</v>
      </c>
      <c r="AK117" s="1" t="s">
        <v>72</v>
      </c>
      <c r="AL117" s="1" t="s">
        <v>72</v>
      </c>
      <c r="AM117" s="1" t="s">
        <v>72</v>
      </c>
      <c r="AN117" s="1" t="s">
        <v>72</v>
      </c>
      <c r="AO117" s="1" t="s">
        <v>72</v>
      </c>
      <c r="AP117" s="1" t="s">
        <v>72</v>
      </c>
      <c r="AQ117" s="1" t="s">
        <v>72</v>
      </c>
      <c r="AR117" s="1" t="s">
        <v>72</v>
      </c>
      <c r="AS117" s="1" t="s">
        <v>72</v>
      </c>
      <c r="AT117" s="1">
        <v>5527.8872663225447</v>
      </c>
      <c r="AU117" s="1">
        <v>1826.4985625781276</v>
      </c>
      <c r="AV117" s="1">
        <v>1843.1532652368733</v>
      </c>
      <c r="AW117" s="2" t="s">
        <v>72</v>
      </c>
      <c r="AX117" s="2" t="s">
        <v>72</v>
      </c>
      <c r="AY117" s="1" t="s">
        <v>72</v>
      </c>
      <c r="AZ117" s="1" t="s">
        <v>72</v>
      </c>
      <c r="BA117" s="1">
        <v>5.9639167785644531</v>
      </c>
      <c r="BB117" s="1">
        <v>4.6977806091308594</v>
      </c>
      <c r="BC117" s="1" t="s">
        <v>72</v>
      </c>
      <c r="BD117" s="1" t="s">
        <v>72</v>
      </c>
      <c r="BE117" s="1" t="s">
        <v>72</v>
      </c>
      <c r="BF117" s="1" t="s">
        <v>72</v>
      </c>
      <c r="BG117" s="1" t="s">
        <v>72</v>
      </c>
      <c r="BH117" s="1" t="s">
        <v>72</v>
      </c>
      <c r="BI117" s="1" t="s">
        <v>72</v>
      </c>
      <c r="BJ117" s="1" t="s">
        <v>72</v>
      </c>
      <c r="BK117" s="1" t="s">
        <v>72</v>
      </c>
      <c r="BL117" s="1" t="s">
        <v>72</v>
      </c>
      <c r="BM117" s="1" t="s">
        <v>72</v>
      </c>
      <c r="BN117" s="1" t="s">
        <v>72</v>
      </c>
    </row>
    <row r="118" spans="1:66" x14ac:dyDescent="0.35">
      <c r="A118" s="2" t="s">
        <v>136</v>
      </c>
      <c r="B118" s="2" t="s">
        <v>173</v>
      </c>
      <c r="C118" s="2" t="s">
        <v>129</v>
      </c>
      <c r="D118" s="17">
        <f t="shared" si="22"/>
        <v>0</v>
      </c>
      <c r="E118" s="1">
        <v>0</v>
      </c>
      <c r="F118" s="2" t="s">
        <v>67</v>
      </c>
      <c r="G118" s="2" t="s">
        <v>68</v>
      </c>
      <c r="H118" s="2" t="s">
        <v>69</v>
      </c>
      <c r="I118" s="2" t="s">
        <v>69</v>
      </c>
      <c r="J118" s="2" t="s">
        <v>70</v>
      </c>
      <c r="K118" s="2" t="s">
        <v>71</v>
      </c>
      <c r="L118" s="1">
        <v>0</v>
      </c>
      <c r="M118" s="15">
        <f t="shared" si="23"/>
        <v>1.0214687585830688</v>
      </c>
      <c r="N118" s="15">
        <f t="shared" si="23"/>
        <v>0</v>
      </c>
      <c r="O118" s="1">
        <v>0.25536718964576721</v>
      </c>
      <c r="P118" s="1">
        <v>0</v>
      </c>
      <c r="Q118" s="12">
        <v>13804</v>
      </c>
      <c r="R118" s="12">
        <v>0</v>
      </c>
      <c r="S118" s="12">
        <v>13804</v>
      </c>
      <c r="T118" s="1">
        <v>0</v>
      </c>
      <c r="U118" s="1">
        <v>0</v>
      </c>
      <c r="V118" s="1">
        <v>30</v>
      </c>
      <c r="W118" s="1">
        <v>13774</v>
      </c>
      <c r="X118" s="1">
        <v>0</v>
      </c>
      <c r="Y118" s="1" t="s">
        <v>72</v>
      </c>
      <c r="Z118" s="1" t="s">
        <v>72</v>
      </c>
      <c r="AA118" s="1" t="s">
        <v>72</v>
      </c>
      <c r="AB118" s="1" t="s">
        <v>72</v>
      </c>
      <c r="AC118" s="1" t="s">
        <v>72</v>
      </c>
      <c r="AD118" s="1" t="s">
        <v>72</v>
      </c>
      <c r="AE118" s="1" t="s">
        <v>72</v>
      </c>
      <c r="AF118" s="1">
        <v>3773.778076171875</v>
      </c>
      <c r="AG118" s="1" t="s">
        <v>72</v>
      </c>
      <c r="AH118" s="1" t="s">
        <v>72</v>
      </c>
      <c r="AI118" s="2" t="s">
        <v>130</v>
      </c>
      <c r="AJ118" s="1" t="s">
        <v>72</v>
      </c>
      <c r="AK118" s="1" t="s">
        <v>72</v>
      </c>
      <c r="AL118" s="1" t="s">
        <v>72</v>
      </c>
      <c r="AM118" s="1" t="s">
        <v>72</v>
      </c>
      <c r="AN118" s="1" t="s">
        <v>72</v>
      </c>
      <c r="AO118" s="1" t="s">
        <v>72</v>
      </c>
      <c r="AP118" s="1" t="s">
        <v>72</v>
      </c>
      <c r="AQ118" s="1" t="s">
        <v>72</v>
      </c>
      <c r="AR118" s="1" t="s">
        <v>72</v>
      </c>
      <c r="AS118" s="1" t="s">
        <v>72</v>
      </c>
      <c r="AT118" s="1">
        <v>0</v>
      </c>
      <c r="AU118" s="1">
        <v>2675.7280130709678</v>
      </c>
      <c r="AV118" s="1">
        <v>2675.7280130709501</v>
      </c>
      <c r="AW118" s="2" t="s">
        <v>72</v>
      </c>
      <c r="AX118" s="2" t="s">
        <v>72</v>
      </c>
      <c r="AY118" s="1" t="s">
        <v>72</v>
      </c>
      <c r="AZ118" s="1" t="s">
        <v>72</v>
      </c>
      <c r="BA118" s="1">
        <v>0.11668125540018082</v>
      </c>
      <c r="BB118" s="1">
        <v>0</v>
      </c>
      <c r="BC118" s="1" t="s">
        <v>72</v>
      </c>
      <c r="BD118" s="1" t="s">
        <v>72</v>
      </c>
      <c r="BE118" s="1" t="s">
        <v>72</v>
      </c>
      <c r="BF118" s="1" t="s">
        <v>72</v>
      </c>
      <c r="BG118" s="1" t="s">
        <v>72</v>
      </c>
      <c r="BH118" s="1" t="s">
        <v>72</v>
      </c>
      <c r="BI118" s="1" t="s">
        <v>72</v>
      </c>
      <c r="BJ118" s="1" t="s">
        <v>72</v>
      </c>
      <c r="BK118" s="1" t="s">
        <v>72</v>
      </c>
      <c r="BL118" s="1" t="s">
        <v>72</v>
      </c>
      <c r="BM118" s="1" t="s">
        <v>72</v>
      </c>
      <c r="BN118" s="1" t="s">
        <v>72</v>
      </c>
    </row>
    <row r="119" spans="1:66" x14ac:dyDescent="0.35">
      <c r="A119" s="2" t="s">
        <v>136</v>
      </c>
      <c r="B119" s="2" t="s">
        <v>173</v>
      </c>
      <c r="C119" s="2" t="s">
        <v>130</v>
      </c>
      <c r="D119" s="17">
        <f t="shared" si="22"/>
        <v>10.238343048095704</v>
      </c>
      <c r="E119" s="1">
        <v>2.5595858097076416</v>
      </c>
      <c r="F119" s="2" t="s">
        <v>67</v>
      </c>
      <c r="G119" s="2" t="s">
        <v>68</v>
      </c>
      <c r="H119" s="2" t="s">
        <v>69</v>
      </c>
      <c r="I119" s="2" t="s">
        <v>69</v>
      </c>
      <c r="J119" s="2" t="s">
        <v>70</v>
      </c>
      <c r="K119" s="2" t="s">
        <v>74</v>
      </c>
      <c r="L119" s="1">
        <v>51.191715240478516</v>
      </c>
      <c r="M119" s="15">
        <f t="shared" si="23"/>
        <v>14.370701789855957</v>
      </c>
      <c r="N119" s="15">
        <f t="shared" si="23"/>
        <v>6.9876456260681152</v>
      </c>
      <c r="O119" s="1">
        <v>3.5926754474639893</v>
      </c>
      <c r="P119" s="1">
        <v>1.7469114065170288</v>
      </c>
      <c r="Q119" s="12">
        <v>13804</v>
      </c>
      <c r="R119" s="12">
        <v>30</v>
      </c>
      <c r="S119" s="12">
        <v>13774</v>
      </c>
      <c r="T119" s="1">
        <v>0</v>
      </c>
      <c r="U119" s="1">
        <v>0</v>
      </c>
      <c r="V119" s="1">
        <v>30</v>
      </c>
      <c r="W119" s="1">
        <v>13774</v>
      </c>
      <c r="X119" s="1">
        <v>0</v>
      </c>
      <c r="Y119" s="1" t="s">
        <v>72</v>
      </c>
      <c r="Z119" s="1" t="s">
        <v>72</v>
      </c>
      <c r="AA119" s="1" t="s">
        <v>72</v>
      </c>
      <c r="AB119" s="1" t="s">
        <v>72</v>
      </c>
      <c r="AC119" s="1" t="s">
        <v>72</v>
      </c>
      <c r="AD119" s="1" t="s">
        <v>72</v>
      </c>
      <c r="AE119" s="1" t="s">
        <v>72</v>
      </c>
      <c r="AF119" s="1">
        <v>2984.803466796875</v>
      </c>
      <c r="AG119" s="1" t="s">
        <v>72</v>
      </c>
      <c r="AH119" s="1" t="s">
        <v>72</v>
      </c>
      <c r="AI119" s="2" t="s">
        <v>72</v>
      </c>
      <c r="AJ119" s="1" t="s">
        <v>72</v>
      </c>
      <c r="AK119" s="1" t="s">
        <v>72</v>
      </c>
      <c r="AL119" s="1" t="s">
        <v>72</v>
      </c>
      <c r="AM119" s="1" t="s">
        <v>72</v>
      </c>
      <c r="AN119" s="1" t="s">
        <v>72</v>
      </c>
      <c r="AO119" s="1" t="s">
        <v>72</v>
      </c>
      <c r="AP119" s="1" t="s">
        <v>72</v>
      </c>
      <c r="AQ119" s="1" t="s">
        <v>72</v>
      </c>
      <c r="AR119" s="1" t="s">
        <v>72</v>
      </c>
      <c r="AS119" s="1" t="s">
        <v>72</v>
      </c>
      <c r="AT119" s="1">
        <v>3385.6212727864581</v>
      </c>
      <c r="AU119" s="1">
        <v>2293.1787389514579</v>
      </c>
      <c r="AV119" s="1">
        <v>2295.5529258548954</v>
      </c>
      <c r="AW119" s="2" t="s">
        <v>72</v>
      </c>
      <c r="AX119" s="2" t="s">
        <v>72</v>
      </c>
      <c r="AY119" s="1" t="s">
        <v>72</v>
      </c>
      <c r="AZ119" s="1" t="s">
        <v>72</v>
      </c>
      <c r="BA119" s="1">
        <v>3.0549969673156738</v>
      </c>
      <c r="BB119" s="1">
        <v>2.1209895610809326</v>
      </c>
      <c r="BC119" s="1" t="s">
        <v>72</v>
      </c>
      <c r="BD119" s="1" t="s">
        <v>72</v>
      </c>
      <c r="BE119" s="1" t="s">
        <v>72</v>
      </c>
      <c r="BF119" s="1" t="s">
        <v>72</v>
      </c>
      <c r="BG119" s="1" t="s">
        <v>72</v>
      </c>
      <c r="BH119" s="1" t="s">
        <v>72</v>
      </c>
      <c r="BI119" s="1" t="s">
        <v>72</v>
      </c>
      <c r="BJ119" s="1" t="s">
        <v>72</v>
      </c>
      <c r="BK119" s="1" t="s">
        <v>72</v>
      </c>
      <c r="BL119" s="1" t="s">
        <v>72</v>
      </c>
      <c r="BM119" s="1" t="s">
        <v>72</v>
      </c>
      <c r="BN119" s="1" t="s">
        <v>72</v>
      </c>
    </row>
    <row r="120" spans="1:66" x14ac:dyDescent="0.35">
      <c r="D120" s="17"/>
      <c r="E120" s="1"/>
      <c r="L120" s="1"/>
      <c r="M120" s="15"/>
      <c r="N120" s="15"/>
      <c r="O120" s="1"/>
      <c r="P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x14ac:dyDescent="0.35">
      <c r="D121" s="17"/>
      <c r="E121" s="1"/>
      <c r="L121" s="1"/>
      <c r="M121" s="15"/>
      <c r="N121" s="15"/>
      <c r="O121" s="1"/>
      <c r="P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x14ac:dyDescent="0.35">
      <c r="A122" s="2" t="s">
        <v>81</v>
      </c>
      <c r="B122" s="2" t="s">
        <v>174</v>
      </c>
      <c r="C122" s="2" t="s">
        <v>66</v>
      </c>
      <c r="D122" s="17">
        <f t="shared" ref="D122:D129" si="24">L122/5</f>
        <v>0.31124589443206785</v>
      </c>
      <c r="E122" s="1">
        <v>7.7811472117900848E-2</v>
      </c>
      <c r="F122" s="2" t="s">
        <v>67</v>
      </c>
      <c r="G122" s="2" t="s">
        <v>68</v>
      </c>
      <c r="H122" s="2" t="s">
        <v>69</v>
      </c>
      <c r="I122" s="2" t="s">
        <v>69</v>
      </c>
      <c r="J122" s="2" t="s">
        <v>70</v>
      </c>
      <c r="K122" s="2" t="s">
        <v>71</v>
      </c>
      <c r="L122" s="1">
        <v>1.5562294721603394</v>
      </c>
      <c r="M122" s="15">
        <f t="shared" ref="M122:N129" si="25">O122*4</f>
        <v>1.4866961240768433</v>
      </c>
      <c r="N122" s="15">
        <f t="shared" si="25"/>
        <v>1.307191327214241E-2</v>
      </c>
      <c r="O122" s="1">
        <v>0.37167403101921082</v>
      </c>
      <c r="P122" s="1">
        <v>3.2679783180356026E-3</v>
      </c>
      <c r="Q122" s="12">
        <v>15120</v>
      </c>
      <c r="R122" s="12">
        <v>1</v>
      </c>
      <c r="S122" s="12">
        <v>15119</v>
      </c>
      <c r="T122" s="1">
        <v>0</v>
      </c>
      <c r="U122" s="1">
        <v>1</v>
      </c>
      <c r="V122" s="1">
        <v>49</v>
      </c>
      <c r="W122" s="1">
        <v>15070</v>
      </c>
      <c r="X122" s="1">
        <v>0</v>
      </c>
      <c r="Y122" s="1" t="s">
        <v>72</v>
      </c>
      <c r="Z122" s="1" t="s">
        <v>72</v>
      </c>
      <c r="AA122" s="1" t="s">
        <v>72</v>
      </c>
      <c r="AB122" s="1" t="s">
        <v>72</v>
      </c>
      <c r="AC122" s="1" t="s">
        <v>72</v>
      </c>
      <c r="AD122" s="1" t="s">
        <v>72</v>
      </c>
      <c r="AE122" s="1" t="s">
        <v>72</v>
      </c>
      <c r="AF122" s="1">
        <v>3259.9521484375</v>
      </c>
      <c r="AG122" s="1" t="s">
        <v>72</v>
      </c>
      <c r="AH122" s="1" t="s">
        <v>72</v>
      </c>
      <c r="AI122" s="2" t="s">
        <v>73</v>
      </c>
      <c r="AJ122" s="1">
        <v>2.03757499770717E-2</v>
      </c>
      <c r="AK122" s="1" t="s">
        <v>72</v>
      </c>
      <c r="AL122" s="1" t="s">
        <v>72</v>
      </c>
      <c r="AM122" s="1">
        <v>6.8951272194893221E-2</v>
      </c>
      <c r="AN122" s="1">
        <v>0</v>
      </c>
      <c r="AO122" s="1">
        <v>1.9968869289111928</v>
      </c>
      <c r="AP122" s="1" t="s">
        <v>72</v>
      </c>
      <c r="AQ122" s="1" t="s">
        <v>72</v>
      </c>
      <c r="AR122" s="1">
        <v>6.6623764767638551</v>
      </c>
      <c r="AS122" s="1">
        <v>0</v>
      </c>
      <c r="AT122" s="1">
        <v>3453.940673828125</v>
      </c>
      <c r="AU122" s="1">
        <v>2671.2426516885316</v>
      </c>
      <c r="AV122" s="1">
        <v>2671.2944174307295</v>
      </c>
      <c r="AW122" s="2" t="s">
        <v>72</v>
      </c>
      <c r="AX122" s="2" t="s">
        <v>72</v>
      </c>
      <c r="AY122" s="1" t="s">
        <v>72</v>
      </c>
      <c r="AZ122" s="1" t="s">
        <v>72</v>
      </c>
      <c r="BA122" s="1">
        <v>0.19368231296539307</v>
      </c>
      <c r="BB122" s="1">
        <v>2.1086400374770164E-2</v>
      </c>
      <c r="BC122" s="1" t="s">
        <v>72</v>
      </c>
      <c r="BD122" s="1" t="s">
        <v>72</v>
      </c>
      <c r="BE122" s="1" t="s">
        <v>72</v>
      </c>
      <c r="BF122" s="1" t="s">
        <v>72</v>
      </c>
      <c r="BG122" s="1" t="s">
        <v>72</v>
      </c>
      <c r="BH122" s="1" t="s">
        <v>72</v>
      </c>
      <c r="BI122" s="1">
        <v>4.315986215040353E-2</v>
      </c>
      <c r="BJ122" s="1">
        <v>0</v>
      </c>
      <c r="BK122" s="1" t="s">
        <v>72</v>
      </c>
      <c r="BL122" s="1" t="s">
        <v>72</v>
      </c>
      <c r="BM122" s="1">
        <v>4.1852120842253839</v>
      </c>
      <c r="BN122" s="1">
        <v>0</v>
      </c>
    </row>
    <row r="123" spans="1:66" x14ac:dyDescent="0.35">
      <c r="A123" s="2" t="s">
        <v>81</v>
      </c>
      <c r="B123" s="2" t="s">
        <v>174</v>
      </c>
      <c r="C123" s="2" t="s">
        <v>73</v>
      </c>
      <c r="D123" s="17">
        <f t="shared" si="24"/>
        <v>15.275309753417968</v>
      </c>
      <c r="E123" s="1">
        <v>3.8188273906707764</v>
      </c>
      <c r="F123" s="2" t="s">
        <v>67</v>
      </c>
      <c r="G123" s="2" t="s">
        <v>68</v>
      </c>
      <c r="H123" s="2" t="s">
        <v>69</v>
      </c>
      <c r="I123" s="2" t="s">
        <v>69</v>
      </c>
      <c r="J123" s="2" t="s">
        <v>70</v>
      </c>
      <c r="K123" s="2" t="s">
        <v>74</v>
      </c>
      <c r="L123" s="1">
        <v>76.376548767089844</v>
      </c>
      <c r="M123" s="15">
        <f t="shared" si="25"/>
        <v>19.979482650756836</v>
      </c>
      <c r="N123" s="15">
        <f t="shared" si="25"/>
        <v>11.376953125</v>
      </c>
      <c r="O123" s="1">
        <v>4.994870662689209</v>
      </c>
      <c r="P123" s="1">
        <v>2.84423828125</v>
      </c>
      <c r="Q123" s="12">
        <v>15120</v>
      </c>
      <c r="R123" s="12">
        <v>49</v>
      </c>
      <c r="S123" s="12">
        <v>15071</v>
      </c>
      <c r="T123" s="1">
        <v>0</v>
      </c>
      <c r="U123" s="1">
        <v>1</v>
      </c>
      <c r="V123" s="1">
        <v>49</v>
      </c>
      <c r="W123" s="1">
        <v>15070</v>
      </c>
      <c r="X123" s="1">
        <v>0</v>
      </c>
      <c r="Y123" s="1" t="s">
        <v>72</v>
      </c>
      <c r="Z123" s="1" t="s">
        <v>72</v>
      </c>
      <c r="AA123" s="1" t="s">
        <v>72</v>
      </c>
      <c r="AB123" s="1" t="s">
        <v>72</v>
      </c>
      <c r="AC123" s="1" t="s">
        <v>72</v>
      </c>
      <c r="AD123" s="1" t="s">
        <v>72</v>
      </c>
      <c r="AE123" s="1" t="s">
        <v>72</v>
      </c>
      <c r="AF123" s="1">
        <v>3352.741455078125</v>
      </c>
      <c r="AG123" s="1" t="s">
        <v>72</v>
      </c>
      <c r="AH123" s="1" t="s">
        <v>72</v>
      </c>
      <c r="AI123" s="2" t="s">
        <v>72</v>
      </c>
      <c r="AJ123" s="1" t="s">
        <v>72</v>
      </c>
      <c r="AK123" s="1" t="s">
        <v>72</v>
      </c>
      <c r="AL123" s="1" t="s">
        <v>72</v>
      </c>
      <c r="AM123" s="1" t="s">
        <v>72</v>
      </c>
      <c r="AN123" s="1" t="s">
        <v>72</v>
      </c>
      <c r="AO123" s="1" t="s">
        <v>72</v>
      </c>
      <c r="AP123" s="1" t="s">
        <v>72</v>
      </c>
      <c r="AQ123" s="1" t="s">
        <v>72</v>
      </c>
      <c r="AR123" s="1" t="s">
        <v>72</v>
      </c>
      <c r="AS123" s="1" t="s">
        <v>72</v>
      </c>
      <c r="AT123" s="1">
        <v>5206.5896145567604</v>
      </c>
      <c r="AU123" s="1">
        <v>2444.6979266400754</v>
      </c>
      <c r="AV123" s="1">
        <v>2453.6485015546314</v>
      </c>
      <c r="AW123" s="2" t="s">
        <v>72</v>
      </c>
      <c r="AX123" s="2" t="s">
        <v>72</v>
      </c>
      <c r="AY123" s="1" t="s">
        <v>72</v>
      </c>
      <c r="AZ123" s="1" t="s">
        <v>72</v>
      </c>
      <c r="BA123" s="1">
        <v>4.389441967010498</v>
      </c>
      <c r="BB123" s="1">
        <v>3.3001425266265869</v>
      </c>
      <c r="BC123" s="1" t="s">
        <v>72</v>
      </c>
      <c r="BD123" s="1" t="s">
        <v>72</v>
      </c>
      <c r="BE123" s="1" t="s">
        <v>72</v>
      </c>
      <c r="BF123" s="1" t="s">
        <v>72</v>
      </c>
      <c r="BG123" s="1" t="s">
        <v>72</v>
      </c>
      <c r="BH123" s="1" t="s">
        <v>72</v>
      </c>
      <c r="BI123" s="1" t="s">
        <v>72</v>
      </c>
      <c r="BJ123" s="1" t="s">
        <v>72</v>
      </c>
      <c r="BK123" s="1" t="s">
        <v>72</v>
      </c>
      <c r="BL123" s="1" t="s">
        <v>72</v>
      </c>
      <c r="BM123" s="1" t="s">
        <v>72</v>
      </c>
      <c r="BN123" s="1" t="s">
        <v>72</v>
      </c>
    </row>
    <row r="124" spans="1:66" x14ac:dyDescent="0.35">
      <c r="A124" s="2" t="s">
        <v>101</v>
      </c>
      <c r="B124" s="2" t="s">
        <v>174</v>
      </c>
      <c r="C124" s="2" t="s">
        <v>93</v>
      </c>
      <c r="D124" s="17">
        <f t="shared" si="24"/>
        <v>0</v>
      </c>
      <c r="E124" s="1">
        <v>0</v>
      </c>
      <c r="F124" s="2" t="s">
        <v>67</v>
      </c>
      <c r="G124" s="2" t="s">
        <v>68</v>
      </c>
      <c r="H124" s="2" t="s">
        <v>69</v>
      </c>
      <c r="I124" s="2" t="s">
        <v>69</v>
      </c>
      <c r="J124" s="2" t="s">
        <v>70</v>
      </c>
      <c r="K124" s="2" t="s">
        <v>71</v>
      </c>
      <c r="L124" s="1">
        <v>0</v>
      </c>
      <c r="M124" s="15">
        <f t="shared" si="25"/>
        <v>0.96689790487289429</v>
      </c>
      <c r="N124" s="15">
        <f t="shared" si="25"/>
        <v>0</v>
      </c>
      <c r="O124" s="1">
        <v>0.24172447621822357</v>
      </c>
      <c r="P124" s="1">
        <v>0</v>
      </c>
      <c r="Q124" s="12">
        <v>14583</v>
      </c>
      <c r="R124" s="12">
        <v>0</v>
      </c>
      <c r="S124" s="12">
        <v>14583</v>
      </c>
      <c r="T124" s="1">
        <v>0</v>
      </c>
      <c r="U124" s="1">
        <v>0</v>
      </c>
      <c r="V124" s="1">
        <v>55</v>
      </c>
      <c r="W124" s="1">
        <v>14528</v>
      </c>
      <c r="X124" s="1">
        <v>0</v>
      </c>
      <c r="Y124" s="1" t="s">
        <v>72</v>
      </c>
      <c r="Z124" s="1" t="s">
        <v>72</v>
      </c>
      <c r="AA124" s="1" t="s">
        <v>72</v>
      </c>
      <c r="AB124" s="1" t="s">
        <v>72</v>
      </c>
      <c r="AC124" s="1" t="s">
        <v>72</v>
      </c>
      <c r="AD124" s="1" t="s">
        <v>72</v>
      </c>
      <c r="AE124" s="1" t="s">
        <v>72</v>
      </c>
      <c r="AF124" s="1">
        <v>4064.421630859375</v>
      </c>
      <c r="AG124" s="1" t="s">
        <v>72</v>
      </c>
      <c r="AH124" s="1" t="s">
        <v>72</v>
      </c>
      <c r="AI124" s="2" t="s">
        <v>94</v>
      </c>
      <c r="AJ124" s="1" t="s">
        <v>72</v>
      </c>
      <c r="AK124" s="1" t="s">
        <v>72</v>
      </c>
      <c r="AL124" s="1" t="s">
        <v>72</v>
      </c>
      <c r="AM124" s="1" t="s">
        <v>72</v>
      </c>
      <c r="AN124" s="1" t="s">
        <v>72</v>
      </c>
      <c r="AO124" s="1" t="s">
        <v>72</v>
      </c>
      <c r="AP124" s="1" t="s">
        <v>72</v>
      </c>
      <c r="AQ124" s="1" t="s">
        <v>72</v>
      </c>
      <c r="AR124" s="1" t="s">
        <v>72</v>
      </c>
      <c r="AS124" s="1" t="s">
        <v>72</v>
      </c>
      <c r="AT124" s="1">
        <v>0</v>
      </c>
      <c r="AU124" s="1">
        <v>2351.878831313159</v>
      </c>
      <c r="AV124" s="1">
        <v>2351.8788313131568</v>
      </c>
      <c r="AW124" s="2" t="s">
        <v>72</v>
      </c>
      <c r="AX124" s="2" t="s">
        <v>72</v>
      </c>
      <c r="AY124" s="1" t="s">
        <v>72</v>
      </c>
      <c r="AZ124" s="1" t="s">
        <v>72</v>
      </c>
      <c r="BA124" s="1">
        <v>0.11044804006814957</v>
      </c>
      <c r="BB124" s="1">
        <v>0</v>
      </c>
      <c r="BC124" s="1" t="s">
        <v>72</v>
      </c>
      <c r="BD124" s="1" t="s">
        <v>72</v>
      </c>
      <c r="BE124" s="1" t="s">
        <v>72</v>
      </c>
      <c r="BF124" s="1" t="s">
        <v>72</v>
      </c>
      <c r="BG124" s="1" t="s">
        <v>72</v>
      </c>
      <c r="BH124" s="1" t="s">
        <v>72</v>
      </c>
      <c r="BI124" s="1" t="s">
        <v>72</v>
      </c>
      <c r="BJ124" s="1" t="s">
        <v>72</v>
      </c>
      <c r="BK124" s="1" t="s">
        <v>72</v>
      </c>
      <c r="BL124" s="1" t="s">
        <v>72</v>
      </c>
      <c r="BM124" s="1" t="s">
        <v>72</v>
      </c>
      <c r="BN124" s="1" t="s">
        <v>72</v>
      </c>
    </row>
    <row r="125" spans="1:66" x14ac:dyDescent="0.35">
      <c r="A125" s="2" t="s">
        <v>101</v>
      </c>
      <c r="B125" s="2" t="s">
        <v>174</v>
      </c>
      <c r="C125" s="2" t="s">
        <v>94</v>
      </c>
      <c r="D125" s="17">
        <f t="shared" si="24"/>
        <v>17.781858825683592</v>
      </c>
      <c r="E125" s="1">
        <v>4.4454646110534668</v>
      </c>
      <c r="F125" s="2" t="s">
        <v>67</v>
      </c>
      <c r="G125" s="2" t="s">
        <v>68</v>
      </c>
      <c r="H125" s="2" t="s">
        <v>69</v>
      </c>
      <c r="I125" s="2" t="s">
        <v>69</v>
      </c>
      <c r="J125" s="2" t="s">
        <v>70</v>
      </c>
      <c r="K125" s="2" t="s">
        <v>74</v>
      </c>
      <c r="L125" s="1">
        <v>88.909294128417969</v>
      </c>
      <c r="M125" s="15">
        <f t="shared" si="25"/>
        <v>22.925251007080078</v>
      </c>
      <c r="N125" s="15">
        <f t="shared" si="25"/>
        <v>13.474746704101563</v>
      </c>
      <c r="O125" s="1">
        <v>5.7313127517700195</v>
      </c>
      <c r="P125" s="1">
        <v>3.3686866760253906</v>
      </c>
      <c r="Q125" s="12">
        <v>14583</v>
      </c>
      <c r="R125" s="12">
        <v>55</v>
      </c>
      <c r="S125" s="12">
        <v>14528</v>
      </c>
      <c r="T125" s="1">
        <v>0</v>
      </c>
      <c r="U125" s="1">
        <v>0</v>
      </c>
      <c r="V125" s="1">
        <v>55</v>
      </c>
      <c r="W125" s="1">
        <v>14528</v>
      </c>
      <c r="X125" s="1">
        <v>0</v>
      </c>
      <c r="Y125" s="1" t="s">
        <v>72</v>
      </c>
      <c r="Z125" s="1" t="s">
        <v>72</v>
      </c>
      <c r="AA125" s="1" t="s">
        <v>72</v>
      </c>
      <c r="AB125" s="1" t="s">
        <v>72</v>
      </c>
      <c r="AC125" s="1" t="s">
        <v>72</v>
      </c>
      <c r="AD125" s="1" t="s">
        <v>72</v>
      </c>
      <c r="AE125" s="1" t="s">
        <v>72</v>
      </c>
      <c r="AF125" s="1">
        <v>3052.3837890625</v>
      </c>
      <c r="AG125" s="1" t="s">
        <v>72</v>
      </c>
      <c r="AH125" s="1" t="s">
        <v>72</v>
      </c>
      <c r="AI125" s="2" t="s">
        <v>72</v>
      </c>
      <c r="AJ125" s="1" t="s">
        <v>72</v>
      </c>
      <c r="AK125" s="1" t="s">
        <v>72</v>
      </c>
      <c r="AL125" s="1" t="s">
        <v>72</v>
      </c>
      <c r="AM125" s="1" t="s">
        <v>72</v>
      </c>
      <c r="AN125" s="1" t="s">
        <v>72</v>
      </c>
      <c r="AO125" s="1" t="s">
        <v>72</v>
      </c>
      <c r="AP125" s="1" t="s">
        <v>72</v>
      </c>
      <c r="AQ125" s="1" t="s">
        <v>72</v>
      </c>
      <c r="AR125" s="1" t="s">
        <v>72</v>
      </c>
      <c r="AS125" s="1" t="s">
        <v>72</v>
      </c>
      <c r="AT125" s="1">
        <v>4645.286554509943</v>
      </c>
      <c r="AU125" s="1">
        <v>1861.956495705155</v>
      </c>
      <c r="AV125" s="1">
        <v>1872.4538661525432</v>
      </c>
      <c r="AW125" s="2" t="s">
        <v>72</v>
      </c>
      <c r="AX125" s="2" t="s">
        <v>72</v>
      </c>
      <c r="AY125" s="1" t="s">
        <v>72</v>
      </c>
      <c r="AZ125" s="1" t="s">
        <v>72</v>
      </c>
      <c r="BA125" s="1">
        <v>5.0708737373352051</v>
      </c>
      <c r="BB125" s="1">
        <v>3.8739690780639648</v>
      </c>
      <c r="BC125" s="1" t="s">
        <v>72</v>
      </c>
      <c r="BD125" s="1" t="s">
        <v>72</v>
      </c>
      <c r="BE125" s="1" t="s">
        <v>72</v>
      </c>
      <c r="BF125" s="1" t="s">
        <v>72</v>
      </c>
      <c r="BG125" s="1" t="s">
        <v>72</v>
      </c>
      <c r="BH125" s="1" t="s">
        <v>72</v>
      </c>
      <c r="BI125" s="1" t="s">
        <v>72</v>
      </c>
      <c r="BJ125" s="1" t="s">
        <v>72</v>
      </c>
      <c r="BK125" s="1" t="s">
        <v>72</v>
      </c>
      <c r="BL125" s="1" t="s">
        <v>72</v>
      </c>
      <c r="BM125" s="1" t="s">
        <v>72</v>
      </c>
      <c r="BN125" s="1" t="s">
        <v>72</v>
      </c>
    </row>
    <row r="126" spans="1:66" x14ac:dyDescent="0.35">
      <c r="A126" s="2" t="s">
        <v>119</v>
      </c>
      <c r="B126" s="2" t="s">
        <v>174</v>
      </c>
      <c r="C126" s="2" t="s">
        <v>111</v>
      </c>
      <c r="D126" s="17">
        <f t="shared" si="24"/>
        <v>0</v>
      </c>
      <c r="E126" s="1">
        <v>0</v>
      </c>
      <c r="F126" s="2" t="s">
        <v>67</v>
      </c>
      <c r="G126" s="2" t="s">
        <v>68</v>
      </c>
      <c r="H126" s="2" t="s">
        <v>69</v>
      </c>
      <c r="I126" s="2" t="s">
        <v>69</v>
      </c>
      <c r="J126" s="2" t="s">
        <v>70</v>
      </c>
      <c r="K126" s="2" t="s">
        <v>71</v>
      </c>
      <c r="L126" s="1">
        <v>0</v>
      </c>
      <c r="M126" s="15">
        <f t="shared" si="25"/>
        <v>0.91357994079589844</v>
      </c>
      <c r="N126" s="15">
        <f t="shared" si="25"/>
        <v>0</v>
      </c>
      <c r="O126" s="1">
        <v>0.22839498519897461</v>
      </c>
      <c r="P126" s="1">
        <v>0</v>
      </c>
      <c r="Q126" s="12">
        <v>15434</v>
      </c>
      <c r="R126" s="12">
        <v>0</v>
      </c>
      <c r="S126" s="12">
        <v>15434</v>
      </c>
      <c r="T126" s="1">
        <v>0</v>
      </c>
      <c r="U126" s="1">
        <v>0</v>
      </c>
      <c r="V126" s="1">
        <v>47</v>
      </c>
      <c r="W126" s="1">
        <v>15387</v>
      </c>
      <c r="X126" s="1">
        <v>0</v>
      </c>
      <c r="Y126" s="1" t="s">
        <v>72</v>
      </c>
      <c r="Z126" s="1" t="s">
        <v>72</v>
      </c>
      <c r="AA126" s="1" t="s">
        <v>72</v>
      </c>
      <c r="AB126" s="1" t="s">
        <v>72</v>
      </c>
      <c r="AC126" s="1" t="s">
        <v>72</v>
      </c>
      <c r="AD126" s="1" t="s">
        <v>72</v>
      </c>
      <c r="AE126" s="1" t="s">
        <v>72</v>
      </c>
      <c r="AF126" s="1">
        <v>4800</v>
      </c>
      <c r="AG126" s="1" t="s">
        <v>72</v>
      </c>
      <c r="AH126" s="1" t="s">
        <v>72</v>
      </c>
      <c r="AI126" s="2" t="s">
        <v>112</v>
      </c>
      <c r="AJ126" s="1" t="s">
        <v>72</v>
      </c>
      <c r="AK126" s="1" t="s">
        <v>72</v>
      </c>
      <c r="AL126" s="1" t="s">
        <v>72</v>
      </c>
      <c r="AM126" s="1" t="s">
        <v>72</v>
      </c>
      <c r="AN126" s="1" t="s">
        <v>72</v>
      </c>
      <c r="AO126" s="1" t="s">
        <v>72</v>
      </c>
      <c r="AP126" s="1" t="s">
        <v>72</v>
      </c>
      <c r="AQ126" s="1" t="s">
        <v>72</v>
      </c>
      <c r="AR126" s="1" t="s">
        <v>72</v>
      </c>
      <c r="AS126" s="1" t="s">
        <v>72</v>
      </c>
      <c r="AT126" s="1">
        <v>0</v>
      </c>
      <c r="AU126" s="1">
        <v>2153.2097824589027</v>
      </c>
      <c r="AV126" s="1">
        <v>2153.2097824589064</v>
      </c>
      <c r="AW126" s="2" t="s">
        <v>72</v>
      </c>
      <c r="AX126" s="2" t="s">
        <v>72</v>
      </c>
      <c r="AY126" s="1" t="s">
        <v>72</v>
      </c>
      <c r="AZ126" s="1" t="s">
        <v>72</v>
      </c>
      <c r="BA126" s="1">
        <v>0.10435788333415985</v>
      </c>
      <c r="BB126" s="1">
        <v>0</v>
      </c>
      <c r="BC126" s="1" t="s">
        <v>72</v>
      </c>
      <c r="BD126" s="1" t="s">
        <v>72</v>
      </c>
      <c r="BE126" s="1" t="s">
        <v>72</v>
      </c>
      <c r="BF126" s="1" t="s">
        <v>72</v>
      </c>
      <c r="BG126" s="1" t="s">
        <v>72</v>
      </c>
      <c r="BH126" s="1" t="s">
        <v>72</v>
      </c>
      <c r="BI126" s="1" t="s">
        <v>72</v>
      </c>
      <c r="BJ126" s="1" t="s">
        <v>72</v>
      </c>
      <c r="BK126" s="1" t="s">
        <v>72</v>
      </c>
      <c r="BL126" s="1" t="s">
        <v>72</v>
      </c>
      <c r="BM126" s="1" t="s">
        <v>72</v>
      </c>
      <c r="BN126" s="1" t="s">
        <v>72</v>
      </c>
    </row>
    <row r="127" spans="1:66" x14ac:dyDescent="0.35">
      <c r="A127" s="2" t="s">
        <v>119</v>
      </c>
      <c r="B127" s="2" t="s">
        <v>174</v>
      </c>
      <c r="C127" s="2" t="s">
        <v>112</v>
      </c>
      <c r="D127" s="17">
        <f t="shared" si="24"/>
        <v>14.352334594726562</v>
      </c>
      <c r="E127" s="1">
        <v>3.5880835056304932</v>
      </c>
      <c r="F127" s="2" t="s">
        <v>67</v>
      </c>
      <c r="G127" s="2" t="s">
        <v>68</v>
      </c>
      <c r="H127" s="2" t="s">
        <v>69</v>
      </c>
      <c r="I127" s="2" t="s">
        <v>69</v>
      </c>
      <c r="J127" s="2" t="s">
        <v>70</v>
      </c>
      <c r="K127" s="2" t="s">
        <v>74</v>
      </c>
      <c r="L127" s="1">
        <v>71.761672973632813</v>
      </c>
      <c r="M127" s="15">
        <f t="shared" si="25"/>
        <v>18.87352180480957</v>
      </c>
      <c r="N127" s="15">
        <f t="shared" si="25"/>
        <v>10.620181083679199</v>
      </c>
      <c r="O127" s="1">
        <v>4.7183804512023926</v>
      </c>
      <c r="P127" s="1">
        <v>2.6550452709197998</v>
      </c>
      <c r="Q127" s="12">
        <v>15434</v>
      </c>
      <c r="R127" s="12">
        <v>47</v>
      </c>
      <c r="S127" s="12">
        <v>15387</v>
      </c>
      <c r="T127" s="1">
        <v>0</v>
      </c>
      <c r="U127" s="1">
        <v>0</v>
      </c>
      <c r="V127" s="1">
        <v>47</v>
      </c>
      <c r="W127" s="1">
        <v>15387</v>
      </c>
      <c r="X127" s="1">
        <v>0</v>
      </c>
      <c r="Y127" s="1" t="s">
        <v>72</v>
      </c>
      <c r="Z127" s="1" t="s">
        <v>72</v>
      </c>
      <c r="AA127" s="1" t="s">
        <v>72</v>
      </c>
      <c r="AB127" s="1" t="s">
        <v>72</v>
      </c>
      <c r="AC127" s="1" t="s">
        <v>72</v>
      </c>
      <c r="AD127" s="1" t="s">
        <v>72</v>
      </c>
      <c r="AE127" s="1" t="s">
        <v>72</v>
      </c>
      <c r="AF127" s="1">
        <v>3270.32177734375</v>
      </c>
      <c r="AG127" s="1" t="s">
        <v>72</v>
      </c>
      <c r="AH127" s="1" t="s">
        <v>72</v>
      </c>
      <c r="AI127" s="2" t="s">
        <v>72</v>
      </c>
      <c r="AJ127" s="1" t="s">
        <v>72</v>
      </c>
      <c r="AK127" s="1" t="s">
        <v>72</v>
      </c>
      <c r="AL127" s="1" t="s">
        <v>72</v>
      </c>
      <c r="AM127" s="1" t="s">
        <v>72</v>
      </c>
      <c r="AN127" s="1" t="s">
        <v>72</v>
      </c>
      <c r="AO127" s="1" t="s">
        <v>72</v>
      </c>
      <c r="AP127" s="1" t="s">
        <v>72</v>
      </c>
      <c r="AQ127" s="1" t="s">
        <v>72</v>
      </c>
      <c r="AR127" s="1" t="s">
        <v>72</v>
      </c>
      <c r="AS127" s="1" t="s">
        <v>72</v>
      </c>
      <c r="AT127" s="1">
        <v>5427.8876901180183</v>
      </c>
      <c r="AU127" s="1">
        <v>1813.2747758307667</v>
      </c>
      <c r="AV127" s="1">
        <v>1824.282084822051</v>
      </c>
      <c r="AW127" s="2" t="s">
        <v>72</v>
      </c>
      <c r="AX127" s="2" t="s">
        <v>72</v>
      </c>
      <c r="AY127" s="1" t="s">
        <v>72</v>
      </c>
      <c r="AZ127" s="1" t="s">
        <v>72</v>
      </c>
      <c r="BA127" s="1">
        <v>4.1360378265380859</v>
      </c>
      <c r="BB127" s="1">
        <v>3.0909774303436279</v>
      </c>
      <c r="BC127" s="1" t="s">
        <v>72</v>
      </c>
      <c r="BD127" s="1" t="s">
        <v>72</v>
      </c>
      <c r="BE127" s="1" t="s">
        <v>72</v>
      </c>
      <c r="BF127" s="1" t="s">
        <v>72</v>
      </c>
      <c r="BG127" s="1" t="s">
        <v>72</v>
      </c>
      <c r="BH127" s="1" t="s">
        <v>72</v>
      </c>
      <c r="BI127" s="1" t="s">
        <v>72</v>
      </c>
      <c r="BJ127" s="1" t="s">
        <v>72</v>
      </c>
      <c r="BK127" s="1" t="s">
        <v>72</v>
      </c>
      <c r="BL127" s="1" t="s">
        <v>72</v>
      </c>
      <c r="BM127" s="1" t="s">
        <v>72</v>
      </c>
      <c r="BN127" s="1" t="s">
        <v>72</v>
      </c>
    </row>
    <row r="128" spans="1:66" x14ac:dyDescent="0.35">
      <c r="A128" s="2" t="s">
        <v>137</v>
      </c>
      <c r="B128" s="2" t="s">
        <v>174</v>
      </c>
      <c r="C128" s="2" t="s">
        <v>129</v>
      </c>
      <c r="D128" s="17">
        <f t="shared" si="24"/>
        <v>0</v>
      </c>
      <c r="E128" s="1">
        <v>0</v>
      </c>
      <c r="F128" s="2" t="s">
        <v>67</v>
      </c>
      <c r="G128" s="2" t="s">
        <v>68</v>
      </c>
      <c r="H128" s="2" t="s">
        <v>69</v>
      </c>
      <c r="I128" s="2" t="s">
        <v>69</v>
      </c>
      <c r="J128" s="2" t="s">
        <v>70</v>
      </c>
      <c r="K128" s="2" t="s">
        <v>71</v>
      </c>
      <c r="L128" s="1">
        <v>0</v>
      </c>
      <c r="M128" s="15">
        <f t="shared" si="25"/>
        <v>0.94588053226470947</v>
      </c>
      <c r="N128" s="15">
        <f t="shared" si="25"/>
        <v>0</v>
      </c>
      <c r="O128" s="1">
        <v>0.23647013306617737</v>
      </c>
      <c r="P128" s="1">
        <v>0</v>
      </c>
      <c r="Q128" s="12">
        <v>14907</v>
      </c>
      <c r="R128" s="12">
        <v>0</v>
      </c>
      <c r="S128" s="12">
        <v>14907</v>
      </c>
      <c r="T128" s="1">
        <v>0</v>
      </c>
      <c r="U128" s="1">
        <v>0</v>
      </c>
      <c r="V128" s="1">
        <v>40</v>
      </c>
      <c r="W128" s="1">
        <v>14867</v>
      </c>
      <c r="X128" s="1">
        <v>0</v>
      </c>
      <c r="Y128" s="1" t="s">
        <v>72</v>
      </c>
      <c r="Z128" s="1" t="s">
        <v>72</v>
      </c>
      <c r="AA128" s="1" t="s">
        <v>72</v>
      </c>
      <c r="AB128" s="1" t="s">
        <v>72</v>
      </c>
      <c r="AC128" s="1" t="s">
        <v>72</v>
      </c>
      <c r="AD128" s="1" t="s">
        <v>72</v>
      </c>
      <c r="AE128" s="1" t="s">
        <v>72</v>
      </c>
      <c r="AF128" s="1">
        <v>3773.778076171875</v>
      </c>
      <c r="AG128" s="1" t="s">
        <v>72</v>
      </c>
      <c r="AH128" s="1" t="s">
        <v>72</v>
      </c>
      <c r="AI128" s="2" t="s">
        <v>130</v>
      </c>
      <c r="AJ128" s="1" t="s">
        <v>72</v>
      </c>
      <c r="AK128" s="1" t="s">
        <v>72</v>
      </c>
      <c r="AL128" s="1" t="s">
        <v>72</v>
      </c>
      <c r="AM128" s="1" t="s">
        <v>72</v>
      </c>
      <c r="AN128" s="1" t="s">
        <v>72</v>
      </c>
      <c r="AO128" s="1" t="s">
        <v>72</v>
      </c>
      <c r="AP128" s="1" t="s">
        <v>72</v>
      </c>
      <c r="AQ128" s="1" t="s">
        <v>72</v>
      </c>
      <c r="AR128" s="1" t="s">
        <v>72</v>
      </c>
      <c r="AS128" s="1" t="s">
        <v>72</v>
      </c>
      <c r="AT128" s="1">
        <v>0</v>
      </c>
      <c r="AU128" s="1">
        <v>2663.5667677851375</v>
      </c>
      <c r="AV128" s="1">
        <v>2663.5667677851302</v>
      </c>
      <c r="AW128" s="2" t="s">
        <v>72</v>
      </c>
      <c r="AX128" s="2" t="s">
        <v>72</v>
      </c>
      <c r="AY128" s="1" t="s">
        <v>72</v>
      </c>
      <c r="AZ128" s="1" t="s">
        <v>72</v>
      </c>
      <c r="BA128" s="1">
        <v>0.10804737359285355</v>
      </c>
      <c r="BB128" s="1">
        <v>0</v>
      </c>
      <c r="BC128" s="1" t="s">
        <v>72</v>
      </c>
      <c r="BD128" s="1" t="s">
        <v>72</v>
      </c>
      <c r="BE128" s="1" t="s">
        <v>72</v>
      </c>
      <c r="BF128" s="1" t="s">
        <v>72</v>
      </c>
      <c r="BG128" s="1" t="s">
        <v>72</v>
      </c>
      <c r="BH128" s="1" t="s">
        <v>72</v>
      </c>
      <c r="BI128" s="1" t="s">
        <v>72</v>
      </c>
      <c r="BJ128" s="1" t="s">
        <v>72</v>
      </c>
      <c r="BK128" s="1" t="s">
        <v>72</v>
      </c>
      <c r="BL128" s="1" t="s">
        <v>72</v>
      </c>
      <c r="BM128" s="1" t="s">
        <v>72</v>
      </c>
      <c r="BN128" s="1" t="s">
        <v>72</v>
      </c>
    </row>
    <row r="129" spans="1:66" x14ac:dyDescent="0.35">
      <c r="A129" s="2" t="s">
        <v>137</v>
      </c>
      <c r="B129" s="2" t="s">
        <v>174</v>
      </c>
      <c r="C129" s="2" t="s">
        <v>130</v>
      </c>
      <c r="D129" s="17">
        <f t="shared" si="24"/>
        <v>12.644280242919923</v>
      </c>
      <c r="E129" s="1">
        <v>3.1610701084136963</v>
      </c>
      <c r="F129" s="2" t="s">
        <v>67</v>
      </c>
      <c r="G129" s="2" t="s">
        <v>68</v>
      </c>
      <c r="H129" s="2" t="s">
        <v>69</v>
      </c>
      <c r="I129" s="2" t="s">
        <v>69</v>
      </c>
      <c r="J129" s="2" t="s">
        <v>70</v>
      </c>
      <c r="K129" s="2" t="s">
        <v>74</v>
      </c>
      <c r="L129" s="1">
        <v>63.221401214599609</v>
      </c>
      <c r="M129" s="15">
        <f t="shared" si="25"/>
        <v>16.995759963989258</v>
      </c>
      <c r="N129" s="15">
        <f t="shared" si="25"/>
        <v>9.1096286773681641</v>
      </c>
      <c r="O129" s="1">
        <v>4.2489399909973145</v>
      </c>
      <c r="P129" s="1">
        <v>2.277407169342041</v>
      </c>
      <c r="Q129" s="12">
        <v>14907</v>
      </c>
      <c r="R129" s="12">
        <v>40</v>
      </c>
      <c r="S129" s="12">
        <v>14867</v>
      </c>
      <c r="T129" s="1">
        <v>0</v>
      </c>
      <c r="U129" s="1">
        <v>0</v>
      </c>
      <c r="V129" s="1">
        <v>40</v>
      </c>
      <c r="W129" s="1">
        <v>14867</v>
      </c>
      <c r="X129" s="1">
        <v>0</v>
      </c>
      <c r="Y129" s="1" t="s">
        <v>72</v>
      </c>
      <c r="Z129" s="1" t="s">
        <v>72</v>
      </c>
      <c r="AA129" s="1" t="s">
        <v>72</v>
      </c>
      <c r="AB129" s="1" t="s">
        <v>72</v>
      </c>
      <c r="AC129" s="1" t="s">
        <v>72</v>
      </c>
      <c r="AD129" s="1" t="s">
        <v>72</v>
      </c>
      <c r="AE129" s="1" t="s">
        <v>72</v>
      </c>
      <c r="AF129" s="1">
        <v>2984.803466796875</v>
      </c>
      <c r="AG129" s="1" t="s">
        <v>72</v>
      </c>
      <c r="AH129" s="1" t="s">
        <v>72</v>
      </c>
      <c r="AI129" s="2" t="s">
        <v>72</v>
      </c>
      <c r="AJ129" s="1" t="s">
        <v>72</v>
      </c>
      <c r="AK129" s="1" t="s">
        <v>72</v>
      </c>
      <c r="AL129" s="1" t="s">
        <v>72</v>
      </c>
      <c r="AM129" s="1" t="s">
        <v>72</v>
      </c>
      <c r="AN129" s="1" t="s">
        <v>72</v>
      </c>
      <c r="AO129" s="1" t="s">
        <v>72</v>
      </c>
      <c r="AP129" s="1" t="s">
        <v>72</v>
      </c>
      <c r="AQ129" s="1" t="s">
        <v>72</v>
      </c>
      <c r="AR129" s="1" t="s">
        <v>72</v>
      </c>
      <c r="AS129" s="1" t="s">
        <v>72</v>
      </c>
      <c r="AT129" s="1">
        <v>3379.6765991210937</v>
      </c>
      <c r="AU129" s="1">
        <v>2311.3247457288612</v>
      </c>
      <c r="AV129" s="1">
        <v>2314.1914576182785</v>
      </c>
      <c r="AW129" s="2" t="s">
        <v>72</v>
      </c>
      <c r="AX129" s="2" t="s">
        <v>72</v>
      </c>
      <c r="AY129" s="1" t="s">
        <v>72</v>
      </c>
      <c r="AZ129" s="1" t="s">
        <v>72</v>
      </c>
      <c r="BA129" s="1">
        <v>3.6864724159240723</v>
      </c>
      <c r="BB129" s="1">
        <v>2.6882660388946533</v>
      </c>
      <c r="BC129" s="1" t="s">
        <v>72</v>
      </c>
      <c r="BD129" s="1" t="s">
        <v>72</v>
      </c>
      <c r="BE129" s="1" t="s">
        <v>72</v>
      </c>
      <c r="BF129" s="1" t="s">
        <v>72</v>
      </c>
      <c r="BG129" s="1" t="s">
        <v>72</v>
      </c>
      <c r="BH129" s="1" t="s">
        <v>72</v>
      </c>
      <c r="BI129" s="1" t="s">
        <v>72</v>
      </c>
      <c r="BJ129" s="1" t="s">
        <v>72</v>
      </c>
      <c r="BK129" s="1" t="s">
        <v>72</v>
      </c>
      <c r="BL129" s="1" t="s">
        <v>72</v>
      </c>
      <c r="BM129" s="1" t="s">
        <v>72</v>
      </c>
      <c r="BN129" s="1" t="s">
        <v>72</v>
      </c>
    </row>
    <row r="130" spans="1:66" x14ac:dyDescent="0.35">
      <c r="D130" s="17"/>
      <c r="E130" s="1"/>
      <c r="L130" s="1"/>
      <c r="M130" s="15"/>
      <c r="N130" s="15"/>
      <c r="O130" s="1"/>
      <c r="P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x14ac:dyDescent="0.35">
      <c r="D131" s="17"/>
      <c r="E131" s="1"/>
      <c r="L131" s="1"/>
      <c r="M131" s="15"/>
      <c r="N131" s="15"/>
      <c r="O131" s="1"/>
      <c r="P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x14ac:dyDescent="0.35">
      <c r="A132" s="2" t="s">
        <v>65</v>
      </c>
      <c r="B132" s="2" t="s">
        <v>167</v>
      </c>
      <c r="C132" s="2" t="s">
        <v>66</v>
      </c>
      <c r="D132" s="17">
        <f t="shared" ref="D132:D139" si="26">L132/5</f>
        <v>14.439830017089843</v>
      </c>
      <c r="E132" s="1">
        <v>3.6099574565887451</v>
      </c>
      <c r="F132" s="2" t="s">
        <v>67</v>
      </c>
      <c r="G132" s="2" t="s">
        <v>68</v>
      </c>
      <c r="H132" s="2" t="s">
        <v>69</v>
      </c>
      <c r="I132" s="2" t="s">
        <v>69</v>
      </c>
      <c r="J132" s="2" t="s">
        <v>70</v>
      </c>
      <c r="K132" s="2" t="s">
        <v>71</v>
      </c>
      <c r="L132" s="1">
        <v>72.199150085449219</v>
      </c>
      <c r="M132" s="15">
        <f t="shared" ref="M132:N139" si="27">O132*4</f>
        <v>18.699863433837891</v>
      </c>
      <c r="N132" s="15">
        <f t="shared" si="27"/>
        <v>10.883792877197266</v>
      </c>
      <c r="O132" s="1">
        <v>4.6749658584594727</v>
      </c>
      <c r="P132" s="1">
        <v>2.7209482192993164</v>
      </c>
      <c r="Q132" s="12">
        <v>17299</v>
      </c>
      <c r="R132" s="12">
        <v>53</v>
      </c>
      <c r="S132" s="12">
        <v>17246</v>
      </c>
      <c r="T132" s="1">
        <v>0</v>
      </c>
      <c r="U132" s="1">
        <v>53</v>
      </c>
      <c r="V132" s="1">
        <v>17</v>
      </c>
      <c r="W132" s="1">
        <v>17229</v>
      </c>
      <c r="X132" s="1">
        <v>0</v>
      </c>
      <c r="Y132" s="1" t="s">
        <v>72</v>
      </c>
      <c r="Z132" s="1" t="s">
        <v>72</v>
      </c>
      <c r="AA132" s="1" t="s">
        <v>72</v>
      </c>
      <c r="AB132" s="1" t="s">
        <v>72</v>
      </c>
      <c r="AC132" s="1" t="s">
        <v>72</v>
      </c>
      <c r="AD132" s="1" t="s">
        <v>72</v>
      </c>
      <c r="AE132" s="1" t="s">
        <v>72</v>
      </c>
      <c r="AF132" s="1">
        <v>3181.287353515625</v>
      </c>
      <c r="AG132" s="1" t="s">
        <v>72</v>
      </c>
      <c r="AH132" s="1" t="s">
        <v>72</v>
      </c>
      <c r="AI132" s="2" t="s">
        <v>73</v>
      </c>
      <c r="AJ132" s="1">
        <v>3.1208981585552391</v>
      </c>
      <c r="AK132" s="1" t="s">
        <v>72</v>
      </c>
      <c r="AL132" s="1" t="s">
        <v>72</v>
      </c>
      <c r="AM132" s="1">
        <v>4.8435449489705755</v>
      </c>
      <c r="AN132" s="1">
        <v>1.3982513681399027</v>
      </c>
      <c r="AO132" s="1">
        <v>75.733445440190309</v>
      </c>
      <c r="AP132" s="1" t="s">
        <v>72</v>
      </c>
      <c r="AQ132" s="1" t="s">
        <v>72</v>
      </c>
      <c r="AR132" s="1">
        <v>85.877521007821073</v>
      </c>
      <c r="AS132" s="1">
        <v>65.589369872559544</v>
      </c>
      <c r="AT132" s="1">
        <v>3372.7679282134436</v>
      </c>
      <c r="AU132" s="1">
        <v>2706.1826048573084</v>
      </c>
      <c r="AV132" s="1">
        <v>2708.2248629148708</v>
      </c>
      <c r="AW132" s="2" t="s">
        <v>72</v>
      </c>
      <c r="AX132" s="2" t="s">
        <v>72</v>
      </c>
      <c r="AY132" s="1" t="s">
        <v>72</v>
      </c>
      <c r="AZ132" s="1" t="s">
        <v>72</v>
      </c>
      <c r="BA132" s="1">
        <v>4.1275653839111328</v>
      </c>
      <c r="BB132" s="1">
        <v>3.1377177238464355</v>
      </c>
      <c r="BC132" s="1" t="s">
        <v>72</v>
      </c>
      <c r="BD132" s="1" t="s">
        <v>72</v>
      </c>
      <c r="BE132" s="1" t="s">
        <v>72</v>
      </c>
      <c r="BF132" s="1" t="s">
        <v>72</v>
      </c>
      <c r="BG132" s="1" t="s">
        <v>72</v>
      </c>
      <c r="BH132" s="1" t="s">
        <v>72</v>
      </c>
      <c r="BI132" s="1">
        <v>3.9915105382720184</v>
      </c>
      <c r="BJ132" s="1">
        <v>2.2502857788384598</v>
      </c>
      <c r="BK132" s="1" t="s">
        <v>72</v>
      </c>
      <c r="BL132" s="1" t="s">
        <v>72</v>
      </c>
      <c r="BM132" s="1">
        <v>80.860182864890433</v>
      </c>
      <c r="BN132" s="1">
        <v>70.606708015490184</v>
      </c>
    </row>
    <row r="133" spans="1:66" x14ac:dyDescent="0.35">
      <c r="A133" s="2" t="s">
        <v>65</v>
      </c>
      <c r="B133" s="2" t="s">
        <v>167</v>
      </c>
      <c r="C133" s="2" t="s">
        <v>73</v>
      </c>
      <c r="D133" s="17">
        <f t="shared" si="26"/>
        <v>4.6268188476562502</v>
      </c>
      <c r="E133" s="1">
        <v>1.1567046642303467</v>
      </c>
      <c r="F133" s="2" t="s">
        <v>67</v>
      </c>
      <c r="G133" s="2" t="s">
        <v>68</v>
      </c>
      <c r="H133" s="2" t="s">
        <v>69</v>
      </c>
      <c r="I133" s="2" t="s">
        <v>69</v>
      </c>
      <c r="J133" s="2" t="s">
        <v>70</v>
      </c>
      <c r="K133" s="2" t="s">
        <v>74</v>
      </c>
      <c r="L133" s="1">
        <v>23.13409423828125</v>
      </c>
      <c r="M133" s="15">
        <f t="shared" si="27"/>
        <v>7.2045683860778809</v>
      </c>
      <c r="N133" s="15">
        <f t="shared" si="27"/>
        <v>2.752953052520752</v>
      </c>
      <c r="O133" s="1">
        <v>1.8011420965194702</v>
      </c>
      <c r="P133" s="1">
        <v>0.68823826313018799</v>
      </c>
      <c r="Q133" s="12">
        <v>17299</v>
      </c>
      <c r="R133" s="12">
        <v>17</v>
      </c>
      <c r="S133" s="12">
        <v>17282</v>
      </c>
      <c r="T133" s="1">
        <v>0</v>
      </c>
      <c r="U133" s="1">
        <v>53</v>
      </c>
      <c r="V133" s="1">
        <v>17</v>
      </c>
      <c r="W133" s="1">
        <v>17229</v>
      </c>
      <c r="X133" s="1">
        <v>0</v>
      </c>
      <c r="Y133" s="1" t="s">
        <v>72</v>
      </c>
      <c r="Z133" s="1" t="s">
        <v>72</v>
      </c>
      <c r="AA133" s="1" t="s">
        <v>72</v>
      </c>
      <c r="AB133" s="1" t="s">
        <v>72</v>
      </c>
      <c r="AC133" s="1" t="s">
        <v>72</v>
      </c>
      <c r="AD133" s="1" t="s">
        <v>72</v>
      </c>
      <c r="AE133" s="1" t="s">
        <v>72</v>
      </c>
      <c r="AF133" s="1">
        <v>3352.741455078125</v>
      </c>
      <c r="AG133" s="1" t="s">
        <v>72</v>
      </c>
      <c r="AH133" s="1" t="s">
        <v>72</v>
      </c>
      <c r="AI133" s="2" t="s">
        <v>72</v>
      </c>
      <c r="AJ133" s="1" t="s">
        <v>72</v>
      </c>
      <c r="AK133" s="1" t="s">
        <v>72</v>
      </c>
      <c r="AL133" s="1" t="s">
        <v>72</v>
      </c>
      <c r="AM133" s="1" t="s">
        <v>72</v>
      </c>
      <c r="AN133" s="1" t="s">
        <v>72</v>
      </c>
      <c r="AO133" s="1" t="s">
        <v>72</v>
      </c>
      <c r="AP133" s="1" t="s">
        <v>72</v>
      </c>
      <c r="AQ133" s="1" t="s">
        <v>72</v>
      </c>
      <c r="AR133" s="1" t="s">
        <v>72</v>
      </c>
      <c r="AS133" s="1" t="s">
        <v>72</v>
      </c>
      <c r="AT133" s="1">
        <v>5076.1107680376836</v>
      </c>
      <c r="AU133" s="1">
        <v>2458.1780745924907</v>
      </c>
      <c r="AV133" s="1">
        <v>2460.7507583192114</v>
      </c>
      <c r="AW133" s="2" t="s">
        <v>72</v>
      </c>
      <c r="AX133" s="2" t="s">
        <v>72</v>
      </c>
      <c r="AY133" s="1" t="s">
        <v>72</v>
      </c>
      <c r="AZ133" s="1" t="s">
        <v>72</v>
      </c>
      <c r="BA133" s="1">
        <v>1.4604260921478271</v>
      </c>
      <c r="BB133" s="1">
        <v>0.89838874340057373</v>
      </c>
      <c r="BC133" s="1" t="s">
        <v>72</v>
      </c>
      <c r="BD133" s="1" t="s">
        <v>72</v>
      </c>
      <c r="BE133" s="1" t="s">
        <v>72</v>
      </c>
      <c r="BF133" s="1" t="s">
        <v>72</v>
      </c>
      <c r="BG133" s="1" t="s">
        <v>72</v>
      </c>
      <c r="BH133" s="1" t="s">
        <v>72</v>
      </c>
      <c r="BI133" s="1" t="s">
        <v>72</v>
      </c>
      <c r="BJ133" s="1" t="s">
        <v>72</v>
      </c>
      <c r="BK133" s="1" t="s">
        <v>72</v>
      </c>
      <c r="BL133" s="1" t="s">
        <v>72</v>
      </c>
      <c r="BM133" s="1" t="s">
        <v>72</v>
      </c>
      <c r="BN133" s="1" t="s">
        <v>72</v>
      </c>
    </row>
    <row r="134" spans="1:66" x14ac:dyDescent="0.35">
      <c r="A134" s="2" t="s">
        <v>92</v>
      </c>
      <c r="B134" s="2" t="s">
        <v>167</v>
      </c>
      <c r="C134" s="2" t="s">
        <v>93</v>
      </c>
      <c r="D134" s="17">
        <f t="shared" si="26"/>
        <v>10.310500335693359</v>
      </c>
      <c r="E134" s="1">
        <v>2.577625036239624</v>
      </c>
      <c r="F134" s="2" t="s">
        <v>67</v>
      </c>
      <c r="G134" s="2" t="s">
        <v>68</v>
      </c>
      <c r="H134" s="2" t="s">
        <v>69</v>
      </c>
      <c r="I134" s="2" t="s">
        <v>69</v>
      </c>
      <c r="J134" s="2" t="s">
        <v>70</v>
      </c>
      <c r="K134" s="2" t="s">
        <v>71</v>
      </c>
      <c r="L134" s="1">
        <v>51.552501678466797</v>
      </c>
      <c r="M134" s="15">
        <f t="shared" si="27"/>
        <v>14.070572853088379</v>
      </c>
      <c r="N134" s="15">
        <f t="shared" si="27"/>
        <v>7.2900485992431641</v>
      </c>
      <c r="O134" s="1">
        <v>3.5176432132720947</v>
      </c>
      <c r="P134" s="1">
        <v>1.822512149810791</v>
      </c>
      <c r="Q134" s="12">
        <v>16449</v>
      </c>
      <c r="R134" s="12">
        <v>36</v>
      </c>
      <c r="S134" s="12">
        <v>16413</v>
      </c>
      <c r="T134" s="1">
        <v>0</v>
      </c>
      <c r="U134" s="1">
        <v>36</v>
      </c>
      <c r="V134" s="1">
        <v>4</v>
      </c>
      <c r="W134" s="1">
        <v>16409</v>
      </c>
      <c r="X134" s="1">
        <v>0</v>
      </c>
      <c r="Y134" s="1" t="s">
        <v>72</v>
      </c>
      <c r="Z134" s="1" t="s">
        <v>72</v>
      </c>
      <c r="AA134" s="1" t="s">
        <v>72</v>
      </c>
      <c r="AB134" s="1" t="s">
        <v>72</v>
      </c>
      <c r="AC134" s="1" t="s">
        <v>72</v>
      </c>
      <c r="AD134" s="1" t="s">
        <v>72</v>
      </c>
      <c r="AE134" s="1" t="s">
        <v>72</v>
      </c>
      <c r="AF134" s="1">
        <v>4064.421630859375</v>
      </c>
      <c r="AG134" s="1" t="s">
        <v>72</v>
      </c>
      <c r="AH134" s="1" t="s">
        <v>72</v>
      </c>
      <c r="AI134" s="2" t="s">
        <v>94</v>
      </c>
      <c r="AJ134" s="1">
        <v>9.0087674583078581</v>
      </c>
      <c r="AK134" s="1" t="s">
        <v>72</v>
      </c>
      <c r="AL134" s="1" t="s">
        <v>72</v>
      </c>
      <c r="AM134" s="1">
        <v>18.733776615958057</v>
      </c>
      <c r="AN134" s="1">
        <v>0</v>
      </c>
      <c r="AO134" s="1">
        <v>90.008759778208841</v>
      </c>
      <c r="AP134" s="1" t="s">
        <v>72</v>
      </c>
      <c r="AQ134" s="1" t="s">
        <v>72</v>
      </c>
      <c r="AR134" s="1">
        <v>99.716738613559784</v>
      </c>
      <c r="AS134" s="1">
        <v>80.300780942857884</v>
      </c>
      <c r="AT134" s="1">
        <v>8467.0662299262149</v>
      </c>
      <c r="AU134" s="1">
        <v>2494.8562243171141</v>
      </c>
      <c r="AV134" s="1">
        <v>2507.9269009662644</v>
      </c>
      <c r="AW134" s="2" t="s">
        <v>72</v>
      </c>
      <c r="AX134" s="2" t="s">
        <v>72</v>
      </c>
      <c r="AY134" s="1" t="s">
        <v>72</v>
      </c>
      <c r="AZ134" s="1" t="s">
        <v>72</v>
      </c>
      <c r="BA134" s="1">
        <v>3.0305097103118896</v>
      </c>
      <c r="BB134" s="1">
        <v>2.1724207401275635</v>
      </c>
      <c r="BC134" s="1" t="s">
        <v>72</v>
      </c>
      <c r="BD134" s="1" t="s">
        <v>72</v>
      </c>
      <c r="BE134" s="1" t="s">
        <v>72</v>
      </c>
      <c r="BF134" s="1" t="s">
        <v>72</v>
      </c>
      <c r="BG134" s="1" t="s">
        <v>72</v>
      </c>
      <c r="BH134" s="1" t="s">
        <v>72</v>
      </c>
      <c r="BI134" s="1">
        <v>13.855218728790629</v>
      </c>
      <c r="BJ134" s="1">
        <v>4.1623161878250876</v>
      </c>
      <c r="BK134" s="1" t="s">
        <v>72</v>
      </c>
      <c r="BL134" s="1" t="s">
        <v>72</v>
      </c>
      <c r="BM134" s="1">
        <v>94.846723999907795</v>
      </c>
      <c r="BN134" s="1">
        <v>85.170795556509873</v>
      </c>
    </row>
    <row r="135" spans="1:66" x14ac:dyDescent="0.35">
      <c r="A135" s="2" t="s">
        <v>92</v>
      </c>
      <c r="B135" s="2" t="s">
        <v>167</v>
      </c>
      <c r="C135" s="2" t="s">
        <v>94</v>
      </c>
      <c r="D135" s="17">
        <f t="shared" si="26"/>
        <v>1.1444961547851562</v>
      </c>
      <c r="E135" s="1">
        <v>0.28612405061721802</v>
      </c>
      <c r="F135" s="2" t="s">
        <v>67</v>
      </c>
      <c r="G135" s="2" t="s">
        <v>68</v>
      </c>
      <c r="H135" s="2" t="s">
        <v>69</v>
      </c>
      <c r="I135" s="2" t="s">
        <v>69</v>
      </c>
      <c r="J135" s="2" t="s">
        <v>70</v>
      </c>
      <c r="K135" s="2" t="s">
        <v>74</v>
      </c>
      <c r="L135" s="1">
        <v>5.7224807739257813</v>
      </c>
      <c r="M135" s="15">
        <f t="shared" si="27"/>
        <v>2.6988816261291504</v>
      </c>
      <c r="N135" s="15">
        <f t="shared" si="27"/>
        <v>0.34532243013381958</v>
      </c>
      <c r="O135" s="1">
        <v>0.6747204065322876</v>
      </c>
      <c r="P135" s="1">
        <v>8.6330607533454895E-2</v>
      </c>
      <c r="Q135" s="12">
        <v>16449</v>
      </c>
      <c r="R135" s="12">
        <v>4</v>
      </c>
      <c r="S135" s="12">
        <v>16445</v>
      </c>
      <c r="T135" s="1">
        <v>0</v>
      </c>
      <c r="U135" s="1">
        <v>36</v>
      </c>
      <c r="V135" s="1">
        <v>4</v>
      </c>
      <c r="W135" s="1">
        <v>16409</v>
      </c>
      <c r="X135" s="1">
        <v>0</v>
      </c>
      <c r="Y135" s="1" t="s">
        <v>72</v>
      </c>
      <c r="Z135" s="1" t="s">
        <v>72</v>
      </c>
      <c r="AA135" s="1" t="s">
        <v>72</v>
      </c>
      <c r="AB135" s="1" t="s">
        <v>72</v>
      </c>
      <c r="AC135" s="1" t="s">
        <v>72</v>
      </c>
      <c r="AD135" s="1" t="s">
        <v>72</v>
      </c>
      <c r="AE135" s="1" t="s">
        <v>72</v>
      </c>
      <c r="AF135" s="1">
        <v>3052.3837890625</v>
      </c>
      <c r="AG135" s="1" t="s">
        <v>72</v>
      </c>
      <c r="AH135" s="1" t="s">
        <v>72</v>
      </c>
      <c r="AI135" s="2" t="s">
        <v>72</v>
      </c>
      <c r="AJ135" s="1" t="s">
        <v>72</v>
      </c>
      <c r="AK135" s="1" t="s">
        <v>72</v>
      </c>
      <c r="AL135" s="1" t="s">
        <v>72</v>
      </c>
      <c r="AM135" s="1" t="s">
        <v>72</v>
      </c>
      <c r="AN135" s="1" t="s">
        <v>72</v>
      </c>
      <c r="AO135" s="1" t="s">
        <v>72</v>
      </c>
      <c r="AP135" s="1" t="s">
        <v>72</v>
      </c>
      <c r="AQ135" s="1" t="s">
        <v>72</v>
      </c>
      <c r="AR135" s="1" t="s">
        <v>72</v>
      </c>
      <c r="AS135" s="1" t="s">
        <v>72</v>
      </c>
      <c r="AT135" s="1">
        <v>4842.312744140625</v>
      </c>
      <c r="AU135" s="1">
        <v>1901.2564804527165</v>
      </c>
      <c r="AV135" s="1">
        <v>1901.9716743888068</v>
      </c>
      <c r="AW135" s="2" t="s">
        <v>72</v>
      </c>
      <c r="AX135" s="2" t="s">
        <v>72</v>
      </c>
      <c r="AY135" s="1" t="s">
        <v>72</v>
      </c>
      <c r="AZ135" s="1" t="s">
        <v>72</v>
      </c>
      <c r="BA135" s="1">
        <v>0.45704483985900879</v>
      </c>
      <c r="BB135" s="1">
        <v>0.16429822146892548</v>
      </c>
      <c r="BC135" s="1" t="s">
        <v>72</v>
      </c>
      <c r="BD135" s="1" t="s">
        <v>72</v>
      </c>
      <c r="BE135" s="1" t="s">
        <v>72</v>
      </c>
      <c r="BF135" s="1" t="s">
        <v>72</v>
      </c>
      <c r="BG135" s="1" t="s">
        <v>72</v>
      </c>
      <c r="BH135" s="1" t="s">
        <v>72</v>
      </c>
      <c r="BI135" s="1" t="s">
        <v>72</v>
      </c>
      <c r="BJ135" s="1" t="s">
        <v>72</v>
      </c>
      <c r="BK135" s="1" t="s">
        <v>72</v>
      </c>
      <c r="BL135" s="1" t="s">
        <v>72</v>
      </c>
      <c r="BM135" s="1" t="s">
        <v>72</v>
      </c>
      <c r="BN135" s="1" t="s">
        <v>72</v>
      </c>
    </row>
    <row r="136" spans="1:66" x14ac:dyDescent="0.35">
      <c r="A136" s="2" t="s">
        <v>110</v>
      </c>
      <c r="B136" s="2" t="s">
        <v>167</v>
      </c>
      <c r="C136" s="2" t="s">
        <v>111</v>
      </c>
      <c r="D136" s="17">
        <f t="shared" si="26"/>
        <v>0</v>
      </c>
      <c r="E136" s="1">
        <v>0</v>
      </c>
      <c r="F136" s="2" t="s">
        <v>67</v>
      </c>
      <c r="G136" s="2" t="s">
        <v>68</v>
      </c>
      <c r="H136" s="2" t="s">
        <v>69</v>
      </c>
      <c r="I136" s="2" t="s">
        <v>69</v>
      </c>
      <c r="J136" s="2" t="s">
        <v>70</v>
      </c>
      <c r="K136" s="2" t="s">
        <v>71</v>
      </c>
      <c r="L136" s="1">
        <v>0</v>
      </c>
      <c r="M136" s="15">
        <f t="shared" si="27"/>
        <v>0.79182398319244385</v>
      </c>
      <c r="N136" s="15">
        <f t="shared" si="27"/>
        <v>0</v>
      </c>
      <c r="O136" s="1">
        <v>0.19795599579811096</v>
      </c>
      <c r="P136" s="1">
        <v>0</v>
      </c>
      <c r="Q136" s="12">
        <v>17807</v>
      </c>
      <c r="R136" s="12">
        <v>0</v>
      </c>
      <c r="S136" s="12">
        <v>17807</v>
      </c>
      <c r="T136" s="1">
        <v>0</v>
      </c>
      <c r="U136" s="1">
        <v>0</v>
      </c>
      <c r="V136" s="1">
        <v>21</v>
      </c>
      <c r="W136" s="1">
        <v>17786</v>
      </c>
      <c r="X136" s="1">
        <v>0</v>
      </c>
      <c r="Y136" s="1" t="s">
        <v>72</v>
      </c>
      <c r="Z136" s="1" t="s">
        <v>72</v>
      </c>
      <c r="AA136" s="1" t="s">
        <v>72</v>
      </c>
      <c r="AB136" s="1" t="s">
        <v>72</v>
      </c>
      <c r="AC136" s="1" t="s">
        <v>72</v>
      </c>
      <c r="AD136" s="1" t="s">
        <v>72</v>
      </c>
      <c r="AE136" s="1" t="s">
        <v>72</v>
      </c>
      <c r="AF136" s="1">
        <v>4800</v>
      </c>
      <c r="AG136" s="1" t="s">
        <v>72</v>
      </c>
      <c r="AH136" s="1" t="s">
        <v>72</v>
      </c>
      <c r="AI136" s="2" t="s">
        <v>112</v>
      </c>
      <c r="AJ136" s="1" t="s">
        <v>72</v>
      </c>
      <c r="AK136" s="1" t="s">
        <v>72</v>
      </c>
      <c r="AL136" s="1" t="s">
        <v>72</v>
      </c>
      <c r="AM136" s="1" t="s">
        <v>72</v>
      </c>
      <c r="AN136" s="1" t="s">
        <v>72</v>
      </c>
      <c r="AO136" s="1" t="s">
        <v>72</v>
      </c>
      <c r="AP136" s="1" t="s">
        <v>72</v>
      </c>
      <c r="AQ136" s="1" t="s">
        <v>72</v>
      </c>
      <c r="AR136" s="1" t="s">
        <v>72</v>
      </c>
      <c r="AS136" s="1" t="s">
        <v>72</v>
      </c>
      <c r="AT136" s="1">
        <v>0</v>
      </c>
      <c r="AU136" s="1">
        <v>2331.8549655861393</v>
      </c>
      <c r="AV136" s="1">
        <v>2331.854965586127</v>
      </c>
      <c r="AW136" s="2" t="s">
        <v>72</v>
      </c>
      <c r="AX136" s="2" t="s">
        <v>72</v>
      </c>
      <c r="AY136" s="1" t="s">
        <v>72</v>
      </c>
      <c r="AZ136" s="1" t="s">
        <v>72</v>
      </c>
      <c r="BA136" s="1">
        <v>9.0450391173362732E-2</v>
      </c>
      <c r="BB136" s="1">
        <v>0</v>
      </c>
      <c r="BC136" s="1" t="s">
        <v>72</v>
      </c>
      <c r="BD136" s="1" t="s">
        <v>72</v>
      </c>
      <c r="BE136" s="1" t="s">
        <v>72</v>
      </c>
      <c r="BF136" s="1" t="s">
        <v>72</v>
      </c>
      <c r="BG136" s="1" t="s">
        <v>72</v>
      </c>
      <c r="BH136" s="1" t="s">
        <v>72</v>
      </c>
      <c r="BI136" s="1" t="s">
        <v>72</v>
      </c>
      <c r="BJ136" s="1" t="s">
        <v>72</v>
      </c>
      <c r="BK136" s="1" t="s">
        <v>72</v>
      </c>
      <c r="BL136" s="1" t="s">
        <v>72</v>
      </c>
      <c r="BM136" s="1" t="s">
        <v>72</v>
      </c>
      <c r="BN136" s="1" t="s">
        <v>72</v>
      </c>
    </row>
    <row r="137" spans="1:66" x14ac:dyDescent="0.35">
      <c r="A137" s="2" t="s">
        <v>110</v>
      </c>
      <c r="B137" s="2" t="s">
        <v>167</v>
      </c>
      <c r="C137" s="2" t="s">
        <v>112</v>
      </c>
      <c r="D137" s="17">
        <f t="shared" si="26"/>
        <v>5.5529762268066403</v>
      </c>
      <c r="E137" s="1">
        <v>1.3882440328598022</v>
      </c>
      <c r="F137" s="2" t="s">
        <v>67</v>
      </c>
      <c r="G137" s="2" t="s">
        <v>68</v>
      </c>
      <c r="H137" s="2" t="s">
        <v>69</v>
      </c>
      <c r="I137" s="2" t="s">
        <v>69</v>
      </c>
      <c r="J137" s="2" t="s">
        <v>70</v>
      </c>
      <c r="K137" s="2" t="s">
        <v>74</v>
      </c>
      <c r="L137" s="1">
        <v>27.764881134033203</v>
      </c>
      <c r="M137" s="15">
        <f t="shared" si="27"/>
        <v>8.2930068969726563</v>
      </c>
      <c r="N137" s="15">
        <f t="shared" si="27"/>
        <v>3.4960243701934814</v>
      </c>
      <c r="O137" s="1">
        <v>2.0732517242431641</v>
      </c>
      <c r="P137" s="1">
        <v>0.87400609254837036</v>
      </c>
      <c r="Q137" s="12">
        <v>17807</v>
      </c>
      <c r="R137" s="12">
        <v>21</v>
      </c>
      <c r="S137" s="12">
        <v>17786</v>
      </c>
      <c r="T137" s="1">
        <v>0</v>
      </c>
      <c r="U137" s="1">
        <v>0</v>
      </c>
      <c r="V137" s="1">
        <v>21</v>
      </c>
      <c r="W137" s="1">
        <v>17786</v>
      </c>
      <c r="X137" s="1">
        <v>0</v>
      </c>
      <c r="Y137" s="1" t="s">
        <v>72</v>
      </c>
      <c r="Z137" s="1" t="s">
        <v>72</v>
      </c>
      <c r="AA137" s="1" t="s">
        <v>72</v>
      </c>
      <c r="AB137" s="1" t="s">
        <v>72</v>
      </c>
      <c r="AC137" s="1" t="s">
        <v>72</v>
      </c>
      <c r="AD137" s="1" t="s">
        <v>72</v>
      </c>
      <c r="AE137" s="1" t="s">
        <v>72</v>
      </c>
      <c r="AF137" s="1">
        <v>3270.32177734375</v>
      </c>
      <c r="AG137" s="1" t="s">
        <v>72</v>
      </c>
      <c r="AH137" s="1" t="s">
        <v>72</v>
      </c>
      <c r="AI137" s="2" t="s">
        <v>72</v>
      </c>
      <c r="AJ137" s="1" t="s">
        <v>72</v>
      </c>
      <c r="AK137" s="1" t="s">
        <v>72</v>
      </c>
      <c r="AL137" s="1" t="s">
        <v>72</v>
      </c>
      <c r="AM137" s="1" t="s">
        <v>72</v>
      </c>
      <c r="AN137" s="1" t="s">
        <v>72</v>
      </c>
      <c r="AO137" s="1" t="s">
        <v>72</v>
      </c>
      <c r="AP137" s="1" t="s">
        <v>72</v>
      </c>
      <c r="AQ137" s="1" t="s">
        <v>72</v>
      </c>
      <c r="AR137" s="1" t="s">
        <v>72</v>
      </c>
      <c r="AS137" s="1" t="s">
        <v>72</v>
      </c>
      <c r="AT137" s="1">
        <v>5548.8790108816966</v>
      </c>
      <c r="AU137" s="1">
        <v>1883.4291899876373</v>
      </c>
      <c r="AV137" s="1">
        <v>1887.7518971386905</v>
      </c>
      <c r="AW137" s="2" t="s">
        <v>72</v>
      </c>
      <c r="AX137" s="2" t="s">
        <v>72</v>
      </c>
      <c r="AY137" s="1" t="s">
        <v>72</v>
      </c>
      <c r="AZ137" s="1" t="s">
        <v>72</v>
      </c>
      <c r="BA137" s="1">
        <v>1.7133297920227051</v>
      </c>
      <c r="BB137" s="1">
        <v>1.1072237491607666</v>
      </c>
      <c r="BC137" s="1" t="s">
        <v>72</v>
      </c>
      <c r="BD137" s="1" t="s">
        <v>72</v>
      </c>
      <c r="BE137" s="1" t="s">
        <v>72</v>
      </c>
      <c r="BF137" s="1" t="s">
        <v>72</v>
      </c>
      <c r="BG137" s="1" t="s">
        <v>72</v>
      </c>
      <c r="BH137" s="1" t="s">
        <v>72</v>
      </c>
      <c r="BI137" s="1" t="s">
        <v>72</v>
      </c>
      <c r="BJ137" s="1" t="s">
        <v>72</v>
      </c>
      <c r="BK137" s="1" t="s">
        <v>72</v>
      </c>
      <c r="BL137" s="1" t="s">
        <v>72</v>
      </c>
      <c r="BM137" s="1" t="s">
        <v>72</v>
      </c>
      <c r="BN137" s="1" t="s">
        <v>72</v>
      </c>
    </row>
    <row r="138" spans="1:66" x14ac:dyDescent="0.35">
      <c r="A138" s="2" t="s">
        <v>128</v>
      </c>
      <c r="B138" s="2" t="s">
        <v>167</v>
      </c>
      <c r="C138" s="2" t="s">
        <v>129</v>
      </c>
      <c r="D138" s="17">
        <f t="shared" si="26"/>
        <v>2.1084377288818361</v>
      </c>
      <c r="E138" s="1">
        <v>0.52710944414138794</v>
      </c>
      <c r="F138" s="2" t="s">
        <v>67</v>
      </c>
      <c r="G138" s="2" t="s">
        <v>68</v>
      </c>
      <c r="H138" s="2" t="s">
        <v>69</v>
      </c>
      <c r="I138" s="2" t="s">
        <v>69</v>
      </c>
      <c r="J138" s="2" t="s">
        <v>70</v>
      </c>
      <c r="K138" s="2" t="s">
        <v>71</v>
      </c>
      <c r="L138" s="1">
        <v>10.54218864440918</v>
      </c>
      <c r="M138" s="15">
        <f t="shared" si="27"/>
        <v>4.1069040298461914</v>
      </c>
      <c r="N138" s="15">
        <f t="shared" si="27"/>
        <v>0.89566940069198608</v>
      </c>
      <c r="O138" s="1">
        <v>1.0267260074615479</v>
      </c>
      <c r="P138" s="1">
        <v>0.22391735017299652</v>
      </c>
      <c r="Q138" s="12">
        <v>15627</v>
      </c>
      <c r="R138" s="12">
        <v>7</v>
      </c>
      <c r="S138" s="12">
        <v>15620</v>
      </c>
      <c r="T138" s="1">
        <v>0</v>
      </c>
      <c r="U138" s="1">
        <v>7</v>
      </c>
      <c r="V138" s="1">
        <v>39</v>
      </c>
      <c r="W138" s="1">
        <v>15581</v>
      </c>
      <c r="X138" s="1">
        <v>0</v>
      </c>
      <c r="Y138" s="1" t="s">
        <v>72</v>
      </c>
      <c r="Z138" s="1" t="s">
        <v>72</v>
      </c>
      <c r="AA138" s="1" t="s">
        <v>72</v>
      </c>
      <c r="AB138" s="1" t="s">
        <v>72</v>
      </c>
      <c r="AC138" s="1" t="s">
        <v>72</v>
      </c>
      <c r="AD138" s="1" t="s">
        <v>72</v>
      </c>
      <c r="AE138" s="1" t="s">
        <v>72</v>
      </c>
      <c r="AF138" s="1">
        <v>3773.778076171875</v>
      </c>
      <c r="AG138" s="1" t="s">
        <v>72</v>
      </c>
      <c r="AH138" s="1" t="s">
        <v>72</v>
      </c>
      <c r="AI138" s="2" t="s">
        <v>130</v>
      </c>
      <c r="AJ138" s="1">
        <v>0.17930328915856317</v>
      </c>
      <c r="AK138" s="1" t="s">
        <v>72</v>
      </c>
      <c r="AL138" s="1" t="s">
        <v>72</v>
      </c>
      <c r="AM138" s="1">
        <v>0.32712377482656818</v>
      </c>
      <c r="AN138" s="1">
        <v>3.1482803490558126E-2</v>
      </c>
      <c r="AO138" s="1">
        <v>15.204171039537814</v>
      </c>
      <c r="AP138" s="1" t="s">
        <v>72</v>
      </c>
      <c r="AQ138" s="1" t="s">
        <v>72</v>
      </c>
      <c r="AR138" s="1">
        <v>25.832955623442484</v>
      </c>
      <c r="AS138" s="1">
        <v>4.5753864556331454</v>
      </c>
      <c r="AT138" s="1">
        <v>4381.5044642857147</v>
      </c>
      <c r="AU138" s="1">
        <v>2729.8992159170621</v>
      </c>
      <c r="AV138" s="1">
        <v>2730.6390403708137</v>
      </c>
      <c r="AW138" s="2" t="s">
        <v>72</v>
      </c>
      <c r="AX138" s="2" t="s">
        <v>72</v>
      </c>
      <c r="AY138" s="1" t="s">
        <v>72</v>
      </c>
      <c r="AZ138" s="1" t="s">
        <v>72</v>
      </c>
      <c r="BA138" s="1">
        <v>0.75398975610733032</v>
      </c>
      <c r="BB138" s="1">
        <v>0.35110393166542053</v>
      </c>
      <c r="BC138" s="1" t="s">
        <v>72</v>
      </c>
      <c r="BD138" s="1" t="s">
        <v>72</v>
      </c>
      <c r="BE138" s="1" t="s">
        <v>72</v>
      </c>
      <c r="BF138" s="1" t="s">
        <v>72</v>
      </c>
      <c r="BG138" s="1" t="s">
        <v>72</v>
      </c>
      <c r="BH138" s="1" t="s">
        <v>72</v>
      </c>
      <c r="BI138" s="1">
        <v>0.25358532068660777</v>
      </c>
      <c r="BJ138" s="1">
        <v>0.10502125763051853</v>
      </c>
      <c r="BK138" s="1" t="s">
        <v>72</v>
      </c>
      <c r="BL138" s="1" t="s">
        <v>72</v>
      </c>
      <c r="BM138" s="1">
        <v>20.545296175194778</v>
      </c>
      <c r="BN138" s="1">
        <v>9.8630459038808524</v>
      </c>
    </row>
    <row r="139" spans="1:66" x14ac:dyDescent="0.35">
      <c r="A139" s="2" t="s">
        <v>128</v>
      </c>
      <c r="B139" s="2" t="s">
        <v>167</v>
      </c>
      <c r="C139" s="2" t="s">
        <v>130</v>
      </c>
      <c r="D139" s="17">
        <f t="shared" si="26"/>
        <v>11.7590576171875</v>
      </c>
      <c r="E139" s="1">
        <v>2.9397644996643066</v>
      </c>
      <c r="F139" s="2" t="s">
        <v>67</v>
      </c>
      <c r="G139" s="2" t="s">
        <v>68</v>
      </c>
      <c r="H139" s="2" t="s">
        <v>69</v>
      </c>
      <c r="I139" s="2" t="s">
        <v>69</v>
      </c>
      <c r="J139" s="2" t="s">
        <v>70</v>
      </c>
      <c r="K139" s="2" t="s">
        <v>74</v>
      </c>
      <c r="L139" s="1">
        <v>58.7952880859375</v>
      </c>
      <c r="M139" s="15">
        <f t="shared" si="27"/>
        <v>15.86234188079834</v>
      </c>
      <c r="N139" s="15">
        <f t="shared" si="27"/>
        <v>8.4345979690551758</v>
      </c>
      <c r="O139" s="1">
        <v>3.965585470199585</v>
      </c>
      <c r="P139" s="1">
        <v>2.1086494922637939</v>
      </c>
      <c r="Q139" s="12">
        <v>15627</v>
      </c>
      <c r="R139" s="12">
        <v>39</v>
      </c>
      <c r="S139" s="12">
        <v>15588</v>
      </c>
      <c r="T139" s="1">
        <v>0</v>
      </c>
      <c r="U139" s="1">
        <v>7</v>
      </c>
      <c r="V139" s="1">
        <v>39</v>
      </c>
      <c r="W139" s="1">
        <v>15581</v>
      </c>
      <c r="X139" s="1">
        <v>0</v>
      </c>
      <c r="Y139" s="1" t="s">
        <v>72</v>
      </c>
      <c r="Z139" s="1" t="s">
        <v>72</v>
      </c>
      <c r="AA139" s="1" t="s">
        <v>72</v>
      </c>
      <c r="AB139" s="1" t="s">
        <v>72</v>
      </c>
      <c r="AC139" s="1" t="s">
        <v>72</v>
      </c>
      <c r="AD139" s="1" t="s">
        <v>72</v>
      </c>
      <c r="AE139" s="1" t="s">
        <v>72</v>
      </c>
      <c r="AF139" s="1">
        <v>2984.803466796875</v>
      </c>
      <c r="AG139" s="1" t="s">
        <v>72</v>
      </c>
      <c r="AH139" s="1" t="s">
        <v>72</v>
      </c>
      <c r="AI139" s="2" t="s">
        <v>72</v>
      </c>
      <c r="AJ139" s="1" t="s">
        <v>72</v>
      </c>
      <c r="AK139" s="1" t="s">
        <v>72</v>
      </c>
      <c r="AL139" s="1" t="s">
        <v>72</v>
      </c>
      <c r="AM139" s="1" t="s">
        <v>72</v>
      </c>
      <c r="AN139" s="1" t="s">
        <v>72</v>
      </c>
      <c r="AO139" s="1" t="s">
        <v>72</v>
      </c>
      <c r="AP139" s="1" t="s">
        <v>72</v>
      </c>
      <c r="AQ139" s="1" t="s">
        <v>72</v>
      </c>
      <c r="AR139" s="1" t="s">
        <v>72</v>
      </c>
      <c r="AS139" s="1" t="s">
        <v>72</v>
      </c>
      <c r="AT139" s="1">
        <v>3388.2916854467148</v>
      </c>
      <c r="AU139" s="1">
        <v>2319.5241232958397</v>
      </c>
      <c r="AV139" s="1">
        <v>2322.1914257162694</v>
      </c>
      <c r="AW139" s="2" t="s">
        <v>72</v>
      </c>
      <c r="AX139" s="2" t="s">
        <v>72</v>
      </c>
      <c r="AY139" s="1" t="s">
        <v>72</v>
      </c>
      <c r="AZ139" s="1" t="s">
        <v>72</v>
      </c>
      <c r="BA139" s="1">
        <v>3.4350464344024658</v>
      </c>
      <c r="BB139" s="1">
        <v>2.4947102069854736</v>
      </c>
      <c r="BC139" s="1" t="s">
        <v>72</v>
      </c>
      <c r="BD139" s="1" t="s">
        <v>72</v>
      </c>
      <c r="BE139" s="1" t="s">
        <v>72</v>
      </c>
      <c r="BF139" s="1" t="s">
        <v>72</v>
      </c>
      <c r="BG139" s="1" t="s">
        <v>72</v>
      </c>
      <c r="BH139" s="1" t="s">
        <v>72</v>
      </c>
      <c r="BI139" s="1" t="s">
        <v>72</v>
      </c>
      <c r="BJ139" s="1" t="s">
        <v>72</v>
      </c>
      <c r="BK139" s="1" t="s">
        <v>72</v>
      </c>
      <c r="BL139" s="1" t="s">
        <v>72</v>
      </c>
      <c r="BM139" s="1" t="s">
        <v>72</v>
      </c>
      <c r="BN139" s="1" t="s">
        <v>72</v>
      </c>
    </row>
    <row r="140" spans="1:66" x14ac:dyDescent="0.35">
      <c r="D140" s="17"/>
      <c r="E140" s="1"/>
      <c r="L140" s="1"/>
      <c r="M140" s="15"/>
      <c r="N140" s="15"/>
      <c r="O140" s="1"/>
      <c r="P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x14ac:dyDescent="0.35">
      <c r="D141" s="17"/>
      <c r="E141" s="1"/>
      <c r="L141" s="1"/>
      <c r="M141" s="15"/>
      <c r="N141" s="15"/>
      <c r="O141" s="1"/>
      <c r="P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x14ac:dyDescent="0.35">
      <c r="A142" s="2" t="s">
        <v>82</v>
      </c>
      <c r="B142" s="2" t="s">
        <v>83</v>
      </c>
      <c r="C142" s="2" t="s">
        <v>66</v>
      </c>
      <c r="D142" s="17">
        <f t="shared" ref="D142:D149" si="28">L142/5</f>
        <v>0</v>
      </c>
      <c r="E142" s="1">
        <v>0</v>
      </c>
      <c r="F142" s="2" t="s">
        <v>67</v>
      </c>
      <c r="G142" s="2" t="s">
        <v>68</v>
      </c>
      <c r="H142" s="2" t="s">
        <v>69</v>
      </c>
      <c r="I142" s="2" t="s">
        <v>69</v>
      </c>
      <c r="J142" s="2" t="s">
        <v>70</v>
      </c>
      <c r="K142" s="2" t="s">
        <v>71</v>
      </c>
      <c r="L142" s="1">
        <v>0</v>
      </c>
      <c r="M142" s="15">
        <f t="shared" ref="M142:N149" si="29">O142*4</f>
        <v>0.86191785335540771</v>
      </c>
      <c r="N142" s="15">
        <f t="shared" si="29"/>
        <v>0</v>
      </c>
      <c r="O142" s="1">
        <v>0.21547946333885193</v>
      </c>
      <c r="P142" s="1">
        <v>0</v>
      </c>
      <c r="Q142" s="12">
        <v>16359</v>
      </c>
      <c r="R142" s="12">
        <v>0</v>
      </c>
      <c r="S142" s="12">
        <v>16359</v>
      </c>
      <c r="T142" s="1">
        <v>0</v>
      </c>
      <c r="U142" s="1">
        <v>0</v>
      </c>
      <c r="V142" s="1">
        <v>0</v>
      </c>
      <c r="W142" s="1">
        <v>16359</v>
      </c>
      <c r="X142" s="1">
        <v>0</v>
      </c>
      <c r="Y142" s="1" t="s">
        <v>72</v>
      </c>
      <c r="Z142" s="1" t="s">
        <v>72</v>
      </c>
      <c r="AA142" s="1" t="s">
        <v>72</v>
      </c>
      <c r="AB142" s="1" t="s">
        <v>72</v>
      </c>
      <c r="AC142" s="1" t="s">
        <v>72</v>
      </c>
      <c r="AD142" s="1" t="s">
        <v>72</v>
      </c>
      <c r="AE142" s="1" t="s">
        <v>72</v>
      </c>
      <c r="AF142" s="1">
        <v>3238.498291015625</v>
      </c>
      <c r="AG142" s="1" t="s">
        <v>72</v>
      </c>
      <c r="AH142" s="1" t="s">
        <v>72</v>
      </c>
      <c r="AI142" s="2" t="s">
        <v>73</v>
      </c>
      <c r="AJ142" s="1" t="s">
        <v>72</v>
      </c>
      <c r="AK142" s="1" t="s">
        <v>72</v>
      </c>
      <c r="AL142" s="1" t="s">
        <v>72</v>
      </c>
      <c r="AM142" s="1" t="s">
        <v>72</v>
      </c>
      <c r="AN142" s="1" t="s">
        <v>72</v>
      </c>
      <c r="AO142" s="1" t="s">
        <v>72</v>
      </c>
      <c r="AP142" s="1" t="s">
        <v>72</v>
      </c>
      <c r="AQ142" s="1" t="s">
        <v>72</v>
      </c>
      <c r="AR142" s="1" t="s">
        <v>72</v>
      </c>
      <c r="AS142" s="1" t="s">
        <v>72</v>
      </c>
      <c r="AT142" s="1">
        <v>0</v>
      </c>
      <c r="AU142" s="1">
        <v>2575.3462218734599</v>
      </c>
      <c r="AV142" s="1">
        <v>2575.3462218734508</v>
      </c>
      <c r="AW142" s="2" t="s">
        <v>72</v>
      </c>
      <c r="AX142" s="2" t="s">
        <v>72</v>
      </c>
      <c r="AY142" s="1" t="s">
        <v>72</v>
      </c>
      <c r="AZ142" s="1" t="s">
        <v>72</v>
      </c>
      <c r="BA142" s="1">
        <v>9.8456844687461853E-2</v>
      </c>
      <c r="BB142" s="1">
        <v>0</v>
      </c>
      <c r="BC142" s="1" t="s">
        <v>72</v>
      </c>
      <c r="BD142" s="1" t="s">
        <v>72</v>
      </c>
      <c r="BE142" s="1" t="s">
        <v>72</v>
      </c>
      <c r="BF142" s="1" t="s">
        <v>72</v>
      </c>
      <c r="BG142" s="1" t="s">
        <v>72</v>
      </c>
      <c r="BH142" s="1" t="s">
        <v>72</v>
      </c>
      <c r="BI142" s="1" t="s">
        <v>72</v>
      </c>
      <c r="BJ142" s="1" t="s">
        <v>72</v>
      </c>
      <c r="BK142" s="1" t="s">
        <v>72</v>
      </c>
      <c r="BL142" s="1" t="s">
        <v>72</v>
      </c>
      <c r="BM142" s="1" t="s">
        <v>72</v>
      </c>
      <c r="BN142" s="1" t="s">
        <v>72</v>
      </c>
    </row>
    <row r="143" spans="1:66" x14ac:dyDescent="0.35">
      <c r="A143" s="2" t="s">
        <v>82</v>
      </c>
      <c r="B143" s="2" t="s">
        <v>83</v>
      </c>
      <c r="C143" s="2" t="s">
        <v>73</v>
      </c>
      <c r="D143" s="17">
        <f t="shared" si="28"/>
        <v>0</v>
      </c>
      <c r="E143" s="1">
        <v>0</v>
      </c>
      <c r="F143" s="2" t="s">
        <v>67</v>
      </c>
      <c r="G143" s="2" t="s">
        <v>68</v>
      </c>
      <c r="H143" s="2" t="s">
        <v>69</v>
      </c>
      <c r="I143" s="2" t="s">
        <v>69</v>
      </c>
      <c r="J143" s="2" t="s">
        <v>70</v>
      </c>
      <c r="K143" s="2" t="s">
        <v>74</v>
      </c>
      <c r="L143" s="1">
        <v>0</v>
      </c>
      <c r="M143" s="15">
        <f t="shared" si="29"/>
        <v>0.86191785335540771</v>
      </c>
      <c r="N143" s="15">
        <f t="shared" si="29"/>
        <v>0</v>
      </c>
      <c r="O143" s="1">
        <v>0.21547946333885193</v>
      </c>
      <c r="P143" s="1">
        <v>0</v>
      </c>
      <c r="Q143" s="12">
        <v>16359</v>
      </c>
      <c r="R143" s="12">
        <v>0</v>
      </c>
      <c r="S143" s="12">
        <v>16359</v>
      </c>
      <c r="T143" s="1">
        <v>0</v>
      </c>
      <c r="U143" s="1">
        <v>0</v>
      </c>
      <c r="V143" s="1">
        <v>0</v>
      </c>
      <c r="W143" s="1">
        <v>16359</v>
      </c>
      <c r="X143" s="1">
        <v>0</v>
      </c>
      <c r="Y143" s="1" t="s">
        <v>72</v>
      </c>
      <c r="Z143" s="1" t="s">
        <v>72</v>
      </c>
      <c r="AA143" s="1" t="s">
        <v>72</v>
      </c>
      <c r="AB143" s="1" t="s">
        <v>72</v>
      </c>
      <c r="AC143" s="1" t="s">
        <v>72</v>
      </c>
      <c r="AD143" s="1" t="s">
        <v>72</v>
      </c>
      <c r="AE143" s="1" t="s">
        <v>72</v>
      </c>
      <c r="AF143" s="1">
        <v>3352.741455078125</v>
      </c>
      <c r="AG143" s="1" t="s">
        <v>72</v>
      </c>
      <c r="AH143" s="1" t="s">
        <v>72</v>
      </c>
      <c r="AI143" s="2" t="s">
        <v>72</v>
      </c>
      <c r="AJ143" s="1" t="s">
        <v>72</v>
      </c>
      <c r="AK143" s="1" t="s">
        <v>72</v>
      </c>
      <c r="AL143" s="1" t="s">
        <v>72</v>
      </c>
      <c r="AM143" s="1" t="s">
        <v>72</v>
      </c>
      <c r="AN143" s="1" t="s">
        <v>72</v>
      </c>
      <c r="AO143" s="1" t="s">
        <v>72</v>
      </c>
      <c r="AP143" s="1" t="s">
        <v>72</v>
      </c>
      <c r="AQ143" s="1" t="s">
        <v>72</v>
      </c>
      <c r="AR143" s="1" t="s">
        <v>72</v>
      </c>
      <c r="AS143" s="1" t="s">
        <v>72</v>
      </c>
      <c r="AT143" s="1">
        <v>0</v>
      </c>
      <c r="AU143" s="1">
        <v>2366.7907405992951</v>
      </c>
      <c r="AV143" s="1">
        <v>2366.7907405992805</v>
      </c>
      <c r="AW143" s="2" t="s">
        <v>72</v>
      </c>
      <c r="AX143" s="2" t="s">
        <v>72</v>
      </c>
      <c r="AY143" s="1" t="s">
        <v>72</v>
      </c>
      <c r="AZ143" s="1" t="s">
        <v>72</v>
      </c>
      <c r="BA143" s="1">
        <v>9.8456844687461853E-2</v>
      </c>
      <c r="BB143" s="1">
        <v>0</v>
      </c>
      <c r="BC143" s="1" t="s">
        <v>72</v>
      </c>
      <c r="BD143" s="1" t="s">
        <v>72</v>
      </c>
      <c r="BE143" s="1" t="s">
        <v>72</v>
      </c>
      <c r="BF143" s="1" t="s">
        <v>72</v>
      </c>
      <c r="BG143" s="1" t="s">
        <v>72</v>
      </c>
      <c r="BH143" s="1" t="s">
        <v>72</v>
      </c>
      <c r="BI143" s="1" t="s">
        <v>72</v>
      </c>
      <c r="BJ143" s="1" t="s">
        <v>72</v>
      </c>
      <c r="BK143" s="1" t="s">
        <v>72</v>
      </c>
      <c r="BL143" s="1" t="s">
        <v>72</v>
      </c>
      <c r="BM143" s="1" t="s">
        <v>72</v>
      </c>
      <c r="BN143" s="1" t="s">
        <v>72</v>
      </c>
    </row>
    <row r="144" spans="1:66" x14ac:dyDescent="0.35">
      <c r="A144" s="2" t="s">
        <v>102</v>
      </c>
      <c r="B144" s="2" t="s">
        <v>83</v>
      </c>
      <c r="C144" s="2" t="s">
        <v>93</v>
      </c>
      <c r="D144" s="17">
        <f t="shared" si="28"/>
        <v>0</v>
      </c>
      <c r="E144" s="1">
        <v>0</v>
      </c>
      <c r="F144" s="2" t="s">
        <v>67</v>
      </c>
      <c r="G144" s="2" t="s">
        <v>68</v>
      </c>
      <c r="H144" s="2" t="s">
        <v>69</v>
      </c>
      <c r="I144" s="2" t="s">
        <v>69</v>
      </c>
      <c r="J144" s="2" t="s">
        <v>70</v>
      </c>
      <c r="K144" s="2" t="s">
        <v>71</v>
      </c>
      <c r="L144" s="1">
        <v>0</v>
      </c>
      <c r="M144" s="15">
        <f t="shared" si="29"/>
        <v>0.9010271430015564</v>
      </c>
      <c r="N144" s="15">
        <f t="shared" si="29"/>
        <v>0</v>
      </c>
      <c r="O144" s="1">
        <v>0.2252567857503891</v>
      </c>
      <c r="P144" s="1">
        <v>0</v>
      </c>
      <c r="Q144" s="12">
        <v>15649</v>
      </c>
      <c r="R144" s="12">
        <v>0</v>
      </c>
      <c r="S144" s="12">
        <v>15649</v>
      </c>
      <c r="T144" s="1">
        <v>0</v>
      </c>
      <c r="U144" s="1">
        <v>0</v>
      </c>
      <c r="V144" s="1">
        <v>0</v>
      </c>
      <c r="W144" s="1">
        <v>15649</v>
      </c>
      <c r="X144" s="1">
        <v>0</v>
      </c>
      <c r="Y144" s="1" t="s">
        <v>72</v>
      </c>
      <c r="Z144" s="1" t="s">
        <v>72</v>
      </c>
      <c r="AA144" s="1" t="s">
        <v>72</v>
      </c>
      <c r="AB144" s="1" t="s">
        <v>72</v>
      </c>
      <c r="AC144" s="1" t="s">
        <v>72</v>
      </c>
      <c r="AD144" s="1" t="s">
        <v>72</v>
      </c>
      <c r="AE144" s="1" t="s">
        <v>72</v>
      </c>
      <c r="AF144" s="1">
        <v>4064.421630859375</v>
      </c>
      <c r="AG144" s="1" t="s">
        <v>72</v>
      </c>
      <c r="AH144" s="1" t="s">
        <v>72</v>
      </c>
      <c r="AI144" s="2" t="s">
        <v>94</v>
      </c>
      <c r="AJ144" s="1" t="s">
        <v>72</v>
      </c>
      <c r="AK144" s="1" t="s">
        <v>72</v>
      </c>
      <c r="AL144" s="1" t="s">
        <v>72</v>
      </c>
      <c r="AM144" s="1" t="s">
        <v>72</v>
      </c>
      <c r="AN144" s="1" t="s">
        <v>72</v>
      </c>
      <c r="AO144" s="1" t="s">
        <v>72</v>
      </c>
      <c r="AP144" s="1" t="s">
        <v>72</v>
      </c>
      <c r="AQ144" s="1" t="s">
        <v>72</v>
      </c>
      <c r="AR144" s="1" t="s">
        <v>72</v>
      </c>
      <c r="AS144" s="1" t="s">
        <v>72</v>
      </c>
      <c r="AT144" s="1">
        <v>0</v>
      </c>
      <c r="AU144" s="1">
        <v>2362.7423234708363</v>
      </c>
      <c r="AV144" s="1">
        <v>2362.7423234708353</v>
      </c>
      <c r="AW144" s="2" t="s">
        <v>72</v>
      </c>
      <c r="AX144" s="2" t="s">
        <v>72</v>
      </c>
      <c r="AY144" s="1" t="s">
        <v>72</v>
      </c>
      <c r="AZ144" s="1" t="s">
        <v>72</v>
      </c>
      <c r="BA144" s="1">
        <v>0.10292406380176544</v>
      </c>
      <c r="BB144" s="1">
        <v>0</v>
      </c>
      <c r="BC144" s="1" t="s">
        <v>72</v>
      </c>
      <c r="BD144" s="1" t="s">
        <v>72</v>
      </c>
      <c r="BE144" s="1" t="s">
        <v>72</v>
      </c>
      <c r="BF144" s="1" t="s">
        <v>72</v>
      </c>
      <c r="BG144" s="1" t="s">
        <v>72</v>
      </c>
      <c r="BH144" s="1" t="s">
        <v>72</v>
      </c>
      <c r="BI144" s="1" t="s">
        <v>72</v>
      </c>
      <c r="BJ144" s="1" t="s">
        <v>72</v>
      </c>
      <c r="BK144" s="1" t="s">
        <v>72</v>
      </c>
      <c r="BL144" s="1" t="s">
        <v>72</v>
      </c>
      <c r="BM144" s="1" t="s">
        <v>72</v>
      </c>
      <c r="BN144" s="1" t="s">
        <v>72</v>
      </c>
    </row>
    <row r="145" spans="1:66" x14ac:dyDescent="0.35">
      <c r="A145" s="2" t="s">
        <v>102</v>
      </c>
      <c r="B145" s="2" t="s">
        <v>83</v>
      </c>
      <c r="C145" s="2" t="s">
        <v>94</v>
      </c>
      <c r="D145" s="17">
        <f t="shared" si="28"/>
        <v>0</v>
      </c>
      <c r="E145" s="1">
        <v>0</v>
      </c>
      <c r="F145" s="2" t="s">
        <v>67</v>
      </c>
      <c r="G145" s="2" t="s">
        <v>68</v>
      </c>
      <c r="H145" s="2" t="s">
        <v>69</v>
      </c>
      <c r="I145" s="2" t="s">
        <v>69</v>
      </c>
      <c r="J145" s="2" t="s">
        <v>70</v>
      </c>
      <c r="K145" s="2" t="s">
        <v>74</v>
      </c>
      <c r="L145" s="1">
        <v>0</v>
      </c>
      <c r="M145" s="15">
        <f t="shared" si="29"/>
        <v>0.9010271430015564</v>
      </c>
      <c r="N145" s="15">
        <f t="shared" si="29"/>
        <v>0</v>
      </c>
      <c r="O145" s="1">
        <v>0.2252567857503891</v>
      </c>
      <c r="P145" s="1">
        <v>0</v>
      </c>
      <c r="Q145" s="12">
        <v>15649</v>
      </c>
      <c r="R145" s="12">
        <v>0</v>
      </c>
      <c r="S145" s="12">
        <v>15649</v>
      </c>
      <c r="T145" s="1">
        <v>0</v>
      </c>
      <c r="U145" s="1">
        <v>0</v>
      </c>
      <c r="V145" s="1">
        <v>0</v>
      </c>
      <c r="W145" s="1">
        <v>15649</v>
      </c>
      <c r="X145" s="1">
        <v>0</v>
      </c>
      <c r="Y145" s="1" t="s">
        <v>72</v>
      </c>
      <c r="Z145" s="1" t="s">
        <v>72</v>
      </c>
      <c r="AA145" s="1" t="s">
        <v>72</v>
      </c>
      <c r="AB145" s="1" t="s">
        <v>72</v>
      </c>
      <c r="AC145" s="1" t="s">
        <v>72</v>
      </c>
      <c r="AD145" s="1" t="s">
        <v>72</v>
      </c>
      <c r="AE145" s="1" t="s">
        <v>72</v>
      </c>
      <c r="AF145" s="1">
        <v>3052.3837890625</v>
      </c>
      <c r="AG145" s="1" t="s">
        <v>72</v>
      </c>
      <c r="AH145" s="1" t="s">
        <v>72</v>
      </c>
      <c r="AI145" s="2" t="s">
        <v>72</v>
      </c>
      <c r="AJ145" s="1" t="s">
        <v>72</v>
      </c>
      <c r="AK145" s="1" t="s">
        <v>72</v>
      </c>
      <c r="AL145" s="1" t="s">
        <v>72</v>
      </c>
      <c r="AM145" s="1" t="s">
        <v>72</v>
      </c>
      <c r="AN145" s="1" t="s">
        <v>72</v>
      </c>
      <c r="AO145" s="1" t="s">
        <v>72</v>
      </c>
      <c r="AP145" s="1" t="s">
        <v>72</v>
      </c>
      <c r="AQ145" s="1" t="s">
        <v>72</v>
      </c>
      <c r="AR145" s="1" t="s">
        <v>72</v>
      </c>
      <c r="AS145" s="1" t="s">
        <v>72</v>
      </c>
      <c r="AT145" s="1">
        <v>0</v>
      </c>
      <c r="AU145" s="1">
        <v>1881.6662242732662</v>
      </c>
      <c r="AV145" s="1">
        <v>1881.666224273265</v>
      </c>
      <c r="AW145" s="2" t="s">
        <v>72</v>
      </c>
      <c r="AX145" s="2" t="s">
        <v>72</v>
      </c>
      <c r="AY145" s="1" t="s">
        <v>72</v>
      </c>
      <c r="AZ145" s="1" t="s">
        <v>72</v>
      </c>
      <c r="BA145" s="1">
        <v>0.10292406380176544</v>
      </c>
      <c r="BB145" s="1">
        <v>0</v>
      </c>
      <c r="BC145" s="1" t="s">
        <v>72</v>
      </c>
      <c r="BD145" s="1" t="s">
        <v>72</v>
      </c>
      <c r="BE145" s="1" t="s">
        <v>72</v>
      </c>
      <c r="BF145" s="1" t="s">
        <v>72</v>
      </c>
      <c r="BG145" s="1" t="s">
        <v>72</v>
      </c>
      <c r="BH145" s="1" t="s">
        <v>72</v>
      </c>
      <c r="BI145" s="1" t="s">
        <v>72</v>
      </c>
      <c r="BJ145" s="1" t="s">
        <v>72</v>
      </c>
      <c r="BK145" s="1" t="s">
        <v>72</v>
      </c>
      <c r="BL145" s="1" t="s">
        <v>72</v>
      </c>
      <c r="BM145" s="1" t="s">
        <v>72</v>
      </c>
      <c r="BN145" s="1" t="s">
        <v>72</v>
      </c>
    </row>
    <row r="146" spans="1:66" x14ac:dyDescent="0.35">
      <c r="A146" s="2" t="s">
        <v>120</v>
      </c>
      <c r="B146" s="2" t="s">
        <v>83</v>
      </c>
      <c r="C146" s="2" t="s">
        <v>111</v>
      </c>
      <c r="D146" s="17">
        <f t="shared" si="28"/>
        <v>0</v>
      </c>
      <c r="E146" s="1">
        <v>0</v>
      </c>
      <c r="F146" s="2" t="s">
        <v>67</v>
      </c>
      <c r="G146" s="2" t="s">
        <v>68</v>
      </c>
      <c r="H146" s="2" t="s">
        <v>69</v>
      </c>
      <c r="I146" s="2" t="s">
        <v>69</v>
      </c>
      <c r="J146" s="2" t="s">
        <v>70</v>
      </c>
      <c r="K146" s="2" t="s">
        <v>71</v>
      </c>
      <c r="L146" s="1">
        <v>0</v>
      </c>
      <c r="M146" s="15">
        <f t="shared" si="29"/>
        <v>0.87534981966018677</v>
      </c>
      <c r="N146" s="15">
        <f t="shared" si="29"/>
        <v>0</v>
      </c>
      <c r="O146" s="1">
        <v>0.21883745491504669</v>
      </c>
      <c r="P146" s="1">
        <v>0</v>
      </c>
      <c r="Q146" s="12">
        <v>16108</v>
      </c>
      <c r="R146" s="12">
        <v>0</v>
      </c>
      <c r="S146" s="12">
        <v>16108</v>
      </c>
      <c r="T146" s="1">
        <v>0</v>
      </c>
      <c r="U146" s="1">
        <v>0</v>
      </c>
      <c r="V146" s="1">
        <v>0</v>
      </c>
      <c r="W146" s="1">
        <v>16108</v>
      </c>
      <c r="X146" s="1">
        <v>0</v>
      </c>
      <c r="Y146" s="1" t="s">
        <v>72</v>
      </c>
      <c r="Z146" s="1" t="s">
        <v>72</v>
      </c>
      <c r="AA146" s="1" t="s">
        <v>72</v>
      </c>
      <c r="AB146" s="1" t="s">
        <v>72</v>
      </c>
      <c r="AC146" s="1" t="s">
        <v>72</v>
      </c>
      <c r="AD146" s="1" t="s">
        <v>72</v>
      </c>
      <c r="AE146" s="1" t="s">
        <v>72</v>
      </c>
      <c r="AF146" s="1">
        <v>4800</v>
      </c>
      <c r="AG146" s="1" t="s">
        <v>72</v>
      </c>
      <c r="AH146" s="1" t="s">
        <v>72</v>
      </c>
      <c r="AI146" s="2" t="s">
        <v>112</v>
      </c>
      <c r="AJ146" s="1" t="s">
        <v>72</v>
      </c>
      <c r="AK146" s="1" t="s">
        <v>72</v>
      </c>
      <c r="AL146" s="1" t="s">
        <v>72</v>
      </c>
      <c r="AM146" s="1" t="s">
        <v>72</v>
      </c>
      <c r="AN146" s="1" t="s">
        <v>72</v>
      </c>
      <c r="AO146" s="1" t="s">
        <v>72</v>
      </c>
      <c r="AP146" s="1" t="s">
        <v>72</v>
      </c>
      <c r="AQ146" s="1" t="s">
        <v>72</v>
      </c>
      <c r="AR146" s="1" t="s">
        <v>72</v>
      </c>
      <c r="AS146" s="1" t="s">
        <v>72</v>
      </c>
      <c r="AT146" s="1">
        <v>0</v>
      </c>
      <c r="AU146" s="1">
        <v>2107.3083705101649</v>
      </c>
      <c r="AV146" s="1">
        <v>2107.3083705101703</v>
      </c>
      <c r="AW146" s="2" t="s">
        <v>72</v>
      </c>
      <c r="AX146" s="2" t="s">
        <v>72</v>
      </c>
      <c r="AY146" s="1" t="s">
        <v>72</v>
      </c>
      <c r="AZ146" s="1" t="s">
        <v>72</v>
      </c>
      <c r="BA146" s="1">
        <v>9.9991098046302795E-2</v>
      </c>
      <c r="BB146" s="1">
        <v>0</v>
      </c>
      <c r="BC146" s="1" t="s">
        <v>72</v>
      </c>
      <c r="BD146" s="1" t="s">
        <v>72</v>
      </c>
      <c r="BE146" s="1" t="s">
        <v>72</v>
      </c>
      <c r="BF146" s="1" t="s">
        <v>72</v>
      </c>
      <c r="BG146" s="1" t="s">
        <v>72</v>
      </c>
      <c r="BH146" s="1" t="s">
        <v>72</v>
      </c>
      <c r="BI146" s="1" t="s">
        <v>72</v>
      </c>
      <c r="BJ146" s="1" t="s">
        <v>72</v>
      </c>
      <c r="BK146" s="1" t="s">
        <v>72</v>
      </c>
      <c r="BL146" s="1" t="s">
        <v>72</v>
      </c>
      <c r="BM146" s="1" t="s">
        <v>72</v>
      </c>
      <c r="BN146" s="1" t="s">
        <v>72</v>
      </c>
    </row>
    <row r="147" spans="1:66" x14ac:dyDescent="0.35">
      <c r="A147" s="2" t="s">
        <v>120</v>
      </c>
      <c r="B147" s="2" t="s">
        <v>83</v>
      </c>
      <c r="C147" s="2" t="s">
        <v>112</v>
      </c>
      <c r="D147" s="17">
        <f t="shared" si="28"/>
        <v>0</v>
      </c>
      <c r="E147" s="1">
        <v>0</v>
      </c>
      <c r="F147" s="2" t="s">
        <v>67</v>
      </c>
      <c r="G147" s="2" t="s">
        <v>68</v>
      </c>
      <c r="H147" s="2" t="s">
        <v>69</v>
      </c>
      <c r="I147" s="2" t="s">
        <v>69</v>
      </c>
      <c r="J147" s="2" t="s">
        <v>70</v>
      </c>
      <c r="K147" s="2" t="s">
        <v>74</v>
      </c>
      <c r="L147" s="1">
        <v>0</v>
      </c>
      <c r="M147" s="15">
        <f t="shared" si="29"/>
        <v>0.87534981966018677</v>
      </c>
      <c r="N147" s="15">
        <f t="shared" si="29"/>
        <v>0</v>
      </c>
      <c r="O147" s="1">
        <v>0.21883745491504669</v>
      </c>
      <c r="P147" s="1">
        <v>0</v>
      </c>
      <c r="Q147" s="12">
        <v>16108</v>
      </c>
      <c r="R147" s="12">
        <v>0</v>
      </c>
      <c r="S147" s="12">
        <v>16108</v>
      </c>
      <c r="T147" s="1">
        <v>0</v>
      </c>
      <c r="U147" s="1">
        <v>0</v>
      </c>
      <c r="V147" s="1">
        <v>0</v>
      </c>
      <c r="W147" s="1">
        <v>16108</v>
      </c>
      <c r="X147" s="1">
        <v>0</v>
      </c>
      <c r="Y147" s="1" t="s">
        <v>72</v>
      </c>
      <c r="Z147" s="1" t="s">
        <v>72</v>
      </c>
      <c r="AA147" s="1" t="s">
        <v>72</v>
      </c>
      <c r="AB147" s="1" t="s">
        <v>72</v>
      </c>
      <c r="AC147" s="1" t="s">
        <v>72</v>
      </c>
      <c r="AD147" s="1" t="s">
        <v>72</v>
      </c>
      <c r="AE147" s="1" t="s">
        <v>72</v>
      </c>
      <c r="AF147" s="1">
        <v>3270.32177734375</v>
      </c>
      <c r="AG147" s="1" t="s">
        <v>72</v>
      </c>
      <c r="AH147" s="1" t="s">
        <v>72</v>
      </c>
      <c r="AI147" s="2" t="s">
        <v>72</v>
      </c>
      <c r="AJ147" s="1" t="s">
        <v>72</v>
      </c>
      <c r="AK147" s="1" t="s">
        <v>72</v>
      </c>
      <c r="AL147" s="1" t="s">
        <v>72</v>
      </c>
      <c r="AM147" s="1" t="s">
        <v>72</v>
      </c>
      <c r="AN147" s="1" t="s">
        <v>72</v>
      </c>
      <c r="AO147" s="1" t="s">
        <v>72</v>
      </c>
      <c r="AP147" s="1" t="s">
        <v>72</v>
      </c>
      <c r="AQ147" s="1" t="s">
        <v>72</v>
      </c>
      <c r="AR147" s="1" t="s">
        <v>72</v>
      </c>
      <c r="AS147" s="1" t="s">
        <v>72</v>
      </c>
      <c r="AT147" s="1">
        <v>0</v>
      </c>
      <c r="AU147" s="1">
        <v>1772.0504686854333</v>
      </c>
      <c r="AV147" s="1">
        <v>1772.050468685434</v>
      </c>
      <c r="AW147" s="2" t="s">
        <v>72</v>
      </c>
      <c r="AX147" s="2" t="s">
        <v>72</v>
      </c>
      <c r="AY147" s="1" t="s">
        <v>72</v>
      </c>
      <c r="AZ147" s="1" t="s">
        <v>72</v>
      </c>
      <c r="BA147" s="1">
        <v>9.9991098046302795E-2</v>
      </c>
      <c r="BB147" s="1">
        <v>0</v>
      </c>
      <c r="BC147" s="1" t="s">
        <v>72</v>
      </c>
      <c r="BD147" s="1" t="s">
        <v>72</v>
      </c>
      <c r="BE147" s="1" t="s">
        <v>72</v>
      </c>
      <c r="BF147" s="1" t="s">
        <v>72</v>
      </c>
      <c r="BG147" s="1" t="s">
        <v>72</v>
      </c>
      <c r="BH147" s="1" t="s">
        <v>72</v>
      </c>
      <c r="BI147" s="1" t="s">
        <v>72</v>
      </c>
      <c r="BJ147" s="1" t="s">
        <v>72</v>
      </c>
      <c r="BK147" s="1" t="s">
        <v>72</v>
      </c>
      <c r="BL147" s="1" t="s">
        <v>72</v>
      </c>
      <c r="BM147" s="1" t="s">
        <v>72</v>
      </c>
      <c r="BN147" s="1" t="s">
        <v>72</v>
      </c>
    </row>
    <row r="148" spans="1:66" x14ac:dyDescent="0.35">
      <c r="A148" s="2" t="s">
        <v>138</v>
      </c>
      <c r="B148" s="2" t="s">
        <v>83</v>
      </c>
      <c r="C148" s="2" t="s">
        <v>129</v>
      </c>
      <c r="D148" s="17">
        <f t="shared" si="28"/>
        <v>0</v>
      </c>
      <c r="E148" s="1">
        <v>0</v>
      </c>
      <c r="F148" s="2" t="s">
        <v>67</v>
      </c>
      <c r="G148" s="2" t="s">
        <v>68</v>
      </c>
      <c r="H148" s="2" t="s">
        <v>69</v>
      </c>
      <c r="I148" s="2" t="s">
        <v>69</v>
      </c>
      <c r="J148" s="2" t="s">
        <v>70</v>
      </c>
      <c r="K148" s="2" t="s">
        <v>71</v>
      </c>
      <c r="L148" s="1">
        <v>0</v>
      </c>
      <c r="M148" s="15">
        <f t="shared" si="29"/>
        <v>0.91470605134963989</v>
      </c>
      <c r="N148" s="15">
        <f t="shared" si="29"/>
        <v>0</v>
      </c>
      <c r="O148" s="1">
        <v>0.22867651283740997</v>
      </c>
      <c r="P148" s="1">
        <v>0</v>
      </c>
      <c r="Q148" s="12">
        <v>15415</v>
      </c>
      <c r="R148" s="12">
        <v>0</v>
      </c>
      <c r="S148" s="12">
        <v>15415</v>
      </c>
      <c r="T148" s="1">
        <v>0</v>
      </c>
      <c r="U148" s="1">
        <v>0</v>
      </c>
      <c r="V148" s="1">
        <v>0</v>
      </c>
      <c r="W148" s="1">
        <v>15415</v>
      </c>
      <c r="X148" s="1">
        <v>0</v>
      </c>
      <c r="Y148" s="1" t="s">
        <v>72</v>
      </c>
      <c r="Z148" s="1" t="s">
        <v>72</v>
      </c>
      <c r="AA148" s="1" t="s">
        <v>72</v>
      </c>
      <c r="AB148" s="1" t="s">
        <v>72</v>
      </c>
      <c r="AC148" s="1" t="s">
        <v>72</v>
      </c>
      <c r="AD148" s="1" t="s">
        <v>72</v>
      </c>
      <c r="AE148" s="1" t="s">
        <v>72</v>
      </c>
      <c r="AF148" s="1">
        <v>3773.778076171875</v>
      </c>
      <c r="AG148" s="1" t="s">
        <v>72</v>
      </c>
      <c r="AH148" s="1" t="s">
        <v>72</v>
      </c>
      <c r="AI148" s="2" t="s">
        <v>130</v>
      </c>
      <c r="AJ148" s="1" t="s">
        <v>72</v>
      </c>
      <c r="AK148" s="1" t="s">
        <v>72</v>
      </c>
      <c r="AL148" s="1" t="s">
        <v>72</v>
      </c>
      <c r="AM148" s="1" t="s">
        <v>72</v>
      </c>
      <c r="AN148" s="1" t="s">
        <v>72</v>
      </c>
      <c r="AO148" s="1" t="s">
        <v>72</v>
      </c>
      <c r="AP148" s="1" t="s">
        <v>72</v>
      </c>
      <c r="AQ148" s="1" t="s">
        <v>72</v>
      </c>
      <c r="AR148" s="1" t="s">
        <v>72</v>
      </c>
      <c r="AS148" s="1" t="s">
        <v>72</v>
      </c>
      <c r="AT148" s="1">
        <v>0</v>
      </c>
      <c r="AU148" s="1">
        <v>2694.0995567616264</v>
      </c>
      <c r="AV148" s="1">
        <v>2694.0995567616264</v>
      </c>
      <c r="AW148" s="2" t="s">
        <v>72</v>
      </c>
      <c r="AX148" s="2" t="s">
        <v>72</v>
      </c>
      <c r="AY148" s="1" t="s">
        <v>72</v>
      </c>
      <c r="AZ148" s="1" t="s">
        <v>72</v>
      </c>
      <c r="BA148" s="1">
        <v>0.10448651760816574</v>
      </c>
      <c r="BB148" s="1">
        <v>0</v>
      </c>
      <c r="BC148" s="1" t="s">
        <v>72</v>
      </c>
      <c r="BD148" s="1" t="s">
        <v>72</v>
      </c>
      <c r="BE148" s="1" t="s">
        <v>72</v>
      </c>
      <c r="BF148" s="1" t="s">
        <v>72</v>
      </c>
      <c r="BG148" s="1" t="s">
        <v>72</v>
      </c>
      <c r="BH148" s="1" t="s">
        <v>72</v>
      </c>
      <c r="BI148" s="1" t="s">
        <v>72</v>
      </c>
      <c r="BJ148" s="1" t="s">
        <v>72</v>
      </c>
      <c r="BK148" s="1" t="s">
        <v>72</v>
      </c>
      <c r="BL148" s="1" t="s">
        <v>72</v>
      </c>
      <c r="BM148" s="1" t="s">
        <v>72</v>
      </c>
      <c r="BN148" s="1" t="s">
        <v>72</v>
      </c>
    </row>
    <row r="149" spans="1:66" x14ac:dyDescent="0.35">
      <c r="A149" s="2" t="s">
        <v>138</v>
      </c>
      <c r="B149" s="2" t="s">
        <v>83</v>
      </c>
      <c r="C149" s="2" t="s">
        <v>130</v>
      </c>
      <c r="D149" s="17">
        <f t="shared" si="28"/>
        <v>0</v>
      </c>
      <c r="E149" s="1">
        <v>0</v>
      </c>
      <c r="F149" s="2" t="s">
        <v>67</v>
      </c>
      <c r="G149" s="2" t="s">
        <v>68</v>
      </c>
      <c r="H149" s="2" t="s">
        <v>69</v>
      </c>
      <c r="I149" s="2" t="s">
        <v>69</v>
      </c>
      <c r="J149" s="2" t="s">
        <v>70</v>
      </c>
      <c r="K149" s="2" t="s">
        <v>74</v>
      </c>
      <c r="L149" s="1">
        <v>0</v>
      </c>
      <c r="M149" s="15">
        <f t="shared" si="29"/>
        <v>0.91470605134963989</v>
      </c>
      <c r="N149" s="15">
        <f t="shared" si="29"/>
        <v>0</v>
      </c>
      <c r="O149" s="1">
        <v>0.22867651283740997</v>
      </c>
      <c r="P149" s="1">
        <v>0</v>
      </c>
      <c r="Q149" s="12">
        <v>15415</v>
      </c>
      <c r="R149" s="12">
        <v>0</v>
      </c>
      <c r="S149" s="12">
        <v>15415</v>
      </c>
      <c r="T149" s="1">
        <v>0</v>
      </c>
      <c r="U149" s="1">
        <v>0</v>
      </c>
      <c r="V149" s="1">
        <v>0</v>
      </c>
      <c r="W149" s="1">
        <v>15415</v>
      </c>
      <c r="X149" s="1">
        <v>0</v>
      </c>
      <c r="Y149" s="1" t="s">
        <v>72</v>
      </c>
      <c r="Z149" s="1" t="s">
        <v>72</v>
      </c>
      <c r="AA149" s="1" t="s">
        <v>72</v>
      </c>
      <c r="AB149" s="1" t="s">
        <v>72</v>
      </c>
      <c r="AC149" s="1" t="s">
        <v>72</v>
      </c>
      <c r="AD149" s="1" t="s">
        <v>72</v>
      </c>
      <c r="AE149" s="1" t="s">
        <v>72</v>
      </c>
      <c r="AF149" s="1">
        <v>2984.803466796875</v>
      </c>
      <c r="AG149" s="1" t="s">
        <v>72</v>
      </c>
      <c r="AH149" s="1" t="s">
        <v>72</v>
      </c>
      <c r="AI149" s="2" t="s">
        <v>72</v>
      </c>
      <c r="AJ149" s="1" t="s">
        <v>72</v>
      </c>
      <c r="AK149" s="1" t="s">
        <v>72</v>
      </c>
      <c r="AL149" s="1" t="s">
        <v>72</v>
      </c>
      <c r="AM149" s="1" t="s">
        <v>72</v>
      </c>
      <c r="AN149" s="1" t="s">
        <v>72</v>
      </c>
      <c r="AO149" s="1" t="s">
        <v>72</v>
      </c>
      <c r="AP149" s="1" t="s">
        <v>72</v>
      </c>
      <c r="AQ149" s="1" t="s">
        <v>72</v>
      </c>
      <c r="AR149" s="1" t="s">
        <v>72</v>
      </c>
      <c r="AS149" s="1" t="s">
        <v>72</v>
      </c>
      <c r="AT149" s="1">
        <v>0</v>
      </c>
      <c r="AU149" s="1">
        <v>2291.0231846168758</v>
      </c>
      <c r="AV149" s="1">
        <v>2291.0231846168717</v>
      </c>
      <c r="AW149" s="2" t="s">
        <v>72</v>
      </c>
      <c r="AX149" s="2" t="s">
        <v>72</v>
      </c>
      <c r="AY149" s="1" t="s">
        <v>72</v>
      </c>
      <c r="AZ149" s="1" t="s">
        <v>72</v>
      </c>
      <c r="BA149" s="1">
        <v>0.10448651760816574</v>
      </c>
      <c r="BB149" s="1">
        <v>0</v>
      </c>
      <c r="BC149" s="1" t="s">
        <v>72</v>
      </c>
      <c r="BD149" s="1" t="s">
        <v>72</v>
      </c>
      <c r="BE149" s="1" t="s">
        <v>72</v>
      </c>
      <c r="BF149" s="1" t="s">
        <v>72</v>
      </c>
      <c r="BG149" s="1" t="s">
        <v>72</v>
      </c>
      <c r="BH149" s="1" t="s">
        <v>72</v>
      </c>
      <c r="BI149" s="1" t="s">
        <v>72</v>
      </c>
      <c r="BJ149" s="1" t="s">
        <v>72</v>
      </c>
      <c r="BK149" s="1" t="s">
        <v>72</v>
      </c>
      <c r="BL149" s="1" t="s">
        <v>72</v>
      </c>
      <c r="BM149" s="1" t="s">
        <v>72</v>
      </c>
      <c r="BN149" s="1" t="s">
        <v>72</v>
      </c>
    </row>
    <row r="150" spans="1:66" x14ac:dyDescent="0.35">
      <c r="D150" s="17"/>
      <c r="E150" s="1"/>
      <c r="L150" s="1"/>
      <c r="M150" s="15"/>
      <c r="N150" s="15"/>
      <c r="O150" s="1"/>
      <c r="P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x14ac:dyDescent="0.35">
      <c r="D151" s="17"/>
      <c r="E151" s="1"/>
      <c r="L151" s="1"/>
      <c r="M151" s="15"/>
      <c r="N151" s="15"/>
      <c r="O151" s="1"/>
      <c r="P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x14ac:dyDescent="0.35">
      <c r="A152" s="2" t="s">
        <v>90</v>
      </c>
      <c r="B152" s="2" t="s">
        <v>91</v>
      </c>
      <c r="C152" s="2" t="s">
        <v>66</v>
      </c>
      <c r="D152" s="17">
        <f t="shared" ref="D152:D159" si="30">L152/5</f>
        <v>0.543278980255127</v>
      </c>
      <c r="E152" s="1">
        <v>0.13581974804401398</v>
      </c>
      <c r="F152" s="2" t="s">
        <v>67</v>
      </c>
      <c r="G152" s="2" t="s">
        <v>68</v>
      </c>
      <c r="H152" s="2" t="s">
        <v>69</v>
      </c>
      <c r="I152" s="2" t="s">
        <v>69</v>
      </c>
      <c r="J152" s="2" t="s">
        <v>70</v>
      </c>
      <c r="K152" s="2" t="s">
        <v>71</v>
      </c>
      <c r="L152" s="1">
        <v>2.7163949012756348</v>
      </c>
      <c r="M152" s="15">
        <f t="shared" ref="M152:N159" si="31">O152*4</f>
        <v>1.7403438091278076</v>
      </c>
      <c r="N152" s="15">
        <f t="shared" si="31"/>
        <v>8.2302726805210114E-2</v>
      </c>
      <c r="O152" s="1">
        <v>0.4350859522819519</v>
      </c>
      <c r="P152" s="1">
        <v>2.0575681701302528E-2</v>
      </c>
      <c r="Q152" s="12">
        <v>17325</v>
      </c>
      <c r="R152" s="12">
        <v>2</v>
      </c>
      <c r="S152" s="12">
        <v>17323</v>
      </c>
      <c r="T152" s="1">
        <v>0</v>
      </c>
      <c r="U152" s="1">
        <v>2</v>
      </c>
      <c r="V152" s="1">
        <v>29</v>
      </c>
      <c r="W152" s="1">
        <v>17294</v>
      </c>
      <c r="X152" s="1">
        <v>0</v>
      </c>
      <c r="Y152" s="1" t="s">
        <v>72</v>
      </c>
      <c r="Z152" s="1" t="s">
        <v>72</v>
      </c>
      <c r="AA152" s="1" t="s">
        <v>72</v>
      </c>
      <c r="AB152" s="1" t="s">
        <v>72</v>
      </c>
      <c r="AC152" s="1" t="s">
        <v>72</v>
      </c>
      <c r="AD152" s="1" t="s">
        <v>72</v>
      </c>
      <c r="AE152" s="1" t="s">
        <v>72</v>
      </c>
      <c r="AF152" s="1">
        <v>3238.498291015625</v>
      </c>
      <c r="AG152" s="1" t="s">
        <v>72</v>
      </c>
      <c r="AH152" s="1" t="s">
        <v>72</v>
      </c>
      <c r="AI152" s="2" t="s">
        <v>73</v>
      </c>
      <c r="AJ152" s="1">
        <v>6.8911761822218517E-2</v>
      </c>
      <c r="AK152" s="1" t="s">
        <v>72</v>
      </c>
      <c r="AL152" s="1" t="s">
        <v>72</v>
      </c>
      <c r="AM152" s="1">
        <v>0.17706233887172879</v>
      </c>
      <c r="AN152" s="1">
        <v>0</v>
      </c>
      <c r="AO152" s="1">
        <v>6.4469083682587387</v>
      </c>
      <c r="AP152" s="1" t="s">
        <v>72</v>
      </c>
      <c r="AQ152" s="1" t="s">
        <v>72</v>
      </c>
      <c r="AR152" s="1">
        <v>15.91244257427239</v>
      </c>
      <c r="AS152" s="1">
        <v>0</v>
      </c>
      <c r="AT152" s="1">
        <v>3336.938232421875</v>
      </c>
      <c r="AU152" s="1">
        <v>2701.0443382234557</v>
      </c>
      <c r="AV152" s="1">
        <v>2701.1177458880229</v>
      </c>
      <c r="AW152" s="2" t="s">
        <v>72</v>
      </c>
      <c r="AX152" s="2" t="s">
        <v>72</v>
      </c>
      <c r="AY152" s="1" t="s">
        <v>72</v>
      </c>
      <c r="AZ152" s="1" t="s">
        <v>72</v>
      </c>
      <c r="BA152" s="1">
        <v>0.26112735271453857</v>
      </c>
      <c r="BB152" s="1">
        <v>5.8943837881088257E-2</v>
      </c>
      <c r="BC152" s="1" t="s">
        <v>72</v>
      </c>
      <c r="BD152" s="1" t="s">
        <v>72</v>
      </c>
      <c r="BE152" s="1" t="s">
        <v>72</v>
      </c>
      <c r="BF152" s="1" t="s">
        <v>72</v>
      </c>
      <c r="BG152" s="1" t="s">
        <v>72</v>
      </c>
      <c r="BH152" s="1" t="s">
        <v>72</v>
      </c>
      <c r="BI152" s="1">
        <v>0.12177350681060187</v>
      </c>
      <c r="BJ152" s="1">
        <v>1.6050016833835161E-2</v>
      </c>
      <c r="BK152" s="1" t="s">
        <v>72</v>
      </c>
      <c r="BL152" s="1" t="s">
        <v>72</v>
      </c>
      <c r="BM152" s="1">
        <v>11.073463945008472</v>
      </c>
      <c r="BN152" s="1">
        <v>1.8203527915090056</v>
      </c>
    </row>
    <row r="153" spans="1:66" x14ac:dyDescent="0.35">
      <c r="A153" s="2" t="s">
        <v>90</v>
      </c>
      <c r="B153" s="2" t="s">
        <v>91</v>
      </c>
      <c r="C153" s="2" t="s">
        <v>73</v>
      </c>
      <c r="D153" s="17">
        <f t="shared" si="30"/>
        <v>7.8836906433105467</v>
      </c>
      <c r="E153" s="1">
        <v>1.970922589302063</v>
      </c>
      <c r="F153" s="2" t="s">
        <v>67</v>
      </c>
      <c r="G153" s="2" t="s">
        <v>68</v>
      </c>
      <c r="H153" s="2" t="s">
        <v>69</v>
      </c>
      <c r="I153" s="2" t="s">
        <v>69</v>
      </c>
      <c r="J153" s="2" t="s">
        <v>70</v>
      </c>
      <c r="K153" s="2" t="s">
        <v>74</v>
      </c>
      <c r="L153" s="1">
        <v>39.418453216552734</v>
      </c>
      <c r="M153" s="15">
        <f t="shared" si="31"/>
        <v>11.125813484191895</v>
      </c>
      <c r="N153" s="15">
        <f t="shared" si="31"/>
        <v>5.3434276580810547</v>
      </c>
      <c r="O153" s="1">
        <v>2.7814533710479736</v>
      </c>
      <c r="P153" s="1">
        <v>1.3358569145202637</v>
      </c>
      <c r="Q153" s="12">
        <v>17325</v>
      </c>
      <c r="R153" s="12">
        <v>29</v>
      </c>
      <c r="S153" s="12">
        <v>17296</v>
      </c>
      <c r="T153" s="1">
        <v>0</v>
      </c>
      <c r="U153" s="1">
        <v>2</v>
      </c>
      <c r="V153" s="1">
        <v>29</v>
      </c>
      <c r="W153" s="1">
        <v>17294</v>
      </c>
      <c r="X153" s="1">
        <v>0</v>
      </c>
      <c r="Y153" s="1" t="s">
        <v>72</v>
      </c>
      <c r="Z153" s="1" t="s">
        <v>72</v>
      </c>
      <c r="AA153" s="1" t="s">
        <v>72</v>
      </c>
      <c r="AB153" s="1" t="s">
        <v>72</v>
      </c>
      <c r="AC153" s="1" t="s">
        <v>72</v>
      </c>
      <c r="AD153" s="1" t="s">
        <v>72</v>
      </c>
      <c r="AE153" s="1" t="s">
        <v>72</v>
      </c>
      <c r="AF153" s="1">
        <v>3352.741455078125</v>
      </c>
      <c r="AG153" s="1" t="s">
        <v>72</v>
      </c>
      <c r="AH153" s="1" t="s">
        <v>72</v>
      </c>
      <c r="AI153" s="2" t="s">
        <v>72</v>
      </c>
      <c r="AJ153" s="1" t="s">
        <v>72</v>
      </c>
      <c r="AK153" s="1" t="s">
        <v>72</v>
      </c>
      <c r="AL153" s="1" t="s">
        <v>72</v>
      </c>
      <c r="AM153" s="1" t="s">
        <v>72</v>
      </c>
      <c r="AN153" s="1" t="s">
        <v>72</v>
      </c>
      <c r="AO153" s="1" t="s">
        <v>72</v>
      </c>
      <c r="AP153" s="1" t="s">
        <v>72</v>
      </c>
      <c r="AQ153" s="1" t="s">
        <v>72</v>
      </c>
      <c r="AR153" s="1" t="s">
        <v>72</v>
      </c>
      <c r="AS153" s="1" t="s">
        <v>72</v>
      </c>
      <c r="AT153" s="1">
        <v>5345.1516365840516</v>
      </c>
      <c r="AU153" s="1">
        <v>2482.5046889298937</v>
      </c>
      <c r="AV153" s="1">
        <v>2487.2964211943645</v>
      </c>
      <c r="AW153" s="2" t="s">
        <v>72</v>
      </c>
      <c r="AX153" s="2" t="s">
        <v>72</v>
      </c>
      <c r="AY153" s="1" t="s">
        <v>72</v>
      </c>
      <c r="AZ153" s="1" t="s">
        <v>72</v>
      </c>
      <c r="BA153" s="1">
        <v>2.3593118190765381</v>
      </c>
      <c r="BB153" s="1">
        <v>1.6278127431869507</v>
      </c>
      <c r="BC153" s="1" t="s">
        <v>72</v>
      </c>
      <c r="BD153" s="1" t="s">
        <v>72</v>
      </c>
      <c r="BE153" s="1" t="s">
        <v>72</v>
      </c>
      <c r="BF153" s="1" t="s">
        <v>72</v>
      </c>
      <c r="BG153" s="1" t="s">
        <v>72</v>
      </c>
      <c r="BH153" s="1" t="s">
        <v>72</v>
      </c>
      <c r="BI153" s="1" t="s">
        <v>72</v>
      </c>
      <c r="BJ153" s="1" t="s">
        <v>72</v>
      </c>
      <c r="BK153" s="1" t="s">
        <v>72</v>
      </c>
      <c r="BL153" s="1" t="s">
        <v>72</v>
      </c>
      <c r="BM153" s="1" t="s">
        <v>72</v>
      </c>
      <c r="BN153" s="1" t="s">
        <v>72</v>
      </c>
    </row>
    <row r="154" spans="1:66" x14ac:dyDescent="0.35">
      <c r="A154" s="2" t="s">
        <v>109</v>
      </c>
      <c r="B154" s="2" t="s">
        <v>91</v>
      </c>
      <c r="C154" s="2" t="s">
        <v>93</v>
      </c>
      <c r="D154" s="17">
        <f t="shared" si="30"/>
        <v>0</v>
      </c>
      <c r="E154" s="1">
        <v>0</v>
      </c>
      <c r="F154" s="2" t="s">
        <v>67</v>
      </c>
      <c r="G154" s="2" t="s">
        <v>68</v>
      </c>
      <c r="H154" s="2" t="s">
        <v>69</v>
      </c>
      <c r="I154" s="2" t="s">
        <v>69</v>
      </c>
      <c r="J154" s="2" t="s">
        <v>70</v>
      </c>
      <c r="K154" s="2" t="s">
        <v>71</v>
      </c>
      <c r="L154" s="1">
        <v>0</v>
      </c>
      <c r="M154" s="15">
        <f t="shared" si="31"/>
        <v>0.85027420520782471</v>
      </c>
      <c r="N154" s="15">
        <f t="shared" si="31"/>
        <v>0</v>
      </c>
      <c r="O154" s="1">
        <v>0.21256855130195618</v>
      </c>
      <c r="P154" s="1">
        <v>0</v>
      </c>
      <c r="Q154" s="12">
        <v>16583</v>
      </c>
      <c r="R154" s="12">
        <v>0</v>
      </c>
      <c r="S154" s="12">
        <v>16583</v>
      </c>
      <c r="T154" s="1">
        <v>0</v>
      </c>
      <c r="U154" s="1">
        <v>0</v>
      </c>
      <c r="V154" s="1">
        <v>16</v>
      </c>
      <c r="W154" s="1">
        <v>16567</v>
      </c>
      <c r="X154" s="1">
        <v>0</v>
      </c>
      <c r="Y154" s="1" t="s">
        <v>72</v>
      </c>
      <c r="Z154" s="1" t="s">
        <v>72</v>
      </c>
      <c r="AA154" s="1" t="s">
        <v>72</v>
      </c>
      <c r="AB154" s="1" t="s">
        <v>72</v>
      </c>
      <c r="AC154" s="1" t="s">
        <v>72</v>
      </c>
      <c r="AD154" s="1" t="s">
        <v>72</v>
      </c>
      <c r="AE154" s="1" t="s">
        <v>72</v>
      </c>
      <c r="AF154" s="1">
        <v>4064.421630859375</v>
      </c>
      <c r="AG154" s="1" t="s">
        <v>72</v>
      </c>
      <c r="AH154" s="1" t="s">
        <v>72</v>
      </c>
      <c r="AI154" s="2" t="s">
        <v>94</v>
      </c>
      <c r="AJ154" s="1" t="s">
        <v>72</v>
      </c>
      <c r="AK154" s="1" t="s">
        <v>72</v>
      </c>
      <c r="AL154" s="1" t="s">
        <v>72</v>
      </c>
      <c r="AM154" s="1" t="s">
        <v>72</v>
      </c>
      <c r="AN154" s="1" t="s">
        <v>72</v>
      </c>
      <c r="AO154" s="1" t="s">
        <v>72</v>
      </c>
      <c r="AP154" s="1" t="s">
        <v>72</v>
      </c>
      <c r="AQ154" s="1" t="s">
        <v>72</v>
      </c>
      <c r="AR154" s="1" t="s">
        <v>72</v>
      </c>
      <c r="AS154" s="1" t="s">
        <v>72</v>
      </c>
      <c r="AT154" s="1">
        <v>0</v>
      </c>
      <c r="AU154" s="1">
        <v>2515.4497881587249</v>
      </c>
      <c r="AV154" s="1">
        <v>2515.4497881587231</v>
      </c>
      <c r="AW154" s="2" t="s">
        <v>72</v>
      </c>
      <c r="AX154" s="2" t="s">
        <v>72</v>
      </c>
      <c r="AY154" s="1" t="s">
        <v>72</v>
      </c>
      <c r="AZ154" s="1" t="s">
        <v>72</v>
      </c>
      <c r="BA154" s="1">
        <v>9.7126863896846771E-2</v>
      </c>
      <c r="BB154" s="1">
        <v>0</v>
      </c>
      <c r="BC154" s="1" t="s">
        <v>72</v>
      </c>
      <c r="BD154" s="1" t="s">
        <v>72</v>
      </c>
      <c r="BE154" s="1" t="s">
        <v>72</v>
      </c>
      <c r="BF154" s="1" t="s">
        <v>72</v>
      </c>
      <c r="BG154" s="1" t="s">
        <v>72</v>
      </c>
      <c r="BH154" s="1" t="s">
        <v>72</v>
      </c>
      <c r="BI154" s="1" t="s">
        <v>72</v>
      </c>
      <c r="BJ154" s="1" t="s">
        <v>72</v>
      </c>
      <c r="BK154" s="1" t="s">
        <v>72</v>
      </c>
      <c r="BL154" s="1" t="s">
        <v>72</v>
      </c>
      <c r="BM154" s="1" t="s">
        <v>72</v>
      </c>
      <c r="BN154" s="1" t="s">
        <v>72</v>
      </c>
    </row>
    <row r="155" spans="1:66" x14ac:dyDescent="0.35">
      <c r="A155" s="2" t="s">
        <v>109</v>
      </c>
      <c r="B155" s="2" t="s">
        <v>91</v>
      </c>
      <c r="C155" s="2" t="s">
        <v>94</v>
      </c>
      <c r="D155" s="17">
        <f t="shared" si="30"/>
        <v>4.5426315307617191</v>
      </c>
      <c r="E155" s="1">
        <v>1.1356579065322876</v>
      </c>
      <c r="F155" s="2" t="s">
        <v>67</v>
      </c>
      <c r="G155" s="2" t="s">
        <v>68</v>
      </c>
      <c r="H155" s="2" t="s">
        <v>69</v>
      </c>
      <c r="I155" s="2" t="s">
        <v>69</v>
      </c>
      <c r="J155" s="2" t="s">
        <v>70</v>
      </c>
      <c r="K155" s="2" t="s">
        <v>74</v>
      </c>
      <c r="L155" s="1">
        <v>22.713157653808594</v>
      </c>
      <c r="M155" s="15">
        <f t="shared" si="31"/>
        <v>7.1640214920043945</v>
      </c>
      <c r="N155" s="15">
        <f t="shared" si="31"/>
        <v>2.6557714939117432</v>
      </c>
      <c r="O155" s="1">
        <v>1.7910053730010986</v>
      </c>
      <c r="P155" s="1">
        <v>0.66394287347793579</v>
      </c>
      <c r="Q155" s="12">
        <v>16583</v>
      </c>
      <c r="R155" s="12">
        <v>16</v>
      </c>
      <c r="S155" s="12">
        <v>16567</v>
      </c>
      <c r="T155" s="1">
        <v>0</v>
      </c>
      <c r="U155" s="1">
        <v>0</v>
      </c>
      <c r="V155" s="1">
        <v>16</v>
      </c>
      <c r="W155" s="1">
        <v>16567</v>
      </c>
      <c r="X155" s="1">
        <v>0</v>
      </c>
      <c r="Y155" s="1" t="s">
        <v>72</v>
      </c>
      <c r="Z155" s="1" t="s">
        <v>72</v>
      </c>
      <c r="AA155" s="1" t="s">
        <v>72</v>
      </c>
      <c r="AB155" s="1" t="s">
        <v>72</v>
      </c>
      <c r="AC155" s="1" t="s">
        <v>72</v>
      </c>
      <c r="AD155" s="1" t="s">
        <v>72</v>
      </c>
      <c r="AE155" s="1" t="s">
        <v>72</v>
      </c>
      <c r="AF155" s="1">
        <v>3052.3837890625</v>
      </c>
      <c r="AG155" s="1" t="s">
        <v>72</v>
      </c>
      <c r="AH155" s="1" t="s">
        <v>72</v>
      </c>
      <c r="AI155" s="2" t="s">
        <v>72</v>
      </c>
      <c r="AJ155" s="1" t="s">
        <v>72</v>
      </c>
      <c r="AK155" s="1" t="s">
        <v>72</v>
      </c>
      <c r="AL155" s="1" t="s">
        <v>72</v>
      </c>
      <c r="AM155" s="1" t="s">
        <v>72</v>
      </c>
      <c r="AN155" s="1" t="s">
        <v>72</v>
      </c>
      <c r="AO155" s="1" t="s">
        <v>72</v>
      </c>
      <c r="AP155" s="1" t="s">
        <v>72</v>
      </c>
      <c r="AQ155" s="1" t="s">
        <v>72</v>
      </c>
      <c r="AR155" s="1" t="s">
        <v>72</v>
      </c>
      <c r="AS155" s="1" t="s">
        <v>72</v>
      </c>
      <c r="AT155" s="1">
        <v>5129.5168609619141</v>
      </c>
      <c r="AU155" s="1">
        <v>1985.5477517886061</v>
      </c>
      <c r="AV155" s="1">
        <v>1988.5811899931991</v>
      </c>
      <c r="AW155" s="2" t="s">
        <v>72</v>
      </c>
      <c r="AX155" s="2" t="s">
        <v>72</v>
      </c>
      <c r="AY155" s="1" t="s">
        <v>72</v>
      </c>
      <c r="AZ155" s="1" t="s">
        <v>72</v>
      </c>
      <c r="BA155" s="1">
        <v>1.4438233375549316</v>
      </c>
      <c r="BB155" s="1">
        <v>0.87485647201538086</v>
      </c>
      <c r="BC155" s="1" t="s">
        <v>72</v>
      </c>
      <c r="BD155" s="1" t="s">
        <v>72</v>
      </c>
      <c r="BE155" s="1" t="s">
        <v>72</v>
      </c>
      <c r="BF155" s="1" t="s">
        <v>72</v>
      </c>
      <c r="BG155" s="1" t="s">
        <v>72</v>
      </c>
      <c r="BH155" s="1" t="s">
        <v>72</v>
      </c>
      <c r="BI155" s="1" t="s">
        <v>72</v>
      </c>
      <c r="BJ155" s="1" t="s">
        <v>72</v>
      </c>
      <c r="BK155" s="1" t="s">
        <v>72</v>
      </c>
      <c r="BL155" s="1" t="s">
        <v>72</v>
      </c>
      <c r="BM155" s="1" t="s">
        <v>72</v>
      </c>
      <c r="BN155" s="1" t="s">
        <v>72</v>
      </c>
    </row>
    <row r="156" spans="1:66" x14ac:dyDescent="0.35">
      <c r="A156" s="2" t="s">
        <v>127</v>
      </c>
      <c r="B156" s="2" t="s">
        <v>91</v>
      </c>
      <c r="C156" s="2" t="s">
        <v>111</v>
      </c>
      <c r="D156" s="17">
        <f t="shared" si="30"/>
        <v>0</v>
      </c>
      <c r="E156" s="1">
        <v>0</v>
      </c>
      <c r="F156" s="2" t="s">
        <v>67</v>
      </c>
      <c r="G156" s="2" t="s">
        <v>68</v>
      </c>
      <c r="H156" s="2" t="s">
        <v>69</v>
      </c>
      <c r="I156" s="2" t="s">
        <v>69</v>
      </c>
      <c r="J156" s="2" t="s">
        <v>70</v>
      </c>
      <c r="K156" s="2" t="s">
        <v>71</v>
      </c>
      <c r="L156" s="1">
        <v>0</v>
      </c>
      <c r="M156" s="15">
        <f t="shared" si="31"/>
        <v>0.93083035945892334</v>
      </c>
      <c r="N156" s="15">
        <f t="shared" si="31"/>
        <v>0</v>
      </c>
      <c r="O156" s="1">
        <v>0.23270758986473083</v>
      </c>
      <c r="P156" s="1">
        <v>0</v>
      </c>
      <c r="Q156" s="12">
        <v>15148</v>
      </c>
      <c r="R156" s="12">
        <v>0</v>
      </c>
      <c r="S156" s="12">
        <v>15148</v>
      </c>
      <c r="T156" s="1">
        <v>0</v>
      </c>
      <c r="U156" s="1">
        <v>0</v>
      </c>
      <c r="V156" s="1">
        <v>32</v>
      </c>
      <c r="W156" s="1">
        <v>15116</v>
      </c>
      <c r="X156" s="1">
        <v>0</v>
      </c>
      <c r="Y156" s="1" t="s">
        <v>72</v>
      </c>
      <c r="Z156" s="1" t="s">
        <v>72</v>
      </c>
      <c r="AA156" s="1" t="s">
        <v>72</v>
      </c>
      <c r="AB156" s="1" t="s">
        <v>72</v>
      </c>
      <c r="AC156" s="1" t="s">
        <v>72</v>
      </c>
      <c r="AD156" s="1" t="s">
        <v>72</v>
      </c>
      <c r="AE156" s="1" t="s">
        <v>72</v>
      </c>
      <c r="AF156" s="1">
        <v>4800</v>
      </c>
      <c r="AG156" s="1" t="s">
        <v>72</v>
      </c>
      <c r="AH156" s="1" t="s">
        <v>72</v>
      </c>
      <c r="AI156" s="2" t="s">
        <v>112</v>
      </c>
      <c r="AJ156" s="1" t="s">
        <v>72</v>
      </c>
      <c r="AK156" s="1" t="s">
        <v>72</v>
      </c>
      <c r="AL156" s="1" t="s">
        <v>72</v>
      </c>
      <c r="AM156" s="1" t="s">
        <v>72</v>
      </c>
      <c r="AN156" s="1" t="s">
        <v>72</v>
      </c>
      <c r="AO156" s="1" t="s">
        <v>72</v>
      </c>
      <c r="AP156" s="1" t="s">
        <v>72</v>
      </c>
      <c r="AQ156" s="1" t="s">
        <v>72</v>
      </c>
      <c r="AR156" s="1" t="s">
        <v>72</v>
      </c>
      <c r="AS156" s="1" t="s">
        <v>72</v>
      </c>
      <c r="AT156" s="1">
        <v>0</v>
      </c>
      <c r="AU156" s="1">
        <v>2258.9576959239798</v>
      </c>
      <c r="AV156" s="1">
        <v>2258.9576959239698</v>
      </c>
      <c r="AW156" s="2" t="s">
        <v>72</v>
      </c>
      <c r="AX156" s="2" t="s">
        <v>72</v>
      </c>
      <c r="AY156" s="1" t="s">
        <v>72</v>
      </c>
      <c r="AZ156" s="1" t="s">
        <v>72</v>
      </c>
      <c r="BA156" s="1">
        <v>0.10632829368114471</v>
      </c>
      <c r="BB156" s="1">
        <v>0</v>
      </c>
      <c r="BC156" s="1" t="s">
        <v>72</v>
      </c>
      <c r="BD156" s="1" t="s">
        <v>72</v>
      </c>
      <c r="BE156" s="1" t="s">
        <v>72</v>
      </c>
      <c r="BF156" s="1" t="s">
        <v>72</v>
      </c>
      <c r="BG156" s="1" t="s">
        <v>72</v>
      </c>
      <c r="BH156" s="1" t="s">
        <v>72</v>
      </c>
      <c r="BI156" s="1" t="s">
        <v>72</v>
      </c>
      <c r="BJ156" s="1" t="s">
        <v>72</v>
      </c>
      <c r="BK156" s="1" t="s">
        <v>72</v>
      </c>
      <c r="BL156" s="1" t="s">
        <v>72</v>
      </c>
      <c r="BM156" s="1" t="s">
        <v>72</v>
      </c>
      <c r="BN156" s="1" t="s">
        <v>72</v>
      </c>
    </row>
    <row r="157" spans="1:66" x14ac:dyDescent="0.35">
      <c r="A157" s="2" t="s">
        <v>127</v>
      </c>
      <c r="B157" s="2" t="s">
        <v>91</v>
      </c>
      <c r="C157" s="2" t="s">
        <v>112</v>
      </c>
      <c r="D157" s="17">
        <f t="shared" si="30"/>
        <v>9.9516448974609375</v>
      </c>
      <c r="E157" s="1">
        <v>2.4879112243652344</v>
      </c>
      <c r="F157" s="2" t="s">
        <v>67</v>
      </c>
      <c r="G157" s="2" t="s">
        <v>68</v>
      </c>
      <c r="H157" s="2" t="s">
        <v>69</v>
      </c>
      <c r="I157" s="2" t="s">
        <v>69</v>
      </c>
      <c r="J157" s="2" t="s">
        <v>70</v>
      </c>
      <c r="K157" s="2" t="s">
        <v>74</v>
      </c>
      <c r="L157" s="1">
        <v>49.758224487304688</v>
      </c>
      <c r="M157" s="15">
        <f t="shared" si="31"/>
        <v>13.825723648071289</v>
      </c>
      <c r="N157" s="15">
        <f t="shared" si="31"/>
        <v>6.880561351776123</v>
      </c>
      <c r="O157" s="1">
        <v>3.4564309120178223</v>
      </c>
      <c r="P157" s="1">
        <v>1.7201403379440308</v>
      </c>
      <c r="Q157" s="12">
        <v>15148</v>
      </c>
      <c r="R157" s="12">
        <v>32</v>
      </c>
      <c r="S157" s="12">
        <v>15116</v>
      </c>
      <c r="T157" s="1">
        <v>0</v>
      </c>
      <c r="U157" s="1">
        <v>0</v>
      </c>
      <c r="V157" s="1">
        <v>32</v>
      </c>
      <c r="W157" s="1">
        <v>15116</v>
      </c>
      <c r="X157" s="1">
        <v>0</v>
      </c>
      <c r="Y157" s="1" t="s">
        <v>72</v>
      </c>
      <c r="Z157" s="1" t="s">
        <v>72</v>
      </c>
      <c r="AA157" s="1" t="s">
        <v>72</v>
      </c>
      <c r="AB157" s="1" t="s">
        <v>72</v>
      </c>
      <c r="AC157" s="1" t="s">
        <v>72</v>
      </c>
      <c r="AD157" s="1" t="s">
        <v>72</v>
      </c>
      <c r="AE157" s="1" t="s">
        <v>72</v>
      </c>
      <c r="AF157" s="1">
        <v>3270.32177734375</v>
      </c>
      <c r="AG157" s="1" t="s">
        <v>72</v>
      </c>
      <c r="AH157" s="1" t="s">
        <v>72</v>
      </c>
      <c r="AI157" s="2" t="s">
        <v>72</v>
      </c>
      <c r="AJ157" s="1" t="s">
        <v>72</v>
      </c>
      <c r="AK157" s="1" t="s">
        <v>72</v>
      </c>
      <c r="AL157" s="1" t="s">
        <v>72</v>
      </c>
      <c r="AM157" s="1" t="s">
        <v>72</v>
      </c>
      <c r="AN157" s="1" t="s">
        <v>72</v>
      </c>
      <c r="AO157" s="1" t="s">
        <v>72</v>
      </c>
      <c r="AP157" s="1" t="s">
        <v>72</v>
      </c>
      <c r="AQ157" s="1" t="s">
        <v>72</v>
      </c>
      <c r="AR157" s="1" t="s">
        <v>72</v>
      </c>
      <c r="AS157" s="1" t="s">
        <v>72</v>
      </c>
      <c r="AT157" s="1">
        <v>5506.2821655273438</v>
      </c>
      <c r="AU157" s="1">
        <v>1901.4718022342711</v>
      </c>
      <c r="AV157" s="1">
        <v>1909.0869284308242</v>
      </c>
      <c r="AW157" s="2" t="s">
        <v>72</v>
      </c>
      <c r="AX157" s="2" t="s">
        <v>72</v>
      </c>
      <c r="AY157" s="1" t="s">
        <v>72</v>
      </c>
      <c r="AZ157" s="1" t="s">
        <v>72</v>
      </c>
      <c r="BA157" s="1">
        <v>2.9531900882720947</v>
      </c>
      <c r="BB157" s="1">
        <v>2.0743980407714844</v>
      </c>
      <c r="BC157" s="1" t="s">
        <v>72</v>
      </c>
      <c r="BD157" s="1" t="s">
        <v>72</v>
      </c>
      <c r="BE157" s="1" t="s">
        <v>72</v>
      </c>
      <c r="BF157" s="1" t="s">
        <v>72</v>
      </c>
      <c r="BG157" s="1" t="s">
        <v>72</v>
      </c>
      <c r="BH157" s="1" t="s">
        <v>72</v>
      </c>
      <c r="BI157" s="1" t="s">
        <v>72</v>
      </c>
      <c r="BJ157" s="1" t="s">
        <v>72</v>
      </c>
      <c r="BK157" s="1" t="s">
        <v>72</v>
      </c>
      <c r="BL157" s="1" t="s">
        <v>72</v>
      </c>
      <c r="BM157" s="1" t="s">
        <v>72</v>
      </c>
      <c r="BN157" s="1" t="s">
        <v>72</v>
      </c>
    </row>
    <row r="158" spans="1:66" x14ac:dyDescent="0.35">
      <c r="A158" s="2" t="s">
        <v>145</v>
      </c>
      <c r="B158" s="2" t="s">
        <v>91</v>
      </c>
      <c r="C158" s="2" t="s">
        <v>129</v>
      </c>
      <c r="D158" s="17">
        <f t="shared" si="30"/>
        <v>0</v>
      </c>
      <c r="E158" s="1">
        <v>0</v>
      </c>
      <c r="F158" s="2" t="s">
        <v>67</v>
      </c>
      <c r="G158" s="2" t="s">
        <v>68</v>
      </c>
      <c r="H158" s="2" t="s">
        <v>69</v>
      </c>
      <c r="I158" s="2" t="s">
        <v>69</v>
      </c>
      <c r="J158" s="2" t="s">
        <v>70</v>
      </c>
      <c r="K158" s="2" t="s">
        <v>71</v>
      </c>
      <c r="L158" s="1">
        <v>0</v>
      </c>
      <c r="M158" s="15">
        <f t="shared" si="31"/>
        <v>0.97918689250946045</v>
      </c>
      <c r="N158" s="15">
        <f t="shared" si="31"/>
        <v>0</v>
      </c>
      <c r="O158" s="1">
        <v>0.24479672312736511</v>
      </c>
      <c r="P158" s="1">
        <v>0</v>
      </c>
      <c r="Q158" s="12">
        <v>14400</v>
      </c>
      <c r="R158" s="12">
        <v>0</v>
      </c>
      <c r="S158" s="12">
        <v>14400</v>
      </c>
      <c r="T158" s="1">
        <v>0</v>
      </c>
      <c r="U158" s="1">
        <v>0</v>
      </c>
      <c r="V158" s="1">
        <v>26</v>
      </c>
      <c r="W158" s="1">
        <v>14374</v>
      </c>
      <c r="X158" s="1">
        <v>0</v>
      </c>
      <c r="Y158" s="1" t="s">
        <v>72</v>
      </c>
      <c r="Z158" s="1" t="s">
        <v>72</v>
      </c>
      <c r="AA158" s="1" t="s">
        <v>72</v>
      </c>
      <c r="AB158" s="1" t="s">
        <v>72</v>
      </c>
      <c r="AC158" s="1" t="s">
        <v>72</v>
      </c>
      <c r="AD158" s="1" t="s">
        <v>72</v>
      </c>
      <c r="AE158" s="1" t="s">
        <v>72</v>
      </c>
      <c r="AF158" s="1">
        <v>3773.778076171875</v>
      </c>
      <c r="AG158" s="1" t="s">
        <v>72</v>
      </c>
      <c r="AH158" s="1" t="s">
        <v>72</v>
      </c>
      <c r="AI158" s="2" t="s">
        <v>130</v>
      </c>
      <c r="AJ158" s="1" t="s">
        <v>72</v>
      </c>
      <c r="AK158" s="1" t="s">
        <v>72</v>
      </c>
      <c r="AL158" s="1" t="s">
        <v>72</v>
      </c>
      <c r="AM158" s="1" t="s">
        <v>72</v>
      </c>
      <c r="AN158" s="1" t="s">
        <v>72</v>
      </c>
      <c r="AO158" s="1" t="s">
        <v>72</v>
      </c>
      <c r="AP158" s="1" t="s">
        <v>72</v>
      </c>
      <c r="AQ158" s="1" t="s">
        <v>72</v>
      </c>
      <c r="AR158" s="1" t="s">
        <v>72</v>
      </c>
      <c r="AS158" s="1" t="s">
        <v>72</v>
      </c>
      <c r="AT158" s="1">
        <v>0</v>
      </c>
      <c r="AU158" s="1">
        <v>2735.3194701639809</v>
      </c>
      <c r="AV158" s="1">
        <v>2735.3194701639904</v>
      </c>
      <c r="AW158" s="2" t="s">
        <v>72</v>
      </c>
      <c r="AX158" s="2" t="s">
        <v>72</v>
      </c>
      <c r="AY158" s="1" t="s">
        <v>72</v>
      </c>
      <c r="AZ158" s="1" t="s">
        <v>72</v>
      </c>
      <c r="BA158" s="1">
        <v>0.11185172200202942</v>
      </c>
      <c r="BB158" s="1">
        <v>0</v>
      </c>
      <c r="BC158" s="1" t="s">
        <v>72</v>
      </c>
      <c r="BD158" s="1" t="s">
        <v>72</v>
      </c>
      <c r="BE158" s="1" t="s">
        <v>72</v>
      </c>
      <c r="BF158" s="1" t="s">
        <v>72</v>
      </c>
      <c r="BG158" s="1" t="s">
        <v>72</v>
      </c>
      <c r="BH158" s="1" t="s">
        <v>72</v>
      </c>
      <c r="BI158" s="1" t="s">
        <v>72</v>
      </c>
      <c r="BJ158" s="1" t="s">
        <v>72</v>
      </c>
      <c r="BK158" s="1" t="s">
        <v>72</v>
      </c>
      <c r="BL158" s="1" t="s">
        <v>72</v>
      </c>
      <c r="BM158" s="1" t="s">
        <v>72</v>
      </c>
      <c r="BN158" s="1" t="s">
        <v>72</v>
      </c>
    </row>
    <row r="159" spans="1:66" x14ac:dyDescent="0.35">
      <c r="A159" s="2" t="s">
        <v>145</v>
      </c>
      <c r="B159" s="2" t="s">
        <v>91</v>
      </c>
      <c r="C159" s="2" t="s">
        <v>130</v>
      </c>
      <c r="D159" s="17">
        <f t="shared" si="30"/>
        <v>8.5044113159179684</v>
      </c>
      <c r="E159" s="1">
        <v>2.1261029243469238</v>
      </c>
      <c r="F159" s="2" t="s">
        <v>67</v>
      </c>
      <c r="G159" s="2" t="s">
        <v>68</v>
      </c>
      <c r="H159" s="2" t="s">
        <v>69</v>
      </c>
      <c r="I159" s="2" t="s">
        <v>69</v>
      </c>
      <c r="J159" s="2" t="s">
        <v>70</v>
      </c>
      <c r="K159" s="2" t="s">
        <v>74</v>
      </c>
      <c r="L159" s="1">
        <v>42.522056579589844</v>
      </c>
      <c r="M159" s="15">
        <f t="shared" si="31"/>
        <v>12.223377227783203</v>
      </c>
      <c r="N159" s="15">
        <f t="shared" si="31"/>
        <v>5.6304912567138672</v>
      </c>
      <c r="O159" s="1">
        <v>3.0558443069458008</v>
      </c>
      <c r="P159" s="1">
        <v>1.4076228141784668</v>
      </c>
      <c r="Q159" s="12">
        <v>14400</v>
      </c>
      <c r="R159" s="12">
        <v>26</v>
      </c>
      <c r="S159" s="12">
        <v>14374</v>
      </c>
      <c r="T159" s="1">
        <v>0</v>
      </c>
      <c r="U159" s="1">
        <v>0</v>
      </c>
      <c r="V159" s="1">
        <v>26</v>
      </c>
      <c r="W159" s="1">
        <v>14374</v>
      </c>
      <c r="X159" s="1">
        <v>0</v>
      </c>
      <c r="Y159" s="1" t="s">
        <v>72</v>
      </c>
      <c r="Z159" s="1" t="s">
        <v>72</v>
      </c>
      <c r="AA159" s="1" t="s">
        <v>72</v>
      </c>
      <c r="AB159" s="1" t="s">
        <v>72</v>
      </c>
      <c r="AC159" s="1" t="s">
        <v>72</v>
      </c>
      <c r="AD159" s="1" t="s">
        <v>72</v>
      </c>
      <c r="AE159" s="1" t="s">
        <v>72</v>
      </c>
      <c r="AF159" s="1">
        <v>2984.803466796875</v>
      </c>
      <c r="AG159" s="1" t="s">
        <v>72</v>
      </c>
      <c r="AH159" s="1" t="s">
        <v>72</v>
      </c>
      <c r="AI159" s="2" t="s">
        <v>72</v>
      </c>
      <c r="AJ159" s="1" t="s">
        <v>72</v>
      </c>
      <c r="AK159" s="1" t="s">
        <v>72</v>
      </c>
      <c r="AL159" s="1" t="s">
        <v>72</v>
      </c>
      <c r="AM159" s="1" t="s">
        <v>72</v>
      </c>
      <c r="AN159" s="1" t="s">
        <v>72</v>
      </c>
      <c r="AO159" s="1" t="s">
        <v>72</v>
      </c>
      <c r="AP159" s="1" t="s">
        <v>72</v>
      </c>
      <c r="AQ159" s="1" t="s">
        <v>72</v>
      </c>
      <c r="AR159" s="1" t="s">
        <v>72</v>
      </c>
      <c r="AS159" s="1" t="s">
        <v>72</v>
      </c>
      <c r="AT159" s="1">
        <v>3330.8102088341348</v>
      </c>
      <c r="AU159" s="1">
        <v>2335.0595575908269</v>
      </c>
      <c r="AV159" s="1">
        <v>2336.8574407111223</v>
      </c>
      <c r="AW159" s="2" t="s">
        <v>72</v>
      </c>
      <c r="AX159" s="2" t="s">
        <v>72</v>
      </c>
      <c r="AY159" s="1" t="s">
        <v>72</v>
      </c>
      <c r="AZ159" s="1" t="s">
        <v>72</v>
      </c>
      <c r="BA159" s="1">
        <v>2.5702073574066162</v>
      </c>
      <c r="BB159" s="1">
        <v>1.7364933490753174</v>
      </c>
      <c r="BC159" s="1" t="s">
        <v>72</v>
      </c>
      <c r="BD159" s="1" t="s">
        <v>72</v>
      </c>
      <c r="BE159" s="1" t="s">
        <v>72</v>
      </c>
      <c r="BF159" s="1" t="s">
        <v>72</v>
      </c>
      <c r="BG159" s="1" t="s">
        <v>72</v>
      </c>
      <c r="BH159" s="1" t="s">
        <v>72</v>
      </c>
      <c r="BI159" s="1" t="s">
        <v>72</v>
      </c>
      <c r="BJ159" s="1" t="s">
        <v>72</v>
      </c>
      <c r="BK159" s="1" t="s">
        <v>72</v>
      </c>
      <c r="BL159" s="1" t="s">
        <v>72</v>
      </c>
      <c r="BM159" s="1" t="s">
        <v>72</v>
      </c>
      <c r="BN159" s="1" t="s">
        <v>72</v>
      </c>
    </row>
  </sheetData>
  <autoFilter ref="A1:BO1" xr:uid="{67C5E3E2-16DE-9D49-A68F-21032B3F307E}">
    <sortState xmlns:xlrd2="http://schemas.microsoft.com/office/spreadsheetml/2017/richdata2" ref="A2:BO129">
      <sortCondition ref="B1:B1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22B7-6962-AE43-8367-DB219B915AB9}">
  <dimension ref="A1:BN25"/>
  <sheetViews>
    <sheetView workbookViewId="0">
      <selection activeCell="M29" sqref="A1:XFD1048576"/>
    </sheetView>
  </sheetViews>
  <sheetFormatPr defaultColWidth="10.81640625" defaultRowHeight="15.5" x14ac:dyDescent="0.35"/>
  <cols>
    <col min="1" max="16384" width="10.81640625" style="18"/>
  </cols>
  <sheetData>
    <row r="1" spans="1:66" x14ac:dyDescent="0.35">
      <c r="A1" s="18" t="s">
        <v>0</v>
      </c>
      <c r="B1" s="18" t="s">
        <v>1</v>
      </c>
      <c r="C1" s="18" t="s">
        <v>2</v>
      </c>
      <c r="D1" s="2" t="s">
        <v>181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8" t="s">
        <v>32</v>
      </c>
      <c r="AI1" s="18" t="s">
        <v>33</v>
      </c>
      <c r="AJ1" s="18" t="s">
        <v>34</v>
      </c>
      <c r="AK1" s="18" t="s">
        <v>35</v>
      </c>
      <c r="AL1" s="18" t="s">
        <v>36</v>
      </c>
      <c r="AM1" s="18" t="s">
        <v>37</v>
      </c>
      <c r="AN1" s="18" t="s">
        <v>38</v>
      </c>
      <c r="AO1" s="18" t="s">
        <v>39</v>
      </c>
      <c r="AP1" s="18" t="s">
        <v>40</v>
      </c>
      <c r="AQ1" s="18" t="s">
        <v>41</v>
      </c>
      <c r="AR1" s="18" t="s">
        <v>42</v>
      </c>
      <c r="AS1" s="18" t="s">
        <v>43</v>
      </c>
      <c r="AT1" s="18" t="s">
        <v>44</v>
      </c>
      <c r="AU1" s="18" t="s">
        <v>45</v>
      </c>
      <c r="AV1" s="18" t="s">
        <v>46</v>
      </c>
      <c r="AW1" s="18" t="s">
        <v>47</v>
      </c>
      <c r="AX1" s="18" t="s">
        <v>48</v>
      </c>
      <c r="AY1" s="18" t="s">
        <v>49</v>
      </c>
      <c r="AZ1" s="18" t="s">
        <v>50</v>
      </c>
      <c r="BA1" s="18" t="s">
        <v>51</v>
      </c>
      <c r="BB1" s="18" t="s">
        <v>52</v>
      </c>
      <c r="BC1" s="18" t="s">
        <v>53</v>
      </c>
      <c r="BD1" s="18" t="s">
        <v>54</v>
      </c>
      <c r="BE1" s="18" t="s">
        <v>55</v>
      </c>
      <c r="BF1" s="18" t="s">
        <v>56</v>
      </c>
      <c r="BG1" s="18" t="s">
        <v>57</v>
      </c>
      <c r="BH1" s="18" t="s">
        <v>58</v>
      </c>
      <c r="BI1" s="18" t="s">
        <v>59</v>
      </c>
      <c r="BJ1" s="18" t="s">
        <v>60</v>
      </c>
      <c r="BK1" s="18" t="s">
        <v>61</v>
      </c>
      <c r="BL1" s="18" t="s">
        <v>62</v>
      </c>
      <c r="BM1" s="18" t="s">
        <v>63</v>
      </c>
      <c r="BN1" s="18" t="s">
        <v>64</v>
      </c>
    </row>
    <row r="2" spans="1:66" x14ac:dyDescent="0.35">
      <c r="A2" s="18" t="s">
        <v>110</v>
      </c>
      <c r="B2" s="18" t="s">
        <v>110</v>
      </c>
      <c r="C2" s="18" t="s">
        <v>182</v>
      </c>
      <c r="D2" s="18">
        <f>L2/5</f>
        <v>27.016345214843803</v>
      </c>
      <c r="E2" s="18">
        <v>6.7540864944457999</v>
      </c>
      <c r="F2" s="18" t="s">
        <v>67</v>
      </c>
      <c r="G2" s="18" t="s">
        <v>68</v>
      </c>
      <c r="H2" s="18" t="s">
        <v>69</v>
      </c>
      <c r="I2" s="18" t="s">
        <v>69</v>
      </c>
      <c r="J2" s="18" t="s">
        <v>70</v>
      </c>
      <c r="K2" s="18" t="s">
        <v>71</v>
      </c>
      <c r="L2" s="18">
        <v>135.08172607421901</v>
      </c>
      <c r="M2" s="18">
        <f>O2*4</f>
        <v>31.956748962402362</v>
      </c>
      <c r="N2" s="18">
        <f>P2*4</f>
        <v>22.0811252593994</v>
      </c>
      <c r="O2" s="18">
        <v>7.9891872406005904</v>
      </c>
      <c r="P2" s="18">
        <v>5.52028131484985</v>
      </c>
      <c r="Q2" s="18">
        <v>20089</v>
      </c>
      <c r="R2" s="18">
        <v>115</v>
      </c>
      <c r="S2" s="18">
        <v>19974</v>
      </c>
      <c r="T2" s="18">
        <v>0</v>
      </c>
      <c r="U2" s="18">
        <v>0</v>
      </c>
      <c r="V2" s="18">
        <v>0</v>
      </c>
      <c r="W2" s="18">
        <v>0</v>
      </c>
      <c r="AF2" s="18">
        <v>5000</v>
      </c>
      <c r="AT2" s="18">
        <v>5717.8011676290798</v>
      </c>
      <c r="AU2" s="18">
        <v>3985.8863095388301</v>
      </c>
      <c r="AV2" s="18">
        <v>3995.80070093115</v>
      </c>
      <c r="BA2" s="18">
        <v>7.3840780258178702</v>
      </c>
      <c r="BB2" s="18">
        <v>6.1244325637817401</v>
      </c>
    </row>
    <row r="3" spans="1:66" x14ac:dyDescent="0.35">
      <c r="A3" s="18" t="s">
        <v>113</v>
      </c>
      <c r="B3" s="18" t="s">
        <v>113</v>
      </c>
      <c r="C3" s="18" t="s">
        <v>182</v>
      </c>
      <c r="D3" s="18">
        <f t="shared" ref="D3:D25" si="0">L3/5</f>
        <v>45.429153442382798</v>
      </c>
      <c r="E3" s="18">
        <v>11.3572883605957</v>
      </c>
      <c r="F3" s="18" t="s">
        <v>67</v>
      </c>
      <c r="G3" s="18" t="s">
        <v>68</v>
      </c>
      <c r="H3" s="18" t="s">
        <v>69</v>
      </c>
      <c r="I3" s="18" t="s">
        <v>69</v>
      </c>
      <c r="J3" s="18" t="s">
        <v>70</v>
      </c>
      <c r="K3" s="18" t="s">
        <v>71</v>
      </c>
      <c r="L3" s="18">
        <v>227.14576721191401</v>
      </c>
      <c r="M3" s="18">
        <f t="shared" ref="M3:M25" si="1">O3*4</f>
        <v>51.842864990234403</v>
      </c>
      <c r="N3" s="18">
        <f t="shared" ref="N3:N25" si="2">P3*4</f>
        <v>39.024169921875</v>
      </c>
      <c r="O3" s="18">
        <v>12.960716247558601</v>
      </c>
      <c r="P3" s="18">
        <v>9.75604248046875</v>
      </c>
      <c r="Q3" s="18">
        <v>20089</v>
      </c>
      <c r="R3" s="18">
        <v>193</v>
      </c>
      <c r="S3" s="18">
        <v>19896</v>
      </c>
      <c r="T3" s="18">
        <v>0</v>
      </c>
      <c r="U3" s="18">
        <v>0</v>
      </c>
      <c r="V3" s="18">
        <v>0</v>
      </c>
      <c r="W3" s="18">
        <v>0</v>
      </c>
      <c r="AF3" s="18">
        <v>5000</v>
      </c>
      <c r="AT3" s="18">
        <v>5918.7811842211804</v>
      </c>
      <c r="AU3" s="18">
        <v>4123.0397503419099</v>
      </c>
      <c r="AV3" s="18">
        <v>4140.2918831877096</v>
      </c>
      <c r="BA3" s="18">
        <v>12.175090789794901</v>
      </c>
      <c r="BB3" s="18">
        <v>10.5400533676147</v>
      </c>
    </row>
    <row r="4" spans="1:66" x14ac:dyDescent="0.35">
      <c r="A4" s="18" t="s">
        <v>114</v>
      </c>
      <c r="B4" s="18" t="s">
        <v>114</v>
      </c>
      <c r="C4" s="18" t="s">
        <v>182</v>
      </c>
      <c r="D4" s="18">
        <f t="shared" si="0"/>
        <v>24.557823181152401</v>
      </c>
      <c r="E4" s="18">
        <v>6.1394557952880904</v>
      </c>
      <c r="F4" s="18" t="s">
        <v>67</v>
      </c>
      <c r="G4" s="18" t="s">
        <v>68</v>
      </c>
      <c r="H4" s="18" t="s">
        <v>69</v>
      </c>
      <c r="I4" s="18" t="s">
        <v>69</v>
      </c>
      <c r="J4" s="18" t="s">
        <v>70</v>
      </c>
      <c r="K4" s="18" t="s">
        <v>71</v>
      </c>
      <c r="L4" s="18">
        <v>122.789115905762</v>
      </c>
      <c r="M4" s="18">
        <f t="shared" si="1"/>
        <v>29.280059814453121</v>
      </c>
      <c r="N4" s="18">
        <f t="shared" si="2"/>
        <v>19.840322494506839</v>
      </c>
      <c r="O4" s="18">
        <v>7.3200149536132804</v>
      </c>
      <c r="P4" s="18">
        <v>4.9600806236267099</v>
      </c>
      <c r="Q4" s="18">
        <v>19981</v>
      </c>
      <c r="R4" s="18">
        <v>104</v>
      </c>
      <c r="S4" s="18">
        <v>19877</v>
      </c>
      <c r="T4" s="18">
        <v>0</v>
      </c>
      <c r="U4" s="18">
        <v>0</v>
      </c>
      <c r="V4" s="18">
        <v>0</v>
      </c>
      <c r="W4" s="18">
        <v>0</v>
      </c>
      <c r="AF4" s="18">
        <v>5000</v>
      </c>
      <c r="AT4" s="18">
        <v>5885.7014254056503</v>
      </c>
      <c r="AU4" s="18">
        <v>4124.6330567757304</v>
      </c>
      <c r="AV4" s="18">
        <v>4133.7993202429197</v>
      </c>
      <c r="BA4" s="18">
        <v>6.7416338920593297</v>
      </c>
      <c r="BB4" s="18">
        <v>5.5375857353210396</v>
      </c>
    </row>
    <row r="5" spans="1:66" x14ac:dyDescent="0.35">
      <c r="A5" s="18" t="s">
        <v>115</v>
      </c>
      <c r="B5" s="18" t="s">
        <v>115</v>
      </c>
      <c r="C5" s="18" t="s">
        <v>182</v>
      </c>
      <c r="D5" s="18">
        <f t="shared" si="0"/>
        <v>16.30819396972656</v>
      </c>
      <c r="E5" s="18">
        <v>4.07704830169678</v>
      </c>
      <c r="F5" s="18" t="s">
        <v>67</v>
      </c>
      <c r="G5" s="18" t="s">
        <v>68</v>
      </c>
      <c r="H5" s="18" t="s">
        <v>69</v>
      </c>
      <c r="I5" s="18" t="s">
        <v>69</v>
      </c>
      <c r="J5" s="18" t="s">
        <v>70</v>
      </c>
      <c r="K5" s="18" t="s">
        <v>71</v>
      </c>
      <c r="L5" s="18">
        <v>81.540969848632798</v>
      </c>
      <c r="M5" s="18">
        <f t="shared" si="1"/>
        <v>20.545881271362319</v>
      </c>
      <c r="N5" s="18">
        <f t="shared" si="2"/>
        <v>12.699457168579119</v>
      </c>
      <c r="O5" s="18">
        <v>5.1364703178405797</v>
      </c>
      <c r="P5" s="18">
        <v>3.1748642921447798</v>
      </c>
      <c r="Q5" s="18">
        <v>19367</v>
      </c>
      <c r="R5" s="18">
        <v>67</v>
      </c>
      <c r="S5" s="18">
        <v>19300</v>
      </c>
      <c r="T5" s="18">
        <v>0</v>
      </c>
      <c r="U5" s="18">
        <v>0</v>
      </c>
      <c r="V5" s="18">
        <v>0</v>
      </c>
      <c r="W5" s="18">
        <v>0</v>
      </c>
      <c r="AF5" s="18">
        <v>5000</v>
      </c>
      <c r="AT5" s="18">
        <v>5965.6392184584902</v>
      </c>
      <c r="AU5" s="18">
        <v>4170.9289664123198</v>
      </c>
      <c r="AV5" s="18">
        <v>4177.1377538800198</v>
      </c>
      <c r="BA5" s="18">
        <v>4.59432125091553</v>
      </c>
      <c r="BB5" s="18">
        <v>3.6002776622772199</v>
      </c>
    </row>
    <row r="6" spans="1:66" x14ac:dyDescent="0.35">
      <c r="A6" s="18" t="s">
        <v>116</v>
      </c>
      <c r="B6" s="18" t="s">
        <v>116</v>
      </c>
      <c r="C6" s="18" t="s">
        <v>182</v>
      </c>
      <c r="D6" s="18">
        <f t="shared" si="0"/>
        <v>14.747041320800781</v>
      </c>
      <c r="E6" s="18">
        <v>3.6867604255676301</v>
      </c>
      <c r="F6" s="18" t="s">
        <v>67</v>
      </c>
      <c r="G6" s="18" t="s">
        <v>68</v>
      </c>
      <c r="H6" s="18" t="s">
        <v>69</v>
      </c>
      <c r="I6" s="18" t="s">
        <v>69</v>
      </c>
      <c r="J6" s="18" t="s">
        <v>70</v>
      </c>
      <c r="K6" s="18" t="s">
        <v>71</v>
      </c>
      <c r="L6" s="18">
        <v>73.735206604003906</v>
      </c>
      <c r="M6" s="18">
        <f t="shared" si="1"/>
        <v>18.969247817993161</v>
      </c>
      <c r="N6" s="18">
        <f t="shared" si="2"/>
        <v>11.20511627197264</v>
      </c>
      <c r="O6" s="18">
        <v>4.7423119544982901</v>
      </c>
      <c r="P6" s="18">
        <v>2.8012790679931601</v>
      </c>
      <c r="Q6" s="18">
        <v>17898</v>
      </c>
      <c r="R6" s="18">
        <v>56</v>
      </c>
      <c r="S6" s="18">
        <v>17842</v>
      </c>
      <c r="T6" s="18">
        <v>0</v>
      </c>
      <c r="U6" s="18">
        <v>0</v>
      </c>
      <c r="V6" s="18">
        <v>0</v>
      </c>
      <c r="W6" s="18">
        <v>0</v>
      </c>
      <c r="AF6" s="18">
        <v>5000</v>
      </c>
      <c r="AT6" s="18">
        <v>6216.2485700334801</v>
      </c>
      <c r="AU6" s="18">
        <v>4338.4903427344698</v>
      </c>
      <c r="AV6" s="18">
        <v>4344.3655500609102</v>
      </c>
      <c r="BA6" s="18">
        <v>4.20039939880371</v>
      </c>
      <c r="BB6" s="18">
        <v>3.2169780731201199</v>
      </c>
    </row>
    <row r="7" spans="1:66" x14ac:dyDescent="0.35">
      <c r="A7" s="18" t="s">
        <v>117</v>
      </c>
      <c r="B7" s="18" t="s">
        <v>117</v>
      </c>
      <c r="C7" s="18" t="s">
        <v>182</v>
      </c>
      <c r="D7" s="18">
        <f t="shared" si="0"/>
        <v>33.719848632812599</v>
      </c>
      <c r="E7" s="18">
        <v>8.4299621582031303</v>
      </c>
      <c r="F7" s="18" t="s">
        <v>67</v>
      </c>
      <c r="G7" s="18" t="s">
        <v>68</v>
      </c>
      <c r="H7" s="18" t="s">
        <v>69</v>
      </c>
      <c r="I7" s="18" t="s">
        <v>69</v>
      </c>
      <c r="J7" s="18" t="s">
        <v>70</v>
      </c>
      <c r="K7" s="18" t="s">
        <v>71</v>
      </c>
      <c r="L7" s="18">
        <v>168.59924316406301</v>
      </c>
      <c r="M7" s="18">
        <f t="shared" si="1"/>
        <v>39.390522003173842</v>
      </c>
      <c r="N7" s="18">
        <f t="shared" si="2"/>
        <v>28.05599784851076</v>
      </c>
      <c r="O7" s="18">
        <v>9.8476305007934606</v>
      </c>
      <c r="P7" s="18">
        <v>7.01399946212769</v>
      </c>
      <c r="Q7" s="18">
        <v>19048</v>
      </c>
      <c r="R7" s="18">
        <v>136</v>
      </c>
      <c r="S7" s="18">
        <v>18912</v>
      </c>
      <c r="T7" s="18">
        <v>0</v>
      </c>
      <c r="U7" s="18">
        <v>0</v>
      </c>
      <c r="V7" s="18">
        <v>0</v>
      </c>
      <c r="W7" s="18">
        <v>0</v>
      </c>
      <c r="AF7" s="18">
        <v>5000</v>
      </c>
      <c r="AT7" s="18">
        <v>5837.3744686351101</v>
      </c>
      <c r="AU7" s="18">
        <v>3992.88926210097</v>
      </c>
      <c r="AV7" s="18">
        <v>4006.0586230884001</v>
      </c>
      <c r="BA7" s="18">
        <v>9.1530494689941406</v>
      </c>
      <c r="BB7" s="18">
        <v>7.7073192596435502</v>
      </c>
    </row>
    <row r="8" spans="1:66" x14ac:dyDescent="0.35">
      <c r="A8" s="18" t="s">
        <v>118</v>
      </c>
      <c r="B8" s="18" t="s">
        <v>118</v>
      </c>
      <c r="C8" s="18" t="s">
        <v>182</v>
      </c>
      <c r="D8" s="18">
        <f t="shared" si="0"/>
        <v>29.641156005859397</v>
      </c>
      <c r="E8" s="18">
        <v>7.4102888107299796</v>
      </c>
      <c r="F8" s="18" t="s">
        <v>67</v>
      </c>
      <c r="G8" s="18" t="s">
        <v>68</v>
      </c>
      <c r="H8" s="18" t="s">
        <v>69</v>
      </c>
      <c r="I8" s="18" t="s">
        <v>69</v>
      </c>
      <c r="J8" s="18" t="s">
        <v>70</v>
      </c>
      <c r="K8" s="18" t="s">
        <v>71</v>
      </c>
      <c r="L8" s="18">
        <v>148.20578002929699</v>
      </c>
      <c r="M8" s="18">
        <f t="shared" si="1"/>
        <v>34.903930664062521</v>
      </c>
      <c r="N8" s="18">
        <f t="shared" si="2"/>
        <v>24.384260177612319</v>
      </c>
      <c r="O8" s="18">
        <v>8.7259826660156303</v>
      </c>
      <c r="P8" s="18">
        <v>6.0960650444030797</v>
      </c>
      <c r="Q8" s="18">
        <v>19430</v>
      </c>
      <c r="R8" s="18">
        <v>122</v>
      </c>
      <c r="S8" s="18">
        <v>19308</v>
      </c>
      <c r="T8" s="18">
        <v>0</v>
      </c>
      <c r="U8" s="18">
        <v>0</v>
      </c>
      <c r="V8" s="18">
        <v>0</v>
      </c>
      <c r="W8" s="18">
        <v>0</v>
      </c>
      <c r="AF8" s="18">
        <v>5000</v>
      </c>
      <c r="AT8" s="18">
        <v>5822.0434850473903</v>
      </c>
      <c r="AU8" s="18">
        <v>4020.7057959045101</v>
      </c>
      <c r="AV8" s="18">
        <v>4032.0163053268102</v>
      </c>
      <c r="BA8" s="18">
        <v>8.0813770294189506</v>
      </c>
      <c r="BB8" s="18">
        <v>6.7395830154418901</v>
      </c>
    </row>
    <row r="9" spans="1:66" x14ac:dyDescent="0.35">
      <c r="A9" s="18" t="s">
        <v>119</v>
      </c>
      <c r="B9" s="18" t="s">
        <v>119</v>
      </c>
      <c r="C9" s="18" t="s">
        <v>182</v>
      </c>
      <c r="D9" s="18">
        <f t="shared" si="0"/>
        <v>1175.8721679687501</v>
      </c>
      <c r="E9" s="18">
        <v>293.96804809570301</v>
      </c>
      <c r="F9" s="18" t="s">
        <v>67</v>
      </c>
      <c r="G9" s="18" t="s">
        <v>68</v>
      </c>
      <c r="H9" s="18" t="s">
        <v>69</v>
      </c>
      <c r="I9" s="18" t="s">
        <v>69</v>
      </c>
      <c r="J9" s="18" t="s">
        <v>70</v>
      </c>
      <c r="K9" s="18" t="s">
        <v>71</v>
      </c>
      <c r="L9" s="18">
        <v>5879.36083984375</v>
      </c>
      <c r="M9" s="18">
        <f t="shared" si="1"/>
        <v>1211.009765625</v>
      </c>
      <c r="N9" s="18">
        <f t="shared" si="2"/>
        <v>1140.994995117188</v>
      </c>
      <c r="O9" s="18">
        <v>302.75244140625</v>
      </c>
      <c r="P9" s="18">
        <v>285.24874877929699</v>
      </c>
      <c r="Q9" s="18">
        <v>19706</v>
      </c>
      <c r="R9" s="18">
        <v>4357</v>
      </c>
      <c r="S9" s="18">
        <v>15349</v>
      </c>
      <c r="T9" s="18">
        <v>0</v>
      </c>
      <c r="U9" s="18">
        <v>0</v>
      </c>
      <c r="V9" s="18">
        <v>0</v>
      </c>
      <c r="W9" s="18">
        <v>0</v>
      </c>
      <c r="AF9" s="18">
        <v>5000</v>
      </c>
      <c r="AT9" s="18">
        <v>5819.6972385044901</v>
      </c>
      <c r="AU9" s="18">
        <v>3982.0380189734001</v>
      </c>
      <c r="AV9" s="18">
        <v>4388.3447894746096</v>
      </c>
      <c r="BA9" s="18">
        <v>298.44168090820301</v>
      </c>
      <c r="BB9" s="18">
        <v>289.51135253906301</v>
      </c>
    </row>
    <row r="10" spans="1:66" x14ac:dyDescent="0.35">
      <c r="A10" s="18" t="s">
        <v>120</v>
      </c>
      <c r="B10" s="18" t="s">
        <v>83</v>
      </c>
      <c r="C10" s="18" t="s">
        <v>182</v>
      </c>
      <c r="D10" s="18">
        <f t="shared" si="0"/>
        <v>0</v>
      </c>
      <c r="E10" s="18">
        <v>0</v>
      </c>
      <c r="F10" s="18" t="s">
        <v>67</v>
      </c>
      <c r="G10" s="18" t="s">
        <v>68</v>
      </c>
      <c r="H10" s="18" t="s">
        <v>69</v>
      </c>
      <c r="I10" s="18" t="s">
        <v>69</v>
      </c>
      <c r="J10" s="18" t="s">
        <v>70</v>
      </c>
      <c r="K10" s="18" t="s">
        <v>71</v>
      </c>
      <c r="L10" s="18">
        <v>0</v>
      </c>
      <c r="M10" s="18">
        <f t="shared" si="1"/>
        <v>0.66950744390487604</v>
      </c>
      <c r="N10" s="18">
        <f t="shared" si="2"/>
        <v>0</v>
      </c>
      <c r="O10" s="18">
        <v>0.16737686097621901</v>
      </c>
      <c r="P10" s="18">
        <v>0</v>
      </c>
      <c r="Q10" s="18">
        <v>21060</v>
      </c>
      <c r="R10" s="18">
        <v>0</v>
      </c>
      <c r="S10" s="18">
        <v>21060</v>
      </c>
      <c r="T10" s="18">
        <v>0</v>
      </c>
      <c r="U10" s="18">
        <v>0</v>
      </c>
      <c r="V10" s="18">
        <v>0</v>
      </c>
      <c r="W10" s="18">
        <v>0</v>
      </c>
      <c r="AF10" s="18">
        <v>5000</v>
      </c>
      <c r="AT10" s="18">
        <v>0</v>
      </c>
      <c r="AU10" s="18">
        <v>3796.6178589678698</v>
      </c>
      <c r="AV10" s="18">
        <v>3796.6178589678698</v>
      </c>
      <c r="BA10" s="18">
        <v>7.6478660106658894E-2</v>
      </c>
      <c r="BB10" s="18">
        <v>0</v>
      </c>
    </row>
    <row r="11" spans="1:66" x14ac:dyDescent="0.35">
      <c r="A11" s="18" t="s">
        <v>121</v>
      </c>
      <c r="B11" s="18" t="s">
        <v>121</v>
      </c>
      <c r="C11" s="18" t="s">
        <v>182</v>
      </c>
      <c r="D11" s="18">
        <f t="shared" si="0"/>
        <v>12.533652496337901</v>
      </c>
      <c r="E11" s="18">
        <v>3.1334130764007599</v>
      </c>
      <c r="F11" s="18" t="s">
        <v>67</v>
      </c>
      <c r="G11" s="18" t="s">
        <v>68</v>
      </c>
      <c r="H11" s="18" t="s">
        <v>69</v>
      </c>
      <c r="I11" s="18" t="s">
        <v>69</v>
      </c>
      <c r="J11" s="18" t="s">
        <v>70</v>
      </c>
      <c r="K11" s="18" t="s">
        <v>71</v>
      </c>
      <c r="L11" s="18">
        <v>62.668262481689503</v>
      </c>
      <c r="M11" s="18">
        <f t="shared" si="1"/>
        <v>16.349504470825199</v>
      </c>
      <c r="N11" s="18">
        <f t="shared" si="2"/>
        <v>9.3650016784668004</v>
      </c>
      <c r="O11" s="18">
        <v>4.0873761177062997</v>
      </c>
      <c r="P11" s="18">
        <v>2.3412504196167001</v>
      </c>
      <c r="Q11" s="18">
        <v>18798</v>
      </c>
      <c r="R11" s="18">
        <v>50</v>
      </c>
      <c r="S11" s="18">
        <v>18748</v>
      </c>
      <c r="T11" s="18">
        <v>0</v>
      </c>
      <c r="U11" s="18">
        <v>0</v>
      </c>
      <c r="V11" s="18">
        <v>0</v>
      </c>
      <c r="W11" s="18">
        <v>0</v>
      </c>
      <c r="AF11" s="18">
        <v>5000</v>
      </c>
      <c r="AT11" s="18">
        <v>5872.5468359375</v>
      </c>
      <c r="AU11" s="18">
        <v>4012.8996706263301</v>
      </c>
      <c r="AV11" s="18">
        <v>4017.84606695921</v>
      </c>
      <c r="BA11" s="18">
        <v>3.5965497493743901</v>
      </c>
      <c r="BB11" s="18">
        <v>2.7119846343994101</v>
      </c>
    </row>
    <row r="12" spans="1:66" x14ac:dyDescent="0.35">
      <c r="A12" s="18" t="s">
        <v>122</v>
      </c>
      <c r="B12" s="18" t="s">
        <v>122</v>
      </c>
      <c r="C12" s="18" t="s">
        <v>182</v>
      </c>
      <c r="D12" s="18">
        <f t="shared" si="0"/>
        <v>14.42575073242188</v>
      </c>
      <c r="E12" s="18">
        <v>3.6064376831054701</v>
      </c>
      <c r="F12" s="18" t="s">
        <v>67</v>
      </c>
      <c r="G12" s="18" t="s">
        <v>68</v>
      </c>
      <c r="H12" s="18" t="s">
        <v>69</v>
      </c>
      <c r="I12" s="18" t="s">
        <v>69</v>
      </c>
      <c r="J12" s="18" t="s">
        <v>70</v>
      </c>
      <c r="K12" s="18" t="s">
        <v>71</v>
      </c>
      <c r="L12" s="18">
        <v>72.128753662109403</v>
      </c>
      <c r="M12" s="18">
        <f t="shared" si="1"/>
        <v>18.555786132812521</v>
      </c>
      <c r="N12" s="18">
        <f t="shared" si="2"/>
        <v>10.96108245849608</v>
      </c>
      <c r="O12" s="18">
        <v>4.6389465332031303</v>
      </c>
      <c r="P12" s="18">
        <v>2.7402706146240199</v>
      </c>
      <c r="Q12" s="18">
        <v>18296</v>
      </c>
      <c r="R12" s="18">
        <v>56</v>
      </c>
      <c r="S12" s="18">
        <v>18240</v>
      </c>
      <c r="T12" s="18">
        <v>0</v>
      </c>
      <c r="U12" s="18">
        <v>0</v>
      </c>
      <c r="V12" s="18">
        <v>0</v>
      </c>
      <c r="W12" s="18">
        <v>0</v>
      </c>
      <c r="AF12" s="18">
        <v>5000</v>
      </c>
      <c r="AT12" s="18">
        <v>5857.0510777064701</v>
      </c>
      <c r="AU12" s="18">
        <v>3976.5205079731199</v>
      </c>
      <c r="AV12" s="18">
        <v>3982.2763951563902</v>
      </c>
      <c r="BA12" s="18">
        <v>4.1088671684265101</v>
      </c>
      <c r="BB12" s="18">
        <v>3.1469042301178001</v>
      </c>
    </row>
    <row r="13" spans="1:66" x14ac:dyDescent="0.35">
      <c r="A13" s="18" t="s">
        <v>123</v>
      </c>
      <c r="B13" s="18" t="s">
        <v>123</v>
      </c>
      <c r="C13" s="18" t="s">
        <v>182</v>
      </c>
      <c r="D13" s="18">
        <f t="shared" si="0"/>
        <v>20.672837829589803</v>
      </c>
      <c r="E13" s="18">
        <v>5.1682095527648899</v>
      </c>
      <c r="F13" s="18" t="s">
        <v>67</v>
      </c>
      <c r="G13" s="18" t="s">
        <v>68</v>
      </c>
      <c r="H13" s="18" t="s">
        <v>69</v>
      </c>
      <c r="I13" s="18" t="s">
        <v>69</v>
      </c>
      <c r="J13" s="18" t="s">
        <v>70</v>
      </c>
      <c r="K13" s="18" t="s">
        <v>71</v>
      </c>
      <c r="L13" s="18">
        <v>103.36418914794901</v>
      </c>
      <c r="M13" s="18">
        <f t="shared" si="1"/>
        <v>25.315324783325199</v>
      </c>
      <c r="N13" s="18">
        <f t="shared" si="2"/>
        <v>16.6382656097412</v>
      </c>
      <c r="O13" s="18">
        <v>6.3288311958312997</v>
      </c>
      <c r="P13" s="18">
        <v>4.1595664024353001</v>
      </c>
      <c r="Q13" s="18">
        <v>20076</v>
      </c>
      <c r="R13" s="18">
        <v>88</v>
      </c>
      <c r="S13" s="18">
        <v>19988</v>
      </c>
      <c r="T13" s="18">
        <v>0</v>
      </c>
      <c r="U13" s="18">
        <v>0</v>
      </c>
      <c r="V13" s="18">
        <v>0</v>
      </c>
      <c r="W13" s="18">
        <v>0</v>
      </c>
      <c r="AF13" s="18">
        <v>5000</v>
      </c>
      <c r="AT13" s="18">
        <v>5338.77567915483</v>
      </c>
      <c r="AU13" s="18">
        <v>4061.9309091680602</v>
      </c>
      <c r="AV13" s="18">
        <v>4067.5277581299501</v>
      </c>
      <c r="BA13" s="18">
        <v>5.7376303672790501</v>
      </c>
      <c r="BB13" s="18">
        <v>4.6379518508911097</v>
      </c>
    </row>
    <row r="14" spans="1:66" x14ac:dyDescent="0.35">
      <c r="A14" s="18" t="s">
        <v>124</v>
      </c>
      <c r="B14" s="18" t="s">
        <v>124</v>
      </c>
      <c r="C14" s="18" t="s">
        <v>182</v>
      </c>
      <c r="D14" s="18">
        <f t="shared" si="0"/>
        <v>17.87960662841796</v>
      </c>
      <c r="E14" s="18">
        <v>4.4699015617370597</v>
      </c>
      <c r="F14" s="18" t="s">
        <v>67</v>
      </c>
      <c r="G14" s="18" t="s">
        <v>68</v>
      </c>
      <c r="H14" s="18" t="s">
        <v>69</v>
      </c>
      <c r="I14" s="18" t="s">
        <v>69</v>
      </c>
      <c r="J14" s="18" t="s">
        <v>70</v>
      </c>
      <c r="K14" s="18" t="s">
        <v>71</v>
      </c>
      <c r="L14" s="18">
        <v>89.398033142089801</v>
      </c>
      <c r="M14" s="18">
        <f t="shared" si="1"/>
        <v>22.316667556762681</v>
      </c>
      <c r="N14" s="18">
        <f t="shared" si="2"/>
        <v>14.07585048675536</v>
      </c>
      <c r="O14" s="18">
        <v>5.5791668891906703</v>
      </c>
      <c r="P14" s="18">
        <v>3.5189626216888401</v>
      </c>
      <c r="Q14" s="18">
        <v>19250</v>
      </c>
      <c r="R14" s="18">
        <v>73</v>
      </c>
      <c r="S14" s="18">
        <v>19177</v>
      </c>
      <c r="T14" s="18">
        <v>0</v>
      </c>
      <c r="U14" s="18">
        <v>0</v>
      </c>
      <c r="V14" s="18">
        <v>0</v>
      </c>
      <c r="W14" s="18">
        <v>0</v>
      </c>
      <c r="AF14" s="18">
        <v>5000</v>
      </c>
      <c r="AT14" s="18">
        <v>5805.1357756314201</v>
      </c>
      <c r="AU14" s="18">
        <v>4030.3352965878898</v>
      </c>
      <c r="AV14" s="18">
        <v>4037.0657087941399</v>
      </c>
      <c r="BA14" s="18">
        <v>5.0124044418334996</v>
      </c>
      <c r="BB14" s="18">
        <v>3.9681818485260001</v>
      </c>
    </row>
    <row r="15" spans="1:66" x14ac:dyDescent="0.35">
      <c r="A15" s="18" t="s">
        <v>125</v>
      </c>
      <c r="B15" s="18" t="s">
        <v>125</v>
      </c>
      <c r="C15" s="18" t="s">
        <v>182</v>
      </c>
      <c r="D15" s="18">
        <f t="shared" si="0"/>
        <v>23.974877929687601</v>
      </c>
      <c r="E15" s="18">
        <v>5.9937195777893102</v>
      </c>
      <c r="F15" s="18" t="s">
        <v>67</v>
      </c>
      <c r="G15" s="18" t="s">
        <v>68</v>
      </c>
      <c r="H15" s="18" t="s">
        <v>69</v>
      </c>
      <c r="I15" s="18" t="s">
        <v>69</v>
      </c>
      <c r="J15" s="18" t="s">
        <v>70</v>
      </c>
      <c r="K15" s="18" t="s">
        <v>71</v>
      </c>
      <c r="L15" s="18">
        <v>119.874389648438</v>
      </c>
      <c r="M15" s="18">
        <f t="shared" si="1"/>
        <v>28.6299648284912</v>
      </c>
      <c r="N15" s="18">
        <f t="shared" si="2"/>
        <v>19.324394226074201</v>
      </c>
      <c r="O15" s="18">
        <v>7.1574912071228001</v>
      </c>
      <c r="P15" s="18">
        <v>4.8310985565185502</v>
      </c>
      <c r="Q15" s="18">
        <v>20072</v>
      </c>
      <c r="R15" s="18">
        <v>102</v>
      </c>
      <c r="S15" s="18">
        <v>19970</v>
      </c>
      <c r="T15" s="18">
        <v>0</v>
      </c>
      <c r="U15" s="18">
        <v>0</v>
      </c>
      <c r="V15" s="18">
        <v>0</v>
      </c>
      <c r="W15" s="18">
        <v>0</v>
      </c>
      <c r="AF15" s="18">
        <v>5000</v>
      </c>
      <c r="AT15" s="18">
        <v>5839.7846440333897</v>
      </c>
      <c r="AU15" s="18">
        <v>4095.3468612342299</v>
      </c>
      <c r="AV15" s="18">
        <v>4104.2115809355701</v>
      </c>
      <c r="BA15" s="18">
        <v>6.5873365402221697</v>
      </c>
      <c r="BB15" s="18">
        <v>5.4004020690918004</v>
      </c>
    </row>
    <row r="16" spans="1:66" x14ac:dyDescent="0.35">
      <c r="A16" s="18" t="s">
        <v>126</v>
      </c>
      <c r="B16" s="18" t="s">
        <v>126</v>
      </c>
      <c r="C16" s="18" t="s">
        <v>182</v>
      </c>
      <c r="D16" s="18">
        <f t="shared" si="0"/>
        <v>19.90857543945312</v>
      </c>
      <c r="E16" s="18">
        <v>4.9771437644958496</v>
      </c>
      <c r="F16" s="18" t="s">
        <v>67</v>
      </c>
      <c r="G16" s="18" t="s">
        <v>68</v>
      </c>
      <c r="H16" s="18" t="s">
        <v>69</v>
      </c>
      <c r="I16" s="18" t="s">
        <v>69</v>
      </c>
      <c r="J16" s="18" t="s">
        <v>70</v>
      </c>
      <c r="K16" s="18" t="s">
        <v>71</v>
      </c>
      <c r="L16" s="18">
        <v>99.542877197265597</v>
      </c>
      <c r="M16" s="18">
        <f t="shared" si="1"/>
        <v>24.613317489624041</v>
      </c>
      <c r="N16" s="18">
        <f t="shared" si="2"/>
        <v>15.84785556793212</v>
      </c>
      <c r="O16" s="18">
        <v>6.1533293724060103</v>
      </c>
      <c r="P16" s="18">
        <v>3.96196389198303</v>
      </c>
      <c r="Q16" s="18">
        <v>18950</v>
      </c>
      <c r="R16" s="18">
        <v>80</v>
      </c>
      <c r="S16" s="18">
        <v>18870</v>
      </c>
      <c r="T16" s="18">
        <v>0</v>
      </c>
      <c r="U16" s="18">
        <v>0</v>
      </c>
      <c r="V16" s="18">
        <v>0</v>
      </c>
      <c r="W16" s="18">
        <v>0</v>
      </c>
      <c r="AF16" s="18">
        <v>5000</v>
      </c>
      <c r="AT16" s="18">
        <v>5810.4640563964804</v>
      </c>
      <c r="AU16" s="18">
        <v>4037.7831448133002</v>
      </c>
      <c r="AV16" s="18">
        <v>4045.26675816035</v>
      </c>
      <c r="BA16" s="18">
        <v>5.5532374382018999</v>
      </c>
      <c r="BB16" s="18">
        <v>4.44252252578735</v>
      </c>
    </row>
    <row r="17" spans="1:54" x14ac:dyDescent="0.35">
      <c r="A17" s="18" t="s">
        <v>127</v>
      </c>
      <c r="B17" s="18" t="s">
        <v>183</v>
      </c>
      <c r="C17" s="18" t="s">
        <v>182</v>
      </c>
      <c r="D17" s="18">
        <f t="shared" si="0"/>
        <v>33.636553955078199</v>
      </c>
      <c r="E17" s="18">
        <v>8.4091386795043892</v>
      </c>
      <c r="F17" s="18" t="s">
        <v>67</v>
      </c>
      <c r="G17" s="18" t="s">
        <v>68</v>
      </c>
      <c r="H17" s="18" t="s">
        <v>69</v>
      </c>
      <c r="I17" s="18" t="s">
        <v>69</v>
      </c>
      <c r="J17" s="18" t="s">
        <v>70</v>
      </c>
      <c r="K17" s="18" t="s">
        <v>71</v>
      </c>
      <c r="L17" s="18">
        <v>168.18276977539099</v>
      </c>
      <c r="M17" s="18">
        <f t="shared" si="1"/>
        <v>39.293212890625</v>
      </c>
      <c r="N17" s="18">
        <f t="shared" si="2"/>
        <v>27.986686706542962</v>
      </c>
      <c r="O17" s="18">
        <v>9.82330322265625</v>
      </c>
      <c r="P17" s="18">
        <v>6.9966716766357404</v>
      </c>
      <c r="Q17" s="18">
        <v>19095</v>
      </c>
      <c r="R17" s="18">
        <v>136</v>
      </c>
      <c r="S17" s="18">
        <v>18959</v>
      </c>
      <c r="T17" s="18">
        <v>0</v>
      </c>
      <c r="U17" s="18">
        <v>0</v>
      </c>
      <c r="V17" s="18">
        <v>0</v>
      </c>
      <c r="W17" s="18">
        <v>0</v>
      </c>
      <c r="AF17" s="18">
        <v>5000</v>
      </c>
      <c r="AT17" s="18">
        <v>5919.5423440372197</v>
      </c>
      <c r="AU17" s="18">
        <v>3948.3678120745299</v>
      </c>
      <c r="AV17" s="18">
        <v>3962.4070755648199</v>
      </c>
      <c r="BA17" s="18">
        <v>9.1304388046264595</v>
      </c>
      <c r="BB17" s="18">
        <v>7.6882805824279803</v>
      </c>
    </row>
    <row r="18" spans="1:54" x14ac:dyDescent="0.35">
      <c r="A18" s="18" t="s">
        <v>184</v>
      </c>
      <c r="B18" s="18" t="s">
        <v>184</v>
      </c>
      <c r="C18" s="18" t="s">
        <v>185</v>
      </c>
      <c r="D18" s="18">
        <f t="shared" si="0"/>
        <v>22.868803405761803</v>
      </c>
      <c r="E18" s="18">
        <v>5.7172007560729998</v>
      </c>
      <c r="F18" s="18" t="s">
        <v>67</v>
      </c>
      <c r="G18" s="18" t="s">
        <v>68</v>
      </c>
      <c r="H18" s="18" t="s">
        <v>69</v>
      </c>
      <c r="I18" s="18" t="s">
        <v>69</v>
      </c>
      <c r="J18" s="18" t="s">
        <v>70</v>
      </c>
      <c r="K18" s="18" t="s">
        <v>71</v>
      </c>
      <c r="L18" s="18">
        <v>114.34401702880901</v>
      </c>
      <c r="M18" s="18">
        <f t="shared" si="1"/>
        <v>27.944467544555678</v>
      </c>
      <c r="N18" s="18">
        <f t="shared" si="2"/>
        <v>18.451297760009759</v>
      </c>
      <c r="O18" s="18">
        <v>6.9861168861389196</v>
      </c>
      <c r="P18" s="18">
        <v>4.6128244400024396</v>
      </c>
      <c r="Q18" s="18">
        <v>18565</v>
      </c>
      <c r="R18" s="18">
        <v>90</v>
      </c>
      <c r="S18" s="18">
        <v>18475</v>
      </c>
      <c r="T18" s="18">
        <v>0</v>
      </c>
      <c r="U18" s="18">
        <v>0</v>
      </c>
      <c r="V18" s="18">
        <v>0</v>
      </c>
      <c r="W18" s="18">
        <v>0</v>
      </c>
      <c r="AF18" s="18">
        <v>4038</v>
      </c>
      <c r="AT18" s="18">
        <v>5739.8093478732599</v>
      </c>
      <c r="AU18" s="18">
        <v>3437.2966384842298</v>
      </c>
      <c r="AV18" s="18">
        <v>3448.4588331432601</v>
      </c>
      <c r="BA18" s="18">
        <v>6.3399558067321804</v>
      </c>
      <c r="BB18" s="18">
        <v>5.1368460655212402</v>
      </c>
    </row>
    <row r="19" spans="1:54" x14ac:dyDescent="0.35">
      <c r="A19" s="18" t="s">
        <v>186</v>
      </c>
      <c r="B19" s="18" t="s">
        <v>186</v>
      </c>
      <c r="C19" s="18" t="s">
        <v>185</v>
      </c>
      <c r="D19" s="18">
        <f t="shared" si="0"/>
        <v>35.982330322265604</v>
      </c>
      <c r="E19" s="18">
        <v>8.9955825805664098</v>
      </c>
      <c r="F19" s="18" t="s">
        <v>67</v>
      </c>
      <c r="G19" s="18" t="s">
        <v>68</v>
      </c>
      <c r="H19" s="18" t="s">
        <v>69</v>
      </c>
      <c r="I19" s="18" t="s">
        <v>69</v>
      </c>
      <c r="J19" s="18" t="s">
        <v>70</v>
      </c>
      <c r="K19" s="18" t="s">
        <v>71</v>
      </c>
      <c r="L19" s="18">
        <v>179.91165161132801</v>
      </c>
      <c r="M19" s="18">
        <f t="shared" si="1"/>
        <v>41.783065795898402</v>
      </c>
      <c r="N19" s="18">
        <f t="shared" si="2"/>
        <v>30.18873405456544</v>
      </c>
      <c r="O19" s="18">
        <v>10.4457664489746</v>
      </c>
      <c r="P19" s="18">
        <v>7.5471835136413601</v>
      </c>
      <c r="Q19" s="18">
        <v>19430</v>
      </c>
      <c r="R19" s="18">
        <v>148</v>
      </c>
      <c r="S19" s="18">
        <v>19282</v>
      </c>
      <c r="T19" s="18">
        <v>0</v>
      </c>
      <c r="U19" s="18">
        <v>0</v>
      </c>
      <c r="V19" s="18">
        <v>0</v>
      </c>
      <c r="W19" s="18">
        <v>0</v>
      </c>
      <c r="AF19" s="18">
        <v>4038</v>
      </c>
      <c r="AT19" s="18">
        <v>5752.7023331925702</v>
      </c>
      <c r="AU19" s="18">
        <v>3422.91142254748</v>
      </c>
      <c r="AV19" s="18">
        <v>3440.6576425565099</v>
      </c>
      <c r="BA19" s="18">
        <v>9.7352495193481392</v>
      </c>
      <c r="BB19" s="18">
        <v>8.2563810348510707</v>
      </c>
    </row>
    <row r="20" spans="1:54" x14ac:dyDescent="0.35">
      <c r="A20" s="18" t="s">
        <v>187</v>
      </c>
      <c r="B20" s="18" t="s">
        <v>187</v>
      </c>
      <c r="C20" s="18" t="s">
        <v>185</v>
      </c>
      <c r="D20" s="18">
        <f t="shared" si="0"/>
        <v>21.799873352050803</v>
      </c>
      <c r="E20" s="18">
        <v>5.4499683380126998</v>
      </c>
      <c r="F20" s="18" t="s">
        <v>67</v>
      </c>
      <c r="G20" s="18" t="s">
        <v>68</v>
      </c>
      <c r="H20" s="18" t="s">
        <v>69</v>
      </c>
      <c r="I20" s="18" t="s">
        <v>69</v>
      </c>
      <c r="J20" s="18" t="s">
        <v>70</v>
      </c>
      <c r="K20" s="18" t="s">
        <v>71</v>
      </c>
      <c r="L20" s="18">
        <v>108.99936676025401</v>
      </c>
      <c r="M20" s="18">
        <f t="shared" si="1"/>
        <v>26.726081848144521</v>
      </c>
      <c r="N20" s="18">
        <f t="shared" si="2"/>
        <v>17.522394180297841</v>
      </c>
      <c r="O20" s="18">
        <v>6.6815204620361301</v>
      </c>
      <c r="P20" s="18">
        <v>4.3805985450744602</v>
      </c>
      <c r="Q20" s="18">
        <v>18824</v>
      </c>
      <c r="R20" s="18">
        <v>87</v>
      </c>
      <c r="S20" s="18">
        <v>18737</v>
      </c>
      <c r="T20" s="18">
        <v>0</v>
      </c>
      <c r="U20" s="18">
        <v>0</v>
      </c>
      <c r="V20" s="18">
        <v>0</v>
      </c>
      <c r="W20" s="18">
        <v>0</v>
      </c>
      <c r="AF20" s="18">
        <v>4038</v>
      </c>
      <c r="AT20" s="18">
        <v>5873.6962441630703</v>
      </c>
      <c r="AU20" s="18">
        <v>3482.35567854389</v>
      </c>
      <c r="AV20" s="18">
        <v>3493.4078794155898</v>
      </c>
      <c r="BA20" s="18">
        <v>6.0540871620178196</v>
      </c>
      <c r="BB20" s="18">
        <v>4.8876414299011204</v>
      </c>
    </row>
    <row r="21" spans="1:54" x14ac:dyDescent="0.35">
      <c r="A21" s="18" t="s">
        <v>188</v>
      </c>
      <c r="B21" s="18" t="s">
        <v>188</v>
      </c>
      <c r="C21" s="18" t="s">
        <v>185</v>
      </c>
      <c r="D21" s="18">
        <f t="shared" si="0"/>
        <v>13.790997314453119</v>
      </c>
      <c r="E21" s="18">
        <v>3.4477493762970002</v>
      </c>
      <c r="F21" s="18" t="s">
        <v>67</v>
      </c>
      <c r="G21" s="18" t="s">
        <v>68</v>
      </c>
      <c r="H21" s="18" t="s">
        <v>69</v>
      </c>
      <c r="I21" s="18" t="s">
        <v>69</v>
      </c>
      <c r="J21" s="18" t="s">
        <v>70</v>
      </c>
      <c r="K21" s="18" t="s">
        <v>71</v>
      </c>
      <c r="L21" s="18">
        <v>68.954986572265597</v>
      </c>
      <c r="M21" s="18">
        <f t="shared" si="1"/>
        <v>17.628570556640639</v>
      </c>
      <c r="N21" s="18">
        <f t="shared" si="2"/>
        <v>10.55700492858888</v>
      </c>
      <c r="O21" s="18">
        <v>4.4071426391601598</v>
      </c>
      <c r="P21" s="18">
        <v>2.6392512321472199</v>
      </c>
      <c r="Q21" s="18">
        <v>20162</v>
      </c>
      <c r="R21" s="18">
        <v>59</v>
      </c>
      <c r="S21" s="18">
        <v>20103</v>
      </c>
      <c r="T21" s="18">
        <v>0</v>
      </c>
      <c r="U21" s="18">
        <v>0</v>
      </c>
      <c r="V21" s="18">
        <v>0</v>
      </c>
      <c r="W21" s="18">
        <v>0</v>
      </c>
      <c r="AF21" s="18">
        <v>4038</v>
      </c>
      <c r="AT21" s="18">
        <v>5892.3147676112303</v>
      </c>
      <c r="AU21" s="18">
        <v>3543.54305529162</v>
      </c>
      <c r="AV21" s="18">
        <v>3550.4162588937802</v>
      </c>
      <c r="BA21" s="18">
        <v>3.9151415824890101</v>
      </c>
      <c r="BB21" s="18">
        <v>3.01926970481873</v>
      </c>
    </row>
    <row r="22" spans="1:54" x14ac:dyDescent="0.35">
      <c r="A22" s="18" t="s">
        <v>189</v>
      </c>
      <c r="B22" s="18" t="s">
        <v>189</v>
      </c>
      <c r="C22" s="18" t="s">
        <v>185</v>
      </c>
      <c r="D22" s="18">
        <f t="shared" si="0"/>
        <v>16.168981933593763</v>
      </c>
      <c r="E22" s="18">
        <v>4.0422453880310103</v>
      </c>
      <c r="F22" s="18" t="s">
        <v>67</v>
      </c>
      <c r="G22" s="18" t="s">
        <v>68</v>
      </c>
      <c r="H22" s="18" t="s">
        <v>69</v>
      </c>
      <c r="I22" s="18" t="s">
        <v>69</v>
      </c>
      <c r="J22" s="18" t="s">
        <v>70</v>
      </c>
      <c r="K22" s="18" t="s">
        <v>71</v>
      </c>
      <c r="L22" s="18">
        <v>80.844909667968807</v>
      </c>
      <c r="M22" s="18">
        <f t="shared" si="1"/>
        <v>20.336973190307599</v>
      </c>
      <c r="N22" s="18">
        <f t="shared" si="2"/>
        <v>12.61536693573</v>
      </c>
      <c r="O22" s="18">
        <v>5.0842432975768999</v>
      </c>
      <c r="P22" s="18">
        <v>3.1538417339325</v>
      </c>
      <c r="Q22" s="18">
        <v>19825</v>
      </c>
      <c r="R22" s="18">
        <v>68</v>
      </c>
      <c r="S22" s="18">
        <v>19757</v>
      </c>
      <c r="T22" s="18">
        <v>0</v>
      </c>
      <c r="U22" s="18">
        <v>0</v>
      </c>
      <c r="V22" s="18">
        <v>0</v>
      </c>
      <c r="W22" s="18">
        <v>0</v>
      </c>
      <c r="AF22" s="18">
        <v>4038</v>
      </c>
      <c r="AT22" s="18">
        <v>5757.4773236442998</v>
      </c>
      <c r="AU22" s="18">
        <v>3364.6276052623398</v>
      </c>
      <c r="AV22" s="18">
        <v>3372.8351099710299</v>
      </c>
      <c r="BA22" s="18">
        <v>4.5511846542358398</v>
      </c>
      <c r="BB22" s="18">
        <v>3.5728702545165998</v>
      </c>
    </row>
    <row r="23" spans="1:54" x14ac:dyDescent="0.35">
      <c r="A23" s="18" t="s">
        <v>190</v>
      </c>
      <c r="B23" s="18" t="s">
        <v>190</v>
      </c>
      <c r="C23" s="18" t="s">
        <v>185</v>
      </c>
      <c r="D23" s="18">
        <f t="shared" si="0"/>
        <v>25.346133422851601</v>
      </c>
      <c r="E23" s="18">
        <v>6.3365335464477504</v>
      </c>
      <c r="F23" s="18" t="s">
        <v>67</v>
      </c>
      <c r="G23" s="18" t="s">
        <v>68</v>
      </c>
      <c r="H23" s="18" t="s">
        <v>69</v>
      </c>
      <c r="I23" s="18" t="s">
        <v>69</v>
      </c>
      <c r="J23" s="18" t="s">
        <v>70</v>
      </c>
      <c r="K23" s="18" t="s">
        <v>71</v>
      </c>
      <c r="L23" s="18">
        <v>126.730667114258</v>
      </c>
      <c r="M23" s="18">
        <f t="shared" si="1"/>
        <v>30.106878280639641</v>
      </c>
      <c r="N23" s="18">
        <f t="shared" si="2"/>
        <v>20.590202331542962</v>
      </c>
      <c r="O23" s="18">
        <v>7.5267195701599103</v>
      </c>
      <c r="P23" s="18">
        <v>5.1475505828857404</v>
      </c>
      <c r="Q23" s="18">
        <v>20292</v>
      </c>
      <c r="R23" s="18">
        <v>109</v>
      </c>
      <c r="S23" s="18">
        <v>20183</v>
      </c>
      <c r="T23" s="18">
        <v>0</v>
      </c>
      <c r="U23" s="18">
        <v>0</v>
      </c>
      <c r="V23" s="18">
        <v>0</v>
      </c>
      <c r="W23" s="18">
        <v>0</v>
      </c>
      <c r="AF23" s="18">
        <v>4038</v>
      </c>
      <c r="AT23" s="18">
        <v>5766.3018474053897</v>
      </c>
      <c r="AU23" s="18">
        <v>3382.65740143943</v>
      </c>
      <c r="AV23" s="18">
        <v>3395.4613263660199</v>
      </c>
      <c r="BA23" s="18">
        <v>6.94362115859985</v>
      </c>
      <c r="BB23" s="18">
        <v>5.7297601699829102</v>
      </c>
    </row>
    <row r="24" spans="1:54" x14ac:dyDescent="0.35">
      <c r="A24" s="18" t="s">
        <v>191</v>
      </c>
      <c r="B24" s="18" t="s">
        <v>191</v>
      </c>
      <c r="C24" s="18" t="s">
        <v>185</v>
      </c>
      <c r="D24" s="18">
        <f t="shared" si="0"/>
        <v>16.254345703125001</v>
      </c>
      <c r="E24" s="18">
        <v>4.0635862350463903</v>
      </c>
      <c r="F24" s="18" t="s">
        <v>67</v>
      </c>
      <c r="G24" s="18" t="s">
        <v>68</v>
      </c>
      <c r="H24" s="18" t="s">
        <v>69</v>
      </c>
      <c r="I24" s="18" t="s">
        <v>69</v>
      </c>
      <c r="J24" s="18" t="s">
        <v>70</v>
      </c>
      <c r="K24" s="18" t="s">
        <v>71</v>
      </c>
      <c r="L24" s="18">
        <v>81.271728515625</v>
      </c>
      <c r="M24" s="18">
        <f t="shared" si="1"/>
        <v>20.584161758422841</v>
      </c>
      <c r="N24" s="18">
        <f t="shared" si="2"/>
        <v>12.581033706665041</v>
      </c>
      <c r="O24" s="18">
        <v>5.1460404396057102</v>
      </c>
      <c r="P24" s="18">
        <v>3.1452584266662602</v>
      </c>
      <c r="Q24" s="18">
        <v>18561</v>
      </c>
      <c r="R24" s="18">
        <v>64</v>
      </c>
      <c r="S24" s="18">
        <v>18497</v>
      </c>
      <c r="T24" s="18">
        <v>0</v>
      </c>
      <c r="U24" s="18">
        <v>0</v>
      </c>
      <c r="V24" s="18">
        <v>0</v>
      </c>
      <c r="W24" s="18">
        <v>0</v>
      </c>
      <c r="AF24" s="18">
        <v>4038</v>
      </c>
      <c r="AT24" s="18">
        <v>5706.8494529724103</v>
      </c>
      <c r="AU24" s="18">
        <v>3417.8126031760398</v>
      </c>
      <c r="AV24" s="18">
        <v>3425.7054084336701</v>
      </c>
      <c r="BA24" s="18">
        <v>4.5916123390197798</v>
      </c>
      <c r="BB24" s="18">
        <v>3.57782077789307</v>
      </c>
    </row>
    <row r="25" spans="1:54" x14ac:dyDescent="0.35">
      <c r="A25" s="18" t="s">
        <v>192</v>
      </c>
      <c r="B25" s="18" t="s">
        <v>192</v>
      </c>
      <c r="C25" s="18" t="s">
        <v>185</v>
      </c>
      <c r="D25" s="18">
        <f t="shared" si="0"/>
        <v>866.53945312500002</v>
      </c>
      <c r="E25" s="18">
        <v>216.63485717773401</v>
      </c>
      <c r="F25" s="18" t="s">
        <v>67</v>
      </c>
      <c r="G25" s="18" t="s">
        <v>68</v>
      </c>
      <c r="H25" s="18" t="s">
        <v>69</v>
      </c>
      <c r="I25" s="18" t="s">
        <v>69</v>
      </c>
      <c r="J25" s="18" t="s">
        <v>70</v>
      </c>
      <c r="K25" s="18" t="s">
        <v>71</v>
      </c>
      <c r="L25" s="18">
        <v>4332.697265625</v>
      </c>
      <c r="M25" s="18">
        <f t="shared" si="1"/>
        <v>897.13214111328</v>
      </c>
      <c r="N25" s="18">
        <f t="shared" si="2"/>
        <v>836.14428710937602</v>
      </c>
      <c r="O25" s="18">
        <v>224.28303527832</v>
      </c>
      <c r="P25" s="18">
        <v>209.03607177734401</v>
      </c>
      <c r="Q25" s="18">
        <v>18498</v>
      </c>
      <c r="R25" s="18">
        <v>3111</v>
      </c>
      <c r="S25" s="18">
        <v>15387</v>
      </c>
      <c r="T25" s="18">
        <v>0</v>
      </c>
      <c r="U25" s="18">
        <v>0</v>
      </c>
      <c r="V25" s="18">
        <v>0</v>
      </c>
      <c r="W25" s="18">
        <v>0</v>
      </c>
      <c r="AF25" s="18">
        <v>4038</v>
      </c>
      <c r="AT25" s="18">
        <v>5759.0602645947602</v>
      </c>
      <c r="AU25" s="18">
        <v>3380.5007508906901</v>
      </c>
      <c r="AV25" s="18">
        <v>3780.52770770405</v>
      </c>
      <c r="BA25" s="18">
        <v>220.53076171875</v>
      </c>
      <c r="BB25" s="18">
        <v>212.75178527832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B5AFA4-917B-4671-BA06-8C3541BD8638}"/>
</file>

<file path=customXml/itemProps2.xml><?xml version="1.0" encoding="utf-8"?>
<ds:datastoreItem xmlns:ds="http://schemas.openxmlformats.org/officeDocument/2006/customXml" ds:itemID="{A03E3AA2-BB4E-4DC9-981D-EDECBAC99507}"/>
</file>

<file path=customXml/itemProps3.xml><?xml version="1.0" encoding="utf-8"?>
<ds:datastoreItem xmlns:ds="http://schemas.openxmlformats.org/officeDocument/2006/customXml" ds:itemID="{0A061B41-0569-433E-A366-880C83FFE3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210519</vt:lpstr>
      <vt:lpstr>210519 N1 N2 ddPCR Data</vt:lpstr>
      <vt:lpstr>210519 Variant ddPCR Data</vt:lpstr>
      <vt:lpstr>2021_05_20_Balogh_Project_007_n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2021-05-14T17:36:01Z</dcterms:created>
  <dcterms:modified xsi:type="dcterms:W3CDTF">2021-05-21T22:36:43Z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