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smusAL\Documents\MetC_Locals\MTS\covid-poops\data\umgc-raw\"/>
    </mc:Choice>
  </mc:AlternateContent>
  <xr:revisionPtr revIDLastSave="0" documentId="13_ncr:1_{A75D7114-429F-4B4F-9A71-0DC476DAE36E}" xr6:coauthVersionLast="47" xr6:coauthVersionMax="47" xr10:uidLastSave="{00000000-0000-0000-0000-000000000000}"/>
  <bookViews>
    <workbookView xWindow="2340" yWindow="0" windowWidth="19215" windowHeight="15600" firstSheet="2" activeTab="2" xr2:uid="{00000000-000D-0000-FFFF-FFFF00000000}"/>
  </bookViews>
  <sheets>
    <sheet name="Results" sheetId="3" r:id="rId1"/>
    <sheet name="Variant ddPCR Data (2)" sheetId="7" state="hidden" r:id="rId2"/>
    <sheet name="Results (2)" sheetId="10" r:id="rId3"/>
    <sheet name="Variant ddPCR Data" sheetId="1" r:id="rId4"/>
    <sheet name="Variant ddPCR Data (3)" sheetId="9" r:id="rId5"/>
    <sheet name="N1 N2 ddPCR Data" sheetId="2" r:id="rId6"/>
    <sheet name="Cleaned-up Report" sheetId="8" r:id="rId7"/>
    <sheet name="2021_05_20_Balogh_Project_007_n" sheetId="4" state="hidden" r:id="rId8"/>
  </sheets>
  <definedNames>
    <definedName name="_xlnm._FilterDatabase" localSheetId="5" hidden="1">'N1 N2 ddPCR Data'!$A$1:$BN$1</definedName>
    <definedName name="_xlnm._FilterDatabase" localSheetId="0" hidden="1">Results!$B$2:$K$2</definedName>
    <definedName name="_xlnm._FilterDatabase" localSheetId="2" hidden="1">'Results (2)'!$B$2:$D$2</definedName>
    <definedName name="_xlnm._FilterDatabase" localSheetId="3" hidden="1">'Variant ddPCR Data'!$A$1:$BO$1</definedName>
    <definedName name="_xlnm._FilterDatabase" localSheetId="1" hidden="1">'Variant ddPCR Data (2)'!$A$1:$BG$1</definedName>
    <definedName name="_xlnm._FilterDatabase" localSheetId="4" hidden="1">'Variant ddPCR Data (3)'!$A$1:$BO$1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10" l="1"/>
  <c r="J11" i="10"/>
  <c r="J10" i="10"/>
  <c r="J9" i="10"/>
  <c r="J8" i="10"/>
  <c r="J7" i="10"/>
  <c r="J6" i="10"/>
  <c r="J5" i="10"/>
  <c r="J4" i="10"/>
  <c r="J3" i="10"/>
  <c r="P12" i="10"/>
  <c r="P11" i="10"/>
  <c r="P10" i="10"/>
  <c r="P9" i="10"/>
  <c r="P8" i="10"/>
  <c r="P7" i="10"/>
  <c r="P6" i="10"/>
  <c r="P5" i="10"/>
  <c r="P4" i="10"/>
  <c r="P3" i="10"/>
  <c r="N12" i="10"/>
  <c r="N11" i="10"/>
  <c r="N10" i="10"/>
  <c r="N9" i="10"/>
  <c r="N8" i="10"/>
  <c r="N7" i="10"/>
  <c r="N6" i="10"/>
  <c r="N5" i="10"/>
  <c r="N4" i="10"/>
  <c r="N3" i="10"/>
  <c r="K12" i="10"/>
  <c r="K11" i="10"/>
  <c r="K10" i="10"/>
  <c r="K9" i="10"/>
  <c r="K8" i="10"/>
  <c r="K7" i="10"/>
  <c r="K6" i="10"/>
  <c r="K5" i="10"/>
  <c r="K4" i="10"/>
  <c r="K3" i="10"/>
  <c r="L12" i="10"/>
  <c r="L11" i="10"/>
  <c r="L10" i="10"/>
  <c r="L9" i="10"/>
  <c r="L8" i="10"/>
  <c r="L7" i="10"/>
  <c r="L6" i="10"/>
  <c r="L5" i="10"/>
  <c r="L4" i="10"/>
  <c r="L3" i="10"/>
  <c r="M12" i="10"/>
  <c r="M11" i="10"/>
  <c r="M10" i="10"/>
  <c r="M9" i="10"/>
  <c r="M8" i="10"/>
  <c r="M7" i="10"/>
  <c r="M6" i="10"/>
  <c r="M5" i="10"/>
  <c r="M4" i="10"/>
  <c r="M3" i="10"/>
  <c r="H12" i="10"/>
  <c r="H11" i="10"/>
  <c r="H10" i="10"/>
  <c r="H9" i="10"/>
  <c r="H8" i="10"/>
  <c r="H7" i="10"/>
  <c r="H6" i="10"/>
  <c r="H5" i="10"/>
  <c r="H4" i="10"/>
  <c r="H3" i="10"/>
  <c r="I12" i="10"/>
  <c r="I11" i="10"/>
  <c r="I10" i="10"/>
  <c r="I9" i="10"/>
  <c r="I8" i="10"/>
  <c r="I7" i="10"/>
  <c r="I6" i="10"/>
  <c r="I5" i="10"/>
  <c r="I4" i="10"/>
  <c r="I3" i="10"/>
  <c r="N73" i="9"/>
  <c r="M73" i="9"/>
  <c r="D73" i="9"/>
  <c r="N61" i="9"/>
  <c r="M61" i="9"/>
  <c r="D61" i="9"/>
  <c r="N49" i="9"/>
  <c r="M49" i="9"/>
  <c r="D49" i="9"/>
  <c r="N37" i="9"/>
  <c r="M37" i="9"/>
  <c r="D37" i="9"/>
  <c r="N97" i="9"/>
  <c r="M97" i="9"/>
  <c r="D97" i="9"/>
  <c r="N85" i="9"/>
  <c r="M85" i="9"/>
  <c r="D85" i="9"/>
  <c r="N25" i="9"/>
  <c r="M25" i="9"/>
  <c r="D25" i="9"/>
  <c r="N13" i="9"/>
  <c r="M13" i="9"/>
  <c r="D13" i="9"/>
  <c r="N72" i="9"/>
  <c r="M72" i="9"/>
  <c r="D72" i="9"/>
  <c r="N60" i="9"/>
  <c r="M60" i="9"/>
  <c r="D60" i="9"/>
  <c r="N48" i="9"/>
  <c r="M48" i="9"/>
  <c r="D48" i="9"/>
  <c r="N36" i="9"/>
  <c r="M36" i="9"/>
  <c r="D36" i="9"/>
  <c r="N96" i="9"/>
  <c r="M96" i="9"/>
  <c r="D96" i="9"/>
  <c r="N84" i="9"/>
  <c r="M84" i="9"/>
  <c r="D84" i="9"/>
  <c r="N24" i="9"/>
  <c r="M24" i="9"/>
  <c r="D24" i="9"/>
  <c r="N12" i="9"/>
  <c r="M12" i="9"/>
  <c r="D12" i="9"/>
  <c r="N71" i="9"/>
  <c r="M71" i="9"/>
  <c r="D71" i="9"/>
  <c r="N59" i="9"/>
  <c r="M59" i="9"/>
  <c r="D59" i="9"/>
  <c r="N47" i="9"/>
  <c r="M47" i="9"/>
  <c r="D47" i="9"/>
  <c r="N35" i="9"/>
  <c r="M35" i="9"/>
  <c r="D35" i="9"/>
  <c r="N95" i="9"/>
  <c r="M95" i="9"/>
  <c r="D95" i="9"/>
  <c r="N83" i="9"/>
  <c r="M83" i="9"/>
  <c r="D83" i="9"/>
  <c r="N23" i="9"/>
  <c r="M23" i="9"/>
  <c r="D23" i="9"/>
  <c r="N11" i="9"/>
  <c r="M11" i="9"/>
  <c r="D11" i="9"/>
  <c r="N70" i="9"/>
  <c r="M70" i="9"/>
  <c r="D70" i="9"/>
  <c r="N58" i="9"/>
  <c r="M58" i="9"/>
  <c r="D58" i="9"/>
  <c r="N46" i="9"/>
  <c r="M46" i="9"/>
  <c r="D46" i="9"/>
  <c r="N34" i="9"/>
  <c r="M34" i="9"/>
  <c r="D34" i="9"/>
  <c r="N94" i="9"/>
  <c r="M94" i="9"/>
  <c r="D94" i="9"/>
  <c r="N82" i="9"/>
  <c r="M82" i="9"/>
  <c r="D82" i="9"/>
  <c r="N22" i="9"/>
  <c r="M22" i="9"/>
  <c r="D22" i="9"/>
  <c r="N10" i="9"/>
  <c r="M10" i="9"/>
  <c r="D10" i="9"/>
  <c r="N69" i="9"/>
  <c r="M69" i="9"/>
  <c r="D69" i="9"/>
  <c r="N57" i="9"/>
  <c r="M57" i="9"/>
  <c r="D57" i="9"/>
  <c r="N45" i="9"/>
  <c r="M45" i="9"/>
  <c r="D45" i="9"/>
  <c r="N33" i="9"/>
  <c r="M33" i="9"/>
  <c r="D33" i="9"/>
  <c r="N93" i="9"/>
  <c r="M93" i="9"/>
  <c r="D93" i="9"/>
  <c r="N81" i="9"/>
  <c r="M81" i="9"/>
  <c r="D81" i="9"/>
  <c r="N21" i="9"/>
  <c r="M21" i="9"/>
  <c r="D21" i="9"/>
  <c r="N9" i="9"/>
  <c r="M9" i="9"/>
  <c r="D9" i="9"/>
  <c r="N68" i="9"/>
  <c r="M68" i="9"/>
  <c r="D68" i="9"/>
  <c r="N56" i="9"/>
  <c r="M56" i="9"/>
  <c r="D56" i="9"/>
  <c r="N44" i="9"/>
  <c r="M44" i="9"/>
  <c r="D44" i="9"/>
  <c r="N32" i="9"/>
  <c r="M32" i="9"/>
  <c r="D32" i="9"/>
  <c r="N92" i="9"/>
  <c r="M92" i="9"/>
  <c r="D92" i="9"/>
  <c r="N80" i="9"/>
  <c r="M80" i="9"/>
  <c r="D80" i="9"/>
  <c r="N20" i="9"/>
  <c r="M20" i="9"/>
  <c r="D20" i="9"/>
  <c r="N8" i="9"/>
  <c r="M8" i="9"/>
  <c r="D8" i="9"/>
  <c r="N67" i="9"/>
  <c r="M67" i="9"/>
  <c r="D67" i="9"/>
  <c r="N55" i="9"/>
  <c r="M55" i="9"/>
  <c r="D55" i="9"/>
  <c r="N43" i="9"/>
  <c r="M43" i="9"/>
  <c r="D43" i="9"/>
  <c r="N31" i="9"/>
  <c r="M31" i="9"/>
  <c r="D31" i="9"/>
  <c r="N91" i="9"/>
  <c r="M91" i="9"/>
  <c r="D91" i="9"/>
  <c r="N79" i="9"/>
  <c r="M79" i="9"/>
  <c r="D79" i="9"/>
  <c r="N19" i="9"/>
  <c r="M19" i="9"/>
  <c r="D19" i="9"/>
  <c r="N7" i="9"/>
  <c r="M7" i="9"/>
  <c r="D7" i="9"/>
  <c r="N66" i="9"/>
  <c r="M66" i="9"/>
  <c r="D66" i="9"/>
  <c r="N54" i="9"/>
  <c r="M54" i="9"/>
  <c r="D54" i="9"/>
  <c r="N42" i="9"/>
  <c r="M42" i="9"/>
  <c r="D42" i="9"/>
  <c r="N30" i="9"/>
  <c r="M30" i="9"/>
  <c r="D30" i="9"/>
  <c r="N90" i="9"/>
  <c r="M90" i="9"/>
  <c r="D90" i="9"/>
  <c r="N78" i="9"/>
  <c r="M78" i="9"/>
  <c r="D78" i="9"/>
  <c r="N18" i="9"/>
  <c r="M18" i="9"/>
  <c r="D18" i="9"/>
  <c r="N6" i="9"/>
  <c r="M6" i="9"/>
  <c r="D6" i="9"/>
  <c r="N65" i="9"/>
  <c r="M65" i="9"/>
  <c r="D65" i="9"/>
  <c r="N53" i="9"/>
  <c r="M53" i="9"/>
  <c r="D53" i="9"/>
  <c r="N41" i="9"/>
  <c r="M41" i="9"/>
  <c r="D41" i="9"/>
  <c r="N29" i="9"/>
  <c r="M29" i="9"/>
  <c r="D29" i="9"/>
  <c r="N89" i="9"/>
  <c r="M89" i="9"/>
  <c r="D89" i="9"/>
  <c r="N77" i="9"/>
  <c r="M77" i="9"/>
  <c r="D77" i="9"/>
  <c r="N17" i="9"/>
  <c r="M17" i="9"/>
  <c r="D17" i="9"/>
  <c r="N5" i="9"/>
  <c r="M5" i="9"/>
  <c r="D5" i="9"/>
  <c r="N64" i="9"/>
  <c r="M64" i="9"/>
  <c r="D64" i="9"/>
  <c r="N52" i="9"/>
  <c r="M52" i="9"/>
  <c r="D52" i="9"/>
  <c r="N40" i="9"/>
  <c r="M40" i="9"/>
  <c r="D40" i="9"/>
  <c r="N28" i="9"/>
  <c r="M28" i="9"/>
  <c r="D28" i="9"/>
  <c r="N88" i="9"/>
  <c r="M88" i="9"/>
  <c r="D88" i="9"/>
  <c r="N76" i="9"/>
  <c r="M76" i="9"/>
  <c r="D76" i="9"/>
  <c r="N16" i="9"/>
  <c r="M16" i="9"/>
  <c r="D16" i="9"/>
  <c r="N4" i="9"/>
  <c r="M4" i="9"/>
  <c r="D4" i="9"/>
  <c r="N63" i="9"/>
  <c r="M63" i="9"/>
  <c r="D63" i="9"/>
  <c r="N51" i="9"/>
  <c r="M51" i="9"/>
  <c r="D51" i="9"/>
  <c r="N39" i="9"/>
  <c r="M39" i="9"/>
  <c r="D39" i="9"/>
  <c r="N27" i="9"/>
  <c r="M27" i="9"/>
  <c r="D27" i="9"/>
  <c r="N87" i="9"/>
  <c r="M87" i="9"/>
  <c r="D87" i="9"/>
  <c r="N75" i="9"/>
  <c r="M75" i="9"/>
  <c r="D75" i="9"/>
  <c r="N15" i="9"/>
  <c r="M15" i="9"/>
  <c r="D15" i="9"/>
  <c r="N3" i="9"/>
  <c r="M3" i="9"/>
  <c r="D3" i="9"/>
  <c r="N62" i="9"/>
  <c r="M62" i="9"/>
  <c r="D62" i="9"/>
  <c r="N50" i="9"/>
  <c r="M50" i="9"/>
  <c r="D50" i="9"/>
  <c r="N38" i="9"/>
  <c r="M38" i="9"/>
  <c r="D38" i="9"/>
  <c r="N26" i="9"/>
  <c r="M26" i="9"/>
  <c r="D26" i="9"/>
  <c r="N86" i="9"/>
  <c r="M86" i="9"/>
  <c r="D86" i="9"/>
  <c r="N74" i="9"/>
  <c r="M74" i="9"/>
  <c r="D74" i="9"/>
  <c r="N14" i="9"/>
  <c r="M14" i="9"/>
  <c r="D14" i="9"/>
  <c r="N2" i="9"/>
  <c r="M2" i="9"/>
  <c r="D2" i="9"/>
  <c r="K93" i="3" l="1"/>
  <c r="K83" i="3"/>
  <c r="K73" i="3"/>
  <c r="K63" i="3"/>
  <c r="K53" i="3"/>
  <c r="K43" i="3"/>
  <c r="K33" i="3"/>
  <c r="K23" i="3"/>
  <c r="K13" i="3"/>
  <c r="K3" i="3"/>
  <c r="F97" i="7" l="1"/>
  <c r="E97" i="7"/>
  <c r="F96" i="7"/>
  <c r="E96" i="7"/>
  <c r="F95" i="7"/>
  <c r="E95" i="7"/>
  <c r="F94" i="7"/>
  <c r="E94" i="7"/>
  <c r="F93" i="7"/>
  <c r="E93" i="7"/>
  <c r="F92" i="7"/>
  <c r="E92" i="7"/>
  <c r="F91" i="7"/>
  <c r="E91" i="7"/>
  <c r="F90" i="7"/>
  <c r="E90" i="7"/>
  <c r="F89" i="7"/>
  <c r="E89" i="7"/>
  <c r="F88" i="7"/>
  <c r="E88" i="7"/>
  <c r="F87" i="7"/>
  <c r="E87" i="7"/>
  <c r="F86" i="7"/>
  <c r="E86" i="7"/>
  <c r="F85" i="7"/>
  <c r="E85" i="7"/>
  <c r="F84" i="7"/>
  <c r="E84" i="7"/>
  <c r="F83" i="7"/>
  <c r="E83" i="7"/>
  <c r="F82" i="7"/>
  <c r="E82" i="7"/>
  <c r="F81" i="7"/>
  <c r="E81" i="7"/>
  <c r="F80" i="7"/>
  <c r="E80" i="7"/>
  <c r="F79" i="7"/>
  <c r="E79" i="7"/>
  <c r="F78" i="7"/>
  <c r="E78" i="7"/>
  <c r="F77" i="7"/>
  <c r="E77" i="7"/>
  <c r="F76" i="7"/>
  <c r="E76" i="7"/>
  <c r="F75" i="7"/>
  <c r="E75" i="7"/>
  <c r="F74" i="7"/>
  <c r="E74" i="7"/>
  <c r="F73" i="7"/>
  <c r="E73" i="7"/>
  <c r="F72" i="7"/>
  <c r="E72" i="7"/>
  <c r="F71" i="7"/>
  <c r="E71" i="7"/>
  <c r="F70" i="7"/>
  <c r="E70" i="7"/>
  <c r="F69" i="7"/>
  <c r="E69" i="7"/>
  <c r="F68" i="7"/>
  <c r="E68" i="7"/>
  <c r="F67" i="7"/>
  <c r="E67" i="7"/>
  <c r="F66" i="7"/>
  <c r="E66" i="7"/>
  <c r="F65" i="7"/>
  <c r="E65" i="7"/>
  <c r="F64" i="7"/>
  <c r="E64" i="7"/>
  <c r="F63" i="7"/>
  <c r="E63" i="7"/>
  <c r="F62" i="7"/>
  <c r="E62" i="7"/>
  <c r="F61" i="7"/>
  <c r="E61" i="7"/>
  <c r="F60" i="7"/>
  <c r="E60" i="7"/>
  <c r="F59" i="7"/>
  <c r="E59" i="7"/>
  <c r="F58" i="7"/>
  <c r="E58" i="7"/>
  <c r="F57" i="7"/>
  <c r="E57" i="7"/>
  <c r="F56" i="7"/>
  <c r="E56" i="7"/>
  <c r="F55" i="7"/>
  <c r="E55" i="7"/>
  <c r="F54" i="7"/>
  <c r="E54" i="7"/>
  <c r="F53" i="7"/>
  <c r="E53" i="7"/>
  <c r="F52" i="7"/>
  <c r="E52" i="7"/>
  <c r="F51" i="7"/>
  <c r="E51" i="7"/>
  <c r="F50" i="7"/>
  <c r="E50" i="7"/>
  <c r="F49" i="7"/>
  <c r="E49" i="7"/>
  <c r="F48" i="7"/>
  <c r="E48" i="7"/>
  <c r="F47" i="7"/>
  <c r="E47" i="7"/>
  <c r="F46" i="7"/>
  <c r="E46" i="7"/>
  <c r="F45" i="7"/>
  <c r="E45" i="7"/>
  <c r="F44" i="7"/>
  <c r="E44" i="7"/>
  <c r="F43" i="7"/>
  <c r="E43" i="7"/>
  <c r="F42" i="7"/>
  <c r="E42" i="7"/>
  <c r="F41" i="7"/>
  <c r="E41" i="7"/>
  <c r="F40" i="7"/>
  <c r="E40" i="7"/>
  <c r="F39" i="7"/>
  <c r="E39" i="7"/>
  <c r="F38" i="7"/>
  <c r="E38" i="7"/>
  <c r="F37" i="7"/>
  <c r="E37" i="7"/>
  <c r="F36" i="7"/>
  <c r="E36" i="7"/>
  <c r="F35" i="7"/>
  <c r="E35" i="7"/>
  <c r="F34" i="7"/>
  <c r="E34" i="7"/>
  <c r="F33" i="7"/>
  <c r="E33" i="7"/>
  <c r="F32" i="7"/>
  <c r="E32" i="7"/>
  <c r="F31" i="7"/>
  <c r="E31" i="7"/>
  <c r="F30" i="7"/>
  <c r="E30" i="7"/>
  <c r="F29" i="7"/>
  <c r="E29" i="7"/>
  <c r="F28" i="7"/>
  <c r="E28" i="7"/>
  <c r="F27" i="7"/>
  <c r="E27" i="7"/>
  <c r="F26" i="7"/>
  <c r="E26" i="7"/>
  <c r="F25" i="7"/>
  <c r="E25" i="7"/>
  <c r="F24" i="7"/>
  <c r="E24" i="7"/>
  <c r="F23" i="7"/>
  <c r="E23" i="7"/>
  <c r="F22" i="7"/>
  <c r="E22" i="7"/>
  <c r="F21" i="7"/>
  <c r="E21" i="7"/>
  <c r="F20" i="7"/>
  <c r="E20" i="7"/>
  <c r="F19" i="7"/>
  <c r="E19" i="7"/>
  <c r="F18" i="7"/>
  <c r="E18" i="7"/>
  <c r="F17" i="7"/>
  <c r="E17" i="7"/>
  <c r="F16" i="7"/>
  <c r="E16" i="7"/>
  <c r="F15" i="7"/>
  <c r="E15" i="7"/>
  <c r="F14" i="7"/>
  <c r="E14" i="7"/>
  <c r="F13" i="7"/>
  <c r="E13" i="7"/>
  <c r="F12" i="7"/>
  <c r="E12" i="7"/>
  <c r="F11" i="7"/>
  <c r="E11" i="7"/>
  <c r="F10" i="7"/>
  <c r="E10" i="7"/>
  <c r="F9" i="7"/>
  <c r="E9" i="7"/>
  <c r="F8" i="7"/>
  <c r="E8" i="7"/>
  <c r="F7" i="7"/>
  <c r="E7" i="7"/>
  <c r="F6" i="7"/>
  <c r="E6" i="7"/>
  <c r="F5" i="7"/>
  <c r="E5" i="7"/>
  <c r="F4" i="7"/>
  <c r="E4" i="7"/>
  <c r="F3" i="7"/>
  <c r="E3" i="7"/>
  <c r="F2" i="7"/>
  <c r="E2" i="7"/>
  <c r="M67" i="1"/>
  <c r="N67" i="1"/>
  <c r="M58" i="1"/>
  <c r="N58" i="1"/>
  <c r="M59" i="1"/>
  <c r="N59" i="1"/>
  <c r="M50" i="1"/>
  <c r="N50" i="1"/>
  <c r="M51" i="1"/>
  <c r="N51" i="1"/>
  <c r="M34" i="1"/>
  <c r="N34" i="1"/>
  <c r="M35" i="1"/>
  <c r="N35" i="1"/>
  <c r="M26" i="1"/>
  <c r="N26" i="1"/>
  <c r="M27" i="1"/>
  <c r="N27" i="1"/>
  <c r="M18" i="1"/>
  <c r="N18" i="1"/>
  <c r="M19" i="1"/>
  <c r="N19" i="1"/>
  <c r="M10" i="1"/>
  <c r="N10" i="1"/>
  <c r="M11" i="1"/>
  <c r="N11" i="1"/>
  <c r="M2" i="1"/>
  <c r="N2" i="1"/>
  <c r="M3" i="1"/>
  <c r="N3" i="1"/>
  <c r="M82" i="1"/>
  <c r="N82" i="1"/>
  <c r="M83" i="1"/>
  <c r="N83" i="1"/>
  <c r="M74" i="1"/>
  <c r="N74" i="1"/>
  <c r="M75" i="1"/>
  <c r="N75" i="1"/>
  <c r="M42" i="1"/>
  <c r="N42" i="1"/>
  <c r="M43" i="1"/>
  <c r="N43" i="1"/>
  <c r="M90" i="1"/>
  <c r="N90" i="1"/>
  <c r="M91" i="1"/>
  <c r="N91" i="1"/>
  <c r="M68" i="1"/>
  <c r="N68" i="1"/>
  <c r="M69" i="1"/>
  <c r="N69" i="1"/>
  <c r="M60" i="1"/>
  <c r="N60" i="1"/>
  <c r="M61" i="1"/>
  <c r="N61" i="1"/>
  <c r="M52" i="1"/>
  <c r="N52" i="1"/>
  <c r="M53" i="1"/>
  <c r="N53" i="1"/>
  <c r="M36" i="1"/>
  <c r="N36" i="1"/>
  <c r="M37" i="1"/>
  <c r="N37" i="1"/>
  <c r="M28" i="1"/>
  <c r="N28" i="1"/>
  <c r="M29" i="1"/>
  <c r="N29" i="1"/>
  <c r="M20" i="1"/>
  <c r="N20" i="1"/>
  <c r="M21" i="1"/>
  <c r="N21" i="1"/>
  <c r="M12" i="1"/>
  <c r="N12" i="1"/>
  <c r="M13" i="1"/>
  <c r="N13" i="1"/>
  <c r="M4" i="1"/>
  <c r="N4" i="1"/>
  <c r="M5" i="1"/>
  <c r="N5" i="1"/>
  <c r="M84" i="1"/>
  <c r="N84" i="1"/>
  <c r="M85" i="1"/>
  <c r="N85" i="1"/>
  <c r="M76" i="1"/>
  <c r="N76" i="1"/>
  <c r="M77" i="1"/>
  <c r="N77" i="1"/>
  <c r="M44" i="1"/>
  <c r="N44" i="1"/>
  <c r="M45" i="1"/>
  <c r="N45" i="1"/>
  <c r="M92" i="1"/>
  <c r="N92" i="1"/>
  <c r="M93" i="1"/>
  <c r="N93" i="1"/>
  <c r="M70" i="1"/>
  <c r="N70" i="1"/>
  <c r="M71" i="1"/>
  <c r="N71" i="1"/>
  <c r="M62" i="1"/>
  <c r="N62" i="1"/>
  <c r="M63" i="1"/>
  <c r="N63" i="1"/>
  <c r="M54" i="1"/>
  <c r="N54" i="1"/>
  <c r="M55" i="1"/>
  <c r="N55" i="1"/>
  <c r="M38" i="1"/>
  <c r="N38" i="1"/>
  <c r="M39" i="1"/>
  <c r="N39" i="1"/>
  <c r="M30" i="1"/>
  <c r="N30" i="1"/>
  <c r="M31" i="1"/>
  <c r="N31" i="1"/>
  <c r="M22" i="1"/>
  <c r="N22" i="1"/>
  <c r="M23" i="1"/>
  <c r="N23" i="1"/>
  <c r="M14" i="1"/>
  <c r="N14" i="1"/>
  <c r="M15" i="1"/>
  <c r="N15" i="1"/>
  <c r="M6" i="1"/>
  <c r="N6" i="1"/>
  <c r="M7" i="1"/>
  <c r="N7" i="1"/>
  <c r="M86" i="1"/>
  <c r="N86" i="1"/>
  <c r="M87" i="1"/>
  <c r="N87" i="1"/>
  <c r="M78" i="1"/>
  <c r="N78" i="1"/>
  <c r="M79" i="1"/>
  <c r="N79" i="1"/>
  <c r="M46" i="1"/>
  <c r="N46" i="1"/>
  <c r="M47" i="1"/>
  <c r="N47" i="1"/>
  <c r="M94" i="1"/>
  <c r="N94" i="1"/>
  <c r="M95" i="1"/>
  <c r="N95" i="1"/>
  <c r="M72" i="1"/>
  <c r="N72" i="1"/>
  <c r="M73" i="1"/>
  <c r="N73" i="1"/>
  <c r="M64" i="1"/>
  <c r="N64" i="1"/>
  <c r="M65" i="1"/>
  <c r="N65" i="1"/>
  <c r="M56" i="1"/>
  <c r="N56" i="1"/>
  <c r="M57" i="1"/>
  <c r="N57" i="1"/>
  <c r="M40" i="1"/>
  <c r="N40" i="1"/>
  <c r="M41" i="1"/>
  <c r="N41" i="1"/>
  <c r="M32" i="1"/>
  <c r="N32" i="1"/>
  <c r="M33" i="1"/>
  <c r="N33" i="1"/>
  <c r="M24" i="1"/>
  <c r="N24" i="1"/>
  <c r="M25" i="1"/>
  <c r="N25" i="1"/>
  <c r="M16" i="1"/>
  <c r="N16" i="1"/>
  <c r="M17" i="1"/>
  <c r="N17" i="1"/>
  <c r="M8" i="1"/>
  <c r="N8" i="1"/>
  <c r="M9" i="1"/>
  <c r="N9" i="1"/>
  <c r="M88" i="1"/>
  <c r="N88" i="1"/>
  <c r="M89" i="1"/>
  <c r="N89" i="1"/>
  <c r="M80" i="1"/>
  <c r="N80" i="1"/>
  <c r="M81" i="1"/>
  <c r="N81" i="1"/>
  <c r="M48" i="1"/>
  <c r="N48" i="1"/>
  <c r="M49" i="1"/>
  <c r="N49" i="1"/>
  <c r="M96" i="1"/>
  <c r="N96" i="1"/>
  <c r="M97" i="1"/>
  <c r="N97" i="1"/>
  <c r="N66" i="1"/>
  <c r="M66" i="1"/>
  <c r="D67" i="1"/>
  <c r="D58" i="1"/>
  <c r="D59" i="1"/>
  <c r="D50" i="1"/>
  <c r="D51" i="1"/>
  <c r="D34" i="1"/>
  <c r="D35" i="1"/>
  <c r="D26" i="1"/>
  <c r="D27" i="1"/>
  <c r="D18" i="1"/>
  <c r="D19" i="1"/>
  <c r="D10" i="1"/>
  <c r="D11" i="1"/>
  <c r="D2" i="1"/>
  <c r="D3" i="1"/>
  <c r="D82" i="1"/>
  <c r="D83" i="1"/>
  <c r="D74" i="1"/>
  <c r="D75" i="1"/>
  <c r="D42" i="1"/>
  <c r="D43" i="1"/>
  <c r="D90" i="1"/>
  <c r="D91" i="1"/>
  <c r="D68" i="1"/>
  <c r="D69" i="1"/>
  <c r="D60" i="1"/>
  <c r="D61" i="1"/>
  <c r="D52" i="1"/>
  <c r="D53" i="1"/>
  <c r="D36" i="1"/>
  <c r="D37" i="1"/>
  <c r="D28" i="1"/>
  <c r="D29" i="1"/>
  <c r="D20" i="1"/>
  <c r="D21" i="1"/>
  <c r="D12" i="1"/>
  <c r="D13" i="1"/>
  <c r="D4" i="1"/>
  <c r="D5" i="1"/>
  <c r="D84" i="1"/>
  <c r="D85" i="1"/>
  <c r="D76" i="1"/>
  <c r="D77" i="1"/>
  <c r="D44" i="1"/>
  <c r="D45" i="1"/>
  <c r="D92" i="1"/>
  <c r="D93" i="1"/>
  <c r="D70" i="1"/>
  <c r="D71" i="1"/>
  <c r="D62" i="1"/>
  <c r="D63" i="1"/>
  <c r="D54" i="1"/>
  <c r="D55" i="1"/>
  <c r="D38" i="1"/>
  <c r="D39" i="1"/>
  <c r="D30" i="1"/>
  <c r="D31" i="1"/>
  <c r="D22" i="1"/>
  <c r="D23" i="1"/>
  <c r="D14" i="1"/>
  <c r="D15" i="1"/>
  <c r="D6" i="1"/>
  <c r="D7" i="1"/>
  <c r="D86" i="1"/>
  <c r="D87" i="1"/>
  <c r="D78" i="1"/>
  <c r="D79" i="1"/>
  <c r="D46" i="1"/>
  <c r="D47" i="1"/>
  <c r="D94" i="1"/>
  <c r="D95" i="1"/>
  <c r="D72" i="1"/>
  <c r="D73" i="1"/>
  <c r="D64" i="1"/>
  <c r="D65" i="1"/>
  <c r="D56" i="1"/>
  <c r="D57" i="1"/>
  <c r="D40" i="1"/>
  <c r="D41" i="1"/>
  <c r="D32" i="1"/>
  <c r="D33" i="1"/>
  <c r="D24" i="1"/>
  <c r="D25" i="1"/>
  <c r="D16" i="1"/>
  <c r="D17" i="1"/>
  <c r="D8" i="1"/>
  <c r="D9" i="1"/>
  <c r="D88" i="1"/>
  <c r="D89" i="1"/>
  <c r="D80" i="1"/>
  <c r="D81" i="1"/>
  <c r="D48" i="1"/>
  <c r="D49" i="1"/>
  <c r="D96" i="1"/>
  <c r="D97" i="1"/>
  <c r="D66" i="1"/>
  <c r="M31" i="2"/>
  <c r="N31" i="2"/>
  <c r="M26" i="2"/>
  <c r="N26" i="2"/>
  <c r="M32" i="2"/>
  <c r="N32" i="2"/>
  <c r="M19" i="2"/>
  <c r="N19" i="2"/>
  <c r="M17" i="2"/>
  <c r="N17" i="2"/>
  <c r="M15" i="2"/>
  <c r="N15" i="2"/>
  <c r="M11" i="2"/>
  <c r="N11" i="2"/>
  <c r="M9" i="2"/>
  <c r="N9" i="2"/>
  <c r="M7" i="2"/>
  <c r="N7" i="2"/>
  <c r="M5" i="2"/>
  <c r="N5" i="2"/>
  <c r="M3" i="2"/>
  <c r="N3" i="2"/>
  <c r="M27" i="2"/>
  <c r="N27" i="2"/>
  <c r="M21" i="2"/>
  <c r="N21" i="2"/>
  <c r="M13" i="2"/>
  <c r="N13" i="2"/>
  <c r="M33" i="2"/>
  <c r="N33" i="2"/>
  <c r="M22" i="2"/>
  <c r="N22" i="2"/>
  <c r="M28" i="2"/>
  <c r="N28" i="2"/>
  <c r="M23" i="2"/>
  <c r="N23" i="2"/>
  <c r="M29" i="2"/>
  <c r="N29" i="2"/>
  <c r="M18" i="2"/>
  <c r="N18" i="2"/>
  <c r="M16" i="2"/>
  <c r="N16" i="2"/>
  <c r="M14" i="2"/>
  <c r="N14" i="2"/>
  <c r="M10" i="2"/>
  <c r="N10" i="2"/>
  <c r="M8" i="2"/>
  <c r="N8" i="2"/>
  <c r="M6" i="2"/>
  <c r="N6" i="2"/>
  <c r="M4" i="2"/>
  <c r="N4" i="2"/>
  <c r="M2" i="2"/>
  <c r="N2" i="2"/>
  <c r="M24" i="2"/>
  <c r="N24" i="2"/>
  <c r="M20" i="2"/>
  <c r="N20" i="2"/>
  <c r="M12" i="2"/>
  <c r="N12" i="2"/>
  <c r="M30" i="2"/>
  <c r="N30" i="2"/>
  <c r="N25" i="2"/>
  <c r="M25" i="2"/>
  <c r="D25" i="2" l="1"/>
  <c r="D31" i="2"/>
  <c r="D26" i="2"/>
  <c r="D32" i="2"/>
  <c r="D19" i="2"/>
  <c r="D17" i="2"/>
  <c r="D15" i="2"/>
  <c r="D11" i="2"/>
  <c r="D9" i="2"/>
  <c r="D7" i="2"/>
  <c r="D5" i="2"/>
  <c r="D3" i="2"/>
  <c r="D27" i="2"/>
  <c r="D21" i="2"/>
  <c r="D13" i="2"/>
  <c r="D33" i="2"/>
  <c r="D22" i="2"/>
  <c r="D28" i="2"/>
  <c r="D23" i="2"/>
  <c r="D29" i="2"/>
  <c r="D18" i="2"/>
  <c r="D16" i="2"/>
  <c r="D14" i="2"/>
  <c r="D10" i="2"/>
  <c r="D8" i="2"/>
  <c r="D6" i="2"/>
  <c r="D4" i="2"/>
  <c r="D2" i="2"/>
  <c r="D24" i="2"/>
  <c r="D20" i="2"/>
  <c r="D12" i="2"/>
  <c r="D30" i="2"/>
  <c r="M3" i="4"/>
  <c r="N3" i="4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" i="4"/>
  <c r="N2" i="4"/>
  <c r="M2" i="4"/>
  <c r="I25" i="3" l="1"/>
  <c r="I27" i="3"/>
  <c r="I29" i="3"/>
  <c r="I31" i="3"/>
  <c r="I35" i="3"/>
  <c r="I37" i="3"/>
  <c r="I39" i="3"/>
  <c r="I41" i="3"/>
  <c r="I45" i="3"/>
  <c r="I47" i="3"/>
  <c r="I49" i="3"/>
  <c r="I51" i="3"/>
  <c r="I55" i="3"/>
  <c r="I57" i="3"/>
  <c r="I59" i="3"/>
  <c r="I61" i="3"/>
  <c r="I65" i="3"/>
  <c r="I67" i="3"/>
  <c r="I69" i="3"/>
  <c r="I71" i="3"/>
  <c r="I75" i="3"/>
  <c r="I77" i="3"/>
  <c r="I79" i="3"/>
  <c r="I81" i="3"/>
  <c r="I85" i="3"/>
  <c r="I87" i="3"/>
  <c r="I89" i="3"/>
  <c r="I91" i="3"/>
  <c r="I95" i="3"/>
  <c r="I97" i="3"/>
  <c r="I99" i="3"/>
  <c r="I101" i="3"/>
  <c r="I105" i="3"/>
  <c r="I107" i="3"/>
  <c r="I109" i="3"/>
  <c r="I111" i="3"/>
  <c r="I115" i="3"/>
  <c r="I117" i="3"/>
  <c r="I119" i="3"/>
  <c r="I121" i="3"/>
  <c r="I15" i="3"/>
  <c r="I17" i="3"/>
  <c r="I19" i="3"/>
  <c r="I21" i="3"/>
  <c r="I9" i="3"/>
  <c r="I11" i="3"/>
  <c r="I7" i="3"/>
  <c r="I5" i="3"/>
  <c r="J105" i="3"/>
  <c r="J95" i="3"/>
  <c r="J85" i="3"/>
  <c r="J55" i="3"/>
  <c r="J45" i="3"/>
  <c r="J15" i="3"/>
  <c r="J75" i="3"/>
  <c r="J35" i="3"/>
  <c r="J115" i="3"/>
  <c r="J25" i="3"/>
  <c r="J5" i="3"/>
  <c r="J65" i="3"/>
  <c r="J107" i="3"/>
  <c r="J97" i="3"/>
  <c r="J87" i="3"/>
  <c r="J57" i="3"/>
  <c r="J47" i="3"/>
  <c r="J17" i="3"/>
  <c r="J77" i="3"/>
  <c r="J37" i="3"/>
  <c r="J117" i="3"/>
  <c r="J27" i="3"/>
  <c r="J7" i="3"/>
  <c r="J67" i="3"/>
  <c r="J109" i="3"/>
  <c r="J99" i="3"/>
  <c r="J89" i="3"/>
  <c r="J59" i="3"/>
  <c r="J49" i="3"/>
  <c r="J19" i="3"/>
  <c r="J79" i="3"/>
  <c r="J39" i="3"/>
  <c r="J119" i="3"/>
  <c r="J29" i="3"/>
  <c r="J9" i="3"/>
  <c r="J69" i="3"/>
  <c r="J111" i="3"/>
  <c r="J101" i="3"/>
  <c r="J91" i="3"/>
  <c r="J61" i="3"/>
  <c r="J51" i="3"/>
  <c r="J21" i="3"/>
  <c r="J81" i="3"/>
  <c r="J41" i="3"/>
  <c r="J121" i="3"/>
  <c r="J31" i="3"/>
  <c r="J11" i="3"/>
  <c r="J71" i="3"/>
</calcChain>
</file>

<file path=xl/sharedStrings.xml><?xml version="1.0" encoding="utf-8"?>
<sst xmlns="http://schemas.openxmlformats.org/spreadsheetml/2006/main" count="13847" uniqueCount="197">
  <si>
    <t>Well</t>
  </si>
  <si>
    <t>Sample</t>
  </si>
  <si>
    <t>Target</t>
  </si>
  <si>
    <t>Conc(copies/µL)</t>
  </si>
  <si>
    <t>Status</t>
  </si>
  <si>
    <t>Experiment</t>
  </si>
  <si>
    <t>SampleType</t>
  </si>
  <si>
    <t>TargetType</t>
  </si>
  <si>
    <t>Supermix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</si>
  <si>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</si>
  <si>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</si>
  <si>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</si>
  <si>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</si>
  <si>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</si>
  <si>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</si>
  <si>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</si>
  <si>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</si>
  <si>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</si>
  <si>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</si>
  <si>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</si>
  <si>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</si>
  <si>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</si>
  <si>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</si>
  <si>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</si>
  <si>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</si>
  <si>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</si>
  <si>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</si>
  <si>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</si>
  <si>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</si>
  <si>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</si>
  <si>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</si>
  <si>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</si>
  <si>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</si>
  <si>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</si>
  <si>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</si>
  <si>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</si>
  <si>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</si>
  <si>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</si>
  <si>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</si>
  <si>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</si>
  <si>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</si>
  <si>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</si>
  <si>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</si>
  <si>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</si>
  <si>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</si>
  <si>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</si>
  <si>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</si>
  <si>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</si>
  <si>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</si>
  <si>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</si>
  <si>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</si>
  <si>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</si>
  <si>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</si>
  <si>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</si>
  <si>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</si>
  <si>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</si>
  <si>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</si>
  <si>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</si>
  <si>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</si>
  <si>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</si>
  <si>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</si>
  <si>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</si>
  <si>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</si>
  <si>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</si>
  <si>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</si>
  <si>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</si>
  <si>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21765-21770 Del (FAM)</t>
  </si>
  <si>
    <t>Manual</t>
  </si>
  <si>
    <t>DQ</t>
  </si>
  <si>
    <t>Unknown</t>
  </si>
  <si>
    <t>One-Step RT-ddPCR Kit for Probes</t>
  </si>
  <si>
    <t>FAM</t>
  </si>
  <si>
    <t/>
  </si>
  <si>
    <t>21765-21770 Del (HEX)</t>
  </si>
  <si>
    <t>HEX</t>
  </si>
  <si>
    <t>B01</t>
  </si>
  <si>
    <t>C01</t>
  </si>
  <si>
    <t>D01</t>
  </si>
  <si>
    <t>E01</t>
  </si>
  <si>
    <t>F01</t>
  </si>
  <si>
    <t>G01</t>
  </si>
  <si>
    <t>H01</t>
  </si>
  <si>
    <t>A02</t>
  </si>
  <si>
    <t>NTC</t>
  </si>
  <si>
    <t>B02</t>
  </si>
  <si>
    <t>C02</t>
  </si>
  <si>
    <t>H02</t>
  </si>
  <si>
    <t>Positive Control (4/29)</t>
  </si>
  <si>
    <t>A03</t>
  </si>
  <si>
    <t>A23063T (FAM)</t>
  </si>
  <si>
    <t>A23063T (HEX)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</si>
  <si>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</si>
  <si>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</si>
  <si>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</si>
  <si>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</si>
  <si>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</si>
  <si>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</si>
  <si>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</si>
  <si>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</si>
  <si>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</si>
  <si>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</si>
  <si>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H04</t>
  </si>
  <si>
    <t>A05</t>
  </si>
  <si>
    <t>21801A&gt;C (FAM)</t>
  </si>
  <si>
    <t>21801A&gt;C (HEX)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</si>
  <si>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</si>
  <si>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</si>
  <si>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</si>
  <si>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</si>
  <si>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</si>
  <si>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</si>
  <si>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</si>
  <si>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</si>
  <si>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</si>
  <si>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</si>
  <si>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</si>
  <si>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</si>
  <si>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</si>
  <si>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</si>
  <si>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</si>
  <si>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</si>
  <si>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23012G&gt;A (FAM)</t>
  </si>
  <si>
    <t>23012G&gt;A (HEX)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</si>
  <si>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</si>
  <si>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</si>
  <si>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</si>
  <si>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</si>
  <si>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</si>
  <si>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</si>
  <si>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</si>
  <si>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</si>
  <si>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</si>
  <si>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</si>
  <si>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H08</t>
  </si>
  <si>
    <t>RG Conc. (ng/ul)</t>
  </si>
  <si>
    <t>N/A</t>
  </si>
  <si>
    <t>Frequency of Mutant Allele</t>
  </si>
  <si>
    <t>21765-21770 Del WT</t>
  </si>
  <si>
    <t>A23063T WT</t>
  </si>
  <si>
    <t>21801A&gt;C WT</t>
  </si>
  <si>
    <t>23012G&gt;A WT</t>
  </si>
  <si>
    <t>21765-21770 Del Mutant</t>
  </si>
  <si>
    <t>A23063T Mutant</t>
  </si>
  <si>
    <t>21801A&gt;C Mutant</t>
  </si>
  <si>
    <t>23012G&gt;A Mutant</t>
  </si>
  <si>
    <t>Amino Acid Target</t>
  </si>
  <si>
    <t>HV 69-70</t>
  </si>
  <si>
    <t>N501Y</t>
  </si>
  <si>
    <t xml:space="preserve"> D80A</t>
  </si>
  <si>
    <t>E484K</t>
  </si>
  <si>
    <t>Assay Target</t>
  </si>
  <si>
    <t>Total Conc (copies/ul of input sample)</t>
  </si>
  <si>
    <t>Conc  Confidence Interval Min (copies/ul of input sample)</t>
  </si>
  <si>
    <t>Conc (copies/µl of input sample)</t>
  </si>
  <si>
    <t>Conc Confidence Interval Max (copies/ul of input sample)</t>
  </si>
  <si>
    <t>Conc (copies/ul of sample input)</t>
  </si>
  <si>
    <t>N2</t>
  </si>
  <si>
    <t>Positive Control</t>
  </si>
  <si>
    <t>A11</t>
  </si>
  <si>
    <t>N1</t>
  </si>
  <si>
    <t>B11</t>
  </si>
  <si>
    <t>C11</t>
  </si>
  <si>
    <t>D11</t>
  </si>
  <si>
    <t>E11</t>
  </si>
  <si>
    <t>F11</t>
  </si>
  <si>
    <t>G11</t>
  </si>
  <si>
    <t>H11</t>
  </si>
  <si>
    <t>Conc(copies/µl of input sample)</t>
  </si>
  <si>
    <t>A10</t>
  </si>
  <si>
    <t>H10</t>
  </si>
  <si>
    <t>A12</t>
  </si>
  <si>
    <t>B12</t>
  </si>
  <si>
    <t>C12</t>
  </si>
  <si>
    <t>H12</t>
  </si>
  <si>
    <t>313, 314</t>
  </si>
  <si>
    <t>283, 284</t>
  </si>
  <si>
    <t>273, 275</t>
  </si>
  <si>
    <t>253, 255</t>
  </si>
  <si>
    <t>243, 245</t>
  </si>
  <si>
    <t>213, 214</t>
  </si>
  <si>
    <t>202, 203</t>
  </si>
  <si>
    <t>183, 185</t>
  </si>
  <si>
    <t>611, 614</t>
  </si>
  <si>
    <t>262, 264</t>
  </si>
  <si>
    <t>Plate Name</t>
  </si>
  <si>
    <t>Sample ID</t>
  </si>
  <si>
    <t>Concentration (ng/ul)</t>
  </si>
  <si>
    <t>Current Volume (ul)</t>
  </si>
  <si>
    <t>Total Mass (ng)</t>
  </si>
  <si>
    <t>Notes</t>
  </si>
  <si>
    <t>wild type</t>
  </si>
  <si>
    <t>sample start date</t>
  </si>
  <si>
    <t>sample end date</t>
  </si>
  <si>
    <t>sum</t>
  </si>
  <si>
    <t>Project/Plate</t>
  </si>
  <si>
    <t>Balogh_Project_007_Batch3var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</si>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</sst>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61">
    <xf numFmtId="0" fontId="0" fillId="0" borderId="0" xfId="0"/>
    <xf numFmtId="4" fontId="2" fillId="0" borderId="1" xfId="0" applyNumberFormat="1" applyFont="1" applyBorder="1"/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right" vertical="center"/>
    </xf>
    <xf numFmtId="4" fontId="0" fillId="0" borderId="1" xfId="0" applyNumberFormat="1" applyBorder="1" applyAlignment="1">
      <alignment horizontal="right" vertical="center"/>
    </xf>
    <xf numFmtId="4" fontId="4" fillId="0" borderId="1" xfId="0" applyNumberFormat="1" applyFont="1" applyBorder="1"/>
    <xf numFmtId="4" fontId="3" fillId="0" borderId="1" xfId="0" applyNumberFormat="1" applyFont="1" applyBorder="1" applyAlignment="1">
      <alignment horizontal="right" vertical="center"/>
    </xf>
    <xf numFmtId="2" fontId="0" fillId="0" borderId="1" xfId="0" applyNumberFormat="1" applyBorder="1" applyAlignment="1">
      <alignment horizontal="left" vertical="center"/>
    </xf>
    <xf numFmtId="0" fontId="1" fillId="0" borderId="0" xfId="1"/>
    <xf numFmtId="0" fontId="0" fillId="3" borderId="2" xfId="0" applyFill="1" applyBorder="1"/>
    <xf numFmtId="2" fontId="3" fillId="3" borderId="2" xfId="0" applyNumberFormat="1" applyFont="1" applyFill="1" applyBorder="1" applyAlignment="1">
      <alignment horizontal="center"/>
    </xf>
    <xf numFmtId="0" fontId="0" fillId="4" borderId="2" xfId="0" applyFill="1" applyBorder="1"/>
    <xf numFmtId="2" fontId="3" fillId="4" borderId="2" xfId="0" applyNumberFormat="1" applyFont="1" applyFill="1" applyBorder="1" applyAlignment="1">
      <alignment horizontal="center"/>
    </xf>
    <xf numFmtId="0" fontId="0" fillId="0" borderId="3" xfId="0" applyBorder="1"/>
    <xf numFmtId="2" fontId="3" fillId="0" borderId="3" xfId="0" applyNumberFormat="1" applyFont="1" applyBorder="1" applyAlignment="1">
      <alignment horizontal="center" vertical="center"/>
    </xf>
    <xf numFmtId="2" fontId="0" fillId="0" borderId="3" xfId="0" applyNumberFormat="1" applyBorder="1"/>
    <xf numFmtId="2" fontId="0" fillId="0" borderId="3" xfId="0" applyNumberFormat="1" applyBorder="1" applyAlignment="1"/>
    <xf numFmtId="2" fontId="0" fillId="3" borderId="2" xfId="0" applyNumberFormat="1" applyFill="1" applyBorder="1" applyAlignment="1"/>
    <xf numFmtId="2" fontId="0" fillId="4" borderId="2" xfId="0" applyNumberFormat="1" applyFill="1" applyBorder="1" applyAlignment="1"/>
    <xf numFmtId="2" fontId="0" fillId="0" borderId="0" xfId="0" applyNumberFormat="1" applyAlignment="1"/>
    <xf numFmtId="2" fontId="3" fillId="0" borderId="3" xfId="0" applyNumberFormat="1" applyFont="1" applyBorder="1"/>
    <xf numFmtId="2" fontId="3" fillId="4" borderId="2" xfId="0" applyNumberFormat="1" applyFont="1" applyFill="1" applyBorder="1"/>
    <xf numFmtId="2" fontId="3" fillId="3" borderId="2" xfId="0" applyNumberFormat="1" applyFont="1" applyFill="1" applyBorder="1"/>
    <xf numFmtId="2" fontId="3" fillId="0" borderId="0" xfId="0" applyNumberFormat="1" applyFont="1"/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2"/>
    <xf numFmtId="0" fontId="6" fillId="0" borderId="5" xfId="2" applyFont="1" applyBorder="1" applyAlignment="1">
      <alignment horizontal="center"/>
    </xf>
    <xf numFmtId="0" fontId="7" fillId="0" borderId="2" xfId="2" applyBorder="1" applyAlignment="1">
      <alignment horizontal="center"/>
    </xf>
    <xf numFmtId="2" fontId="7" fillId="0" borderId="2" xfId="2" applyNumberFormat="1" applyBorder="1" applyAlignment="1">
      <alignment horizontal="center"/>
    </xf>
    <xf numFmtId="164" fontId="7" fillId="0" borderId="2" xfId="2" applyNumberFormat="1" applyBorder="1" applyAlignment="1">
      <alignment horizontal="center"/>
    </xf>
    <xf numFmtId="1" fontId="7" fillId="0" borderId="2" xfId="2" applyNumberFormat="1" applyBorder="1" applyAlignment="1">
      <alignment horizontal="center"/>
    </xf>
    <xf numFmtId="0" fontId="7" fillId="0" borderId="0" xfId="2" applyAlignment="1">
      <alignment horizontal="center"/>
    </xf>
    <xf numFmtId="0" fontId="0" fillId="0" borderId="3" xfId="0" applyBorder="1" applyAlignment="1">
      <alignment horizontal="center"/>
    </xf>
    <xf numFmtId="14" fontId="0" fillId="0" borderId="0" xfId="0" applyNumberFormat="1"/>
    <xf numFmtId="2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2" fontId="3" fillId="2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2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8" fillId="2" borderId="6" xfId="2" applyFont="1" applyFill="1" applyBorder="1" applyAlignment="1">
      <alignment horizontal="center" vertical="center"/>
    </xf>
    <xf numFmtId="0" fontId="8" fillId="2" borderId="7" xfId="2" applyFont="1" applyFill="1" applyBorder="1" applyAlignment="1">
      <alignment horizontal="center" vertical="center"/>
    </xf>
    <xf numFmtId="0" fontId="8" fillId="2" borderId="8" xfId="2" applyFont="1" applyFill="1" applyBorder="1" applyAlignment="1">
      <alignment horizontal="center" vertical="center"/>
    </xf>
  </cellXfs>
  <cellStyles count="3">
    <cellStyle name="Normal" xfId="0" builtinId="0"/>
    <cellStyle name="Normal 2" xfId="1" xr:uid="{7D72B02E-A22E-8F42-A6C1-4DA830166C84}"/>
    <cellStyle name="Normal 3" xfId="2" xr:uid="{BFE54D31-44E7-B046-B163-63150C0762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Concentration</a:t>
            </a:r>
            <a:endParaRPr lang="en-US" baseline="0"/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9776761437754399"/>
          <c:y val="2.890173410404619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2263242543783797E-2"/>
          <c:y val="0.103962723590187"/>
          <c:w val="0.92728265254268405"/>
          <c:h val="0.788899195819700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'Cleaned-up Report'!$E$5:$E$100</c:f>
              <c:numCache>
                <c:formatCode>0.00</c:formatCode>
                <c:ptCount val="96"/>
                <c:pt idx="0">
                  <c:v>646.92314282393284</c:v>
                </c:pt>
                <c:pt idx="1">
                  <c:v>703.73723703309793</c:v>
                </c:pt>
                <c:pt idx="2">
                  <c:v>639.99382565869678</c:v>
                </c:pt>
                <c:pt idx="3">
                  <c:v>650.02911661585881</c:v>
                </c:pt>
                <c:pt idx="4">
                  <c:v>449.81205476982365</c:v>
                </c:pt>
                <c:pt idx="5">
                  <c:v>615.59537670942984</c:v>
                </c:pt>
                <c:pt idx="6">
                  <c:v>548.69869244982465</c:v>
                </c:pt>
                <c:pt idx="7">
                  <c:v>682.98870144845478</c:v>
                </c:pt>
                <c:pt idx="9">
                  <c:v>608.13000315370914</c:v>
                </c:pt>
                <c:pt idx="10">
                  <c:v>402.0320873767684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B-AE4D-A4F8-28FEF74E6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611392"/>
        <c:axId val="828613168"/>
      </c:barChart>
      <c:catAx>
        <c:axId val="82861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828613168"/>
        <c:crosses val="autoZero"/>
        <c:auto val="1"/>
        <c:lblAlgn val="ctr"/>
        <c:lblOffset val="100"/>
        <c:noMultiLvlLbl val="0"/>
      </c:catAx>
      <c:valAx>
        <c:axId val="828613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Concentraion</a:t>
                </a:r>
                <a:r>
                  <a:rPr lang="en-US" baseline="0"/>
                  <a:t> (ng/ul)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28611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8</xdr:row>
      <xdr:rowOff>127000</xdr:rowOff>
    </xdr:from>
    <xdr:to>
      <xdr:col>19</xdr:col>
      <xdr:colOff>279400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262CA-5F40-EE47-906E-E5E06BD18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7C1B7-876E-A74C-9957-D9C287850482}">
  <dimension ref="B2:K122"/>
  <sheetViews>
    <sheetView showGridLines="0" topLeftCell="C73" zoomScale="97" workbookViewId="0">
      <selection activeCell="J119" sqref="J119:J120"/>
    </sheetView>
  </sheetViews>
  <sheetFormatPr defaultColWidth="10.85546875" defaultRowHeight="15" x14ac:dyDescent="0.25"/>
  <cols>
    <col min="2" max="2" width="10.85546875" style="6"/>
    <col min="3" max="3" width="18.42578125" style="36" bestFit="1" customWidth="1"/>
    <col min="4" max="4" width="20.5703125" style="6" bestFit="1" customWidth="1"/>
    <col min="5" max="5" width="21.42578125" style="6" bestFit="1" customWidth="1"/>
    <col min="6" max="6" width="21.42578125" style="7" customWidth="1"/>
    <col min="7" max="8" width="27.42578125" style="7" customWidth="1"/>
    <col min="9" max="9" width="20.140625" style="8" customWidth="1"/>
    <col min="10" max="10" width="16" style="8" customWidth="1"/>
    <col min="11" max="11" width="16.140625" style="7" customWidth="1"/>
  </cols>
  <sheetData>
    <row r="2" spans="2:11" ht="30" customHeight="1" x14ac:dyDescent="0.25">
      <c r="B2" s="4" t="s">
        <v>0</v>
      </c>
      <c r="C2" s="4" t="s">
        <v>1</v>
      </c>
      <c r="D2" s="4" t="s">
        <v>145</v>
      </c>
      <c r="E2" s="4" t="s">
        <v>150</v>
      </c>
      <c r="F2" s="11" t="s">
        <v>153</v>
      </c>
      <c r="G2" s="11" t="s">
        <v>154</v>
      </c>
      <c r="H2" s="11" t="s">
        <v>152</v>
      </c>
      <c r="I2" s="11" t="s">
        <v>151</v>
      </c>
      <c r="J2" s="11" t="s">
        <v>136</v>
      </c>
      <c r="K2" s="5" t="s">
        <v>134</v>
      </c>
    </row>
    <row r="3" spans="2:11" x14ac:dyDescent="0.25">
      <c r="B3" s="9" t="s">
        <v>158</v>
      </c>
      <c r="C3" s="51" t="s">
        <v>174</v>
      </c>
      <c r="D3" s="56"/>
      <c r="E3" s="9" t="s">
        <v>159</v>
      </c>
      <c r="F3" s="10">
        <v>12.024528503417969</v>
      </c>
      <c r="G3" s="10">
        <v>23.445323944091797</v>
      </c>
      <c r="H3" s="10">
        <v>5.1049532890319824</v>
      </c>
      <c r="I3" s="55"/>
      <c r="J3" s="55"/>
      <c r="K3" s="54">
        <f>'Cleaned-up Report'!E5</f>
        <v>646.92314282393284</v>
      </c>
    </row>
    <row r="4" spans="2:11" x14ac:dyDescent="0.25">
      <c r="B4" s="9" t="s">
        <v>102</v>
      </c>
      <c r="C4" s="52"/>
      <c r="D4" s="56"/>
      <c r="E4" s="9" t="s">
        <v>156</v>
      </c>
      <c r="F4" s="10">
        <v>9.4476692199707024</v>
      </c>
      <c r="G4" s="10">
        <v>20.554010391235352</v>
      </c>
      <c r="H4" s="10">
        <v>3.319638729095459</v>
      </c>
      <c r="I4" s="55"/>
      <c r="J4" s="55"/>
      <c r="K4" s="54"/>
    </row>
    <row r="5" spans="2:11" x14ac:dyDescent="0.25">
      <c r="B5" s="9" t="s">
        <v>65</v>
      </c>
      <c r="C5" s="52"/>
      <c r="D5" s="57" t="s">
        <v>146</v>
      </c>
      <c r="E5" s="9" t="s">
        <v>141</v>
      </c>
      <c r="F5" s="10">
        <v>0.257468581199646</v>
      </c>
      <c r="G5" s="10">
        <v>1.2297971248626709</v>
      </c>
      <c r="H5" s="10">
        <v>1.0813397355377674E-2</v>
      </c>
      <c r="I5" s="54">
        <f>SUM(F5:F6)</f>
        <v>1.8024915456771851</v>
      </c>
      <c r="J5" s="54">
        <f>F5/(F5+F6)</f>
        <v>0.14284038214610134</v>
      </c>
      <c r="K5" s="54"/>
    </row>
    <row r="6" spans="2:11" x14ac:dyDescent="0.25">
      <c r="B6" s="9" t="s">
        <v>65</v>
      </c>
      <c r="C6" s="52"/>
      <c r="D6" s="57"/>
      <c r="E6" s="9" t="s">
        <v>137</v>
      </c>
      <c r="F6" s="10">
        <v>1.5450229644775391</v>
      </c>
      <c r="G6" s="10">
        <v>3.1585681438446045</v>
      </c>
      <c r="H6" s="10">
        <v>0.60507357120513916</v>
      </c>
      <c r="I6" s="54"/>
      <c r="J6" s="54"/>
      <c r="K6" s="54"/>
    </row>
    <row r="7" spans="2:11" x14ac:dyDescent="0.25">
      <c r="B7" s="9" t="s">
        <v>88</v>
      </c>
      <c r="C7" s="52"/>
      <c r="D7" s="57" t="s">
        <v>147</v>
      </c>
      <c r="E7" s="9" t="s">
        <v>142</v>
      </c>
      <c r="F7" s="10">
        <v>6.5125495910644533</v>
      </c>
      <c r="G7" s="10">
        <v>9.5643701553344727</v>
      </c>
      <c r="H7" s="10">
        <v>4.1921987533569336</v>
      </c>
      <c r="I7" s="54">
        <f>SUM(F7:F8)</f>
        <v>8.4936758041381832</v>
      </c>
      <c r="J7" s="54">
        <f>F7/(F7+F8)</f>
        <v>0.76675278657227408</v>
      </c>
      <c r="K7" s="54"/>
    </row>
    <row r="8" spans="2:11" x14ac:dyDescent="0.25">
      <c r="B8" s="9" t="s">
        <v>88</v>
      </c>
      <c r="C8" s="52"/>
      <c r="D8" s="57"/>
      <c r="E8" s="9" t="s">
        <v>138</v>
      </c>
      <c r="F8" s="10">
        <v>1.9811262130737304</v>
      </c>
      <c r="G8" s="10">
        <v>3.8588714599609375</v>
      </c>
      <c r="H8" s="10">
        <v>0.84159374237060547</v>
      </c>
      <c r="I8" s="54"/>
      <c r="J8" s="54"/>
      <c r="K8" s="54"/>
    </row>
    <row r="9" spans="2:11" x14ac:dyDescent="0.25">
      <c r="B9" s="9" t="s">
        <v>102</v>
      </c>
      <c r="C9" s="52"/>
      <c r="D9" s="57" t="s">
        <v>148</v>
      </c>
      <c r="E9" s="9" t="s">
        <v>143</v>
      </c>
      <c r="F9" s="10">
        <v>1.1976541519165038</v>
      </c>
      <c r="G9" s="10">
        <v>2.8242568969726563</v>
      </c>
      <c r="H9" s="10">
        <v>0.36136001348495483</v>
      </c>
      <c r="I9" s="54">
        <f>SUM(F9:F10)</f>
        <v>2.3953083038330076</v>
      </c>
      <c r="J9" s="54">
        <f>F9/(F9+F10)</f>
        <v>0.5</v>
      </c>
      <c r="K9" s="54"/>
    </row>
    <row r="10" spans="2:11" x14ac:dyDescent="0.25">
      <c r="B10" s="9" t="s">
        <v>102</v>
      </c>
      <c r="C10" s="52"/>
      <c r="D10" s="57"/>
      <c r="E10" s="9" t="s">
        <v>139</v>
      </c>
      <c r="F10" s="10">
        <v>1.1976541519165038</v>
      </c>
      <c r="G10" s="10">
        <v>2.8242568969726563</v>
      </c>
      <c r="H10" s="10">
        <v>0.36136001348495483</v>
      </c>
      <c r="I10" s="54"/>
      <c r="J10" s="54"/>
      <c r="K10" s="54"/>
    </row>
    <row r="11" spans="2:11" x14ac:dyDescent="0.25">
      <c r="B11" s="9" t="s">
        <v>120</v>
      </c>
      <c r="C11" s="52"/>
      <c r="D11" s="57" t="s">
        <v>149</v>
      </c>
      <c r="E11" s="9" t="s">
        <v>144</v>
      </c>
      <c r="F11" s="10">
        <v>0.55490627288818362</v>
      </c>
      <c r="G11" s="10">
        <v>1.7775956392288208</v>
      </c>
      <c r="H11" s="10">
        <v>8.4064096212387085E-2</v>
      </c>
      <c r="I11" s="54">
        <f>SUM(F11:F12)</f>
        <v>4.4406248092651373</v>
      </c>
      <c r="J11" s="54">
        <f>F11/(F11+F12)</f>
        <v>0.12496130538441347</v>
      </c>
      <c r="K11" s="54"/>
    </row>
    <row r="12" spans="2:11" x14ac:dyDescent="0.25">
      <c r="B12" s="9" t="s">
        <v>120</v>
      </c>
      <c r="C12" s="53"/>
      <c r="D12" s="57"/>
      <c r="E12" s="9" t="s">
        <v>140</v>
      </c>
      <c r="F12" s="10">
        <v>3.8857185363769533</v>
      </c>
      <c r="G12" s="10">
        <v>6.3092551231384277</v>
      </c>
      <c r="H12" s="10">
        <v>2.1806032657623291</v>
      </c>
      <c r="I12" s="54"/>
      <c r="J12" s="54"/>
      <c r="K12" s="54"/>
    </row>
    <row r="13" spans="2:11" x14ac:dyDescent="0.25">
      <c r="B13" s="9" t="s">
        <v>160</v>
      </c>
      <c r="C13" s="51" t="s">
        <v>175</v>
      </c>
      <c r="D13" s="56"/>
      <c r="E13" s="9" t="s">
        <v>159</v>
      </c>
      <c r="F13" s="10">
        <v>25.699063110351563</v>
      </c>
      <c r="G13" s="10">
        <v>42.508869171142578</v>
      </c>
      <c r="H13" s="10">
        <v>14.059770584106445</v>
      </c>
      <c r="I13" s="55"/>
      <c r="J13" s="55"/>
      <c r="K13" s="54">
        <f>'Cleaned-up Report'!E6</f>
        <v>703.73723703309793</v>
      </c>
    </row>
    <row r="14" spans="2:11" x14ac:dyDescent="0.25">
      <c r="B14" s="9" t="s">
        <v>105</v>
      </c>
      <c r="C14" s="52"/>
      <c r="D14" s="56"/>
      <c r="E14" s="9" t="s">
        <v>156</v>
      </c>
      <c r="F14" s="10">
        <v>25.232673645019531</v>
      </c>
      <c r="G14" s="10">
        <v>41.736057281494141</v>
      </c>
      <c r="H14" s="10">
        <v>13.80492115020752</v>
      </c>
      <c r="I14" s="55"/>
      <c r="J14" s="55"/>
      <c r="K14" s="54"/>
    </row>
    <row r="15" spans="2:11" x14ac:dyDescent="0.25">
      <c r="B15" s="9" t="s">
        <v>75</v>
      </c>
      <c r="C15" s="52"/>
      <c r="D15" s="57" t="s">
        <v>146</v>
      </c>
      <c r="E15" s="9" t="s">
        <v>141</v>
      </c>
      <c r="F15" s="10">
        <v>0.26327350139617922</v>
      </c>
      <c r="G15" s="10">
        <v>1.2575271129608154</v>
      </c>
      <c r="H15" s="10">
        <v>1.1057191528379917E-2</v>
      </c>
      <c r="I15" s="54">
        <f>SUM(F15:F16)</f>
        <v>15.821667361259461</v>
      </c>
      <c r="J15" s="54">
        <f>F15/(F15+F16)</f>
        <v>1.6640060455374264E-2</v>
      </c>
      <c r="K15" s="54"/>
    </row>
    <row r="16" spans="2:11" x14ac:dyDescent="0.25">
      <c r="B16" s="9" t="s">
        <v>75</v>
      </c>
      <c r="C16" s="52"/>
      <c r="D16" s="57"/>
      <c r="E16" s="9" t="s">
        <v>137</v>
      </c>
      <c r="F16" s="10">
        <v>15.558393859863282</v>
      </c>
      <c r="G16" s="10">
        <v>19.888814926147461</v>
      </c>
      <c r="H16" s="10">
        <v>11.909421920776367</v>
      </c>
      <c r="I16" s="54"/>
      <c r="J16" s="54"/>
      <c r="K16" s="54"/>
    </row>
    <row r="17" spans="2:11" x14ac:dyDescent="0.25">
      <c r="B17" s="9" t="s">
        <v>91</v>
      </c>
      <c r="C17" s="52"/>
      <c r="D17" s="57" t="s">
        <v>147</v>
      </c>
      <c r="E17" s="9" t="s">
        <v>142</v>
      </c>
      <c r="F17" s="10">
        <v>19.701414489746092</v>
      </c>
      <c r="G17" s="10">
        <v>24.179862976074219</v>
      </c>
      <c r="H17" s="10">
        <v>15.815542221069336</v>
      </c>
      <c r="I17" s="54">
        <f>SUM(F17:F18)</f>
        <v>20.38728652000427</v>
      </c>
      <c r="J17" s="54">
        <f>F17/(F17+F18)</f>
        <v>0.96635785593216672</v>
      </c>
      <c r="K17" s="54"/>
    </row>
    <row r="18" spans="2:11" x14ac:dyDescent="0.25">
      <c r="B18" s="9" t="s">
        <v>91</v>
      </c>
      <c r="C18" s="52"/>
      <c r="D18" s="57"/>
      <c r="E18" s="9" t="s">
        <v>138</v>
      </c>
      <c r="F18" s="10">
        <v>0.68587203025817867</v>
      </c>
      <c r="G18" s="10">
        <v>1.8180081844329834</v>
      </c>
      <c r="H18" s="10">
        <v>0.16277125477790833</v>
      </c>
      <c r="I18" s="54"/>
      <c r="J18" s="54"/>
      <c r="K18" s="54"/>
    </row>
    <row r="19" spans="2:11" x14ac:dyDescent="0.25">
      <c r="B19" s="9" t="s">
        <v>105</v>
      </c>
      <c r="C19" s="52"/>
      <c r="D19" s="57" t="s">
        <v>148</v>
      </c>
      <c r="E19" s="9" t="s">
        <v>143</v>
      </c>
      <c r="F19" s="10">
        <v>13.774069213867188</v>
      </c>
      <c r="G19" s="10">
        <v>17.796300888061523</v>
      </c>
      <c r="H19" s="10">
        <v>10.41075325012207</v>
      </c>
      <c r="I19" s="54">
        <f>SUM(F19:F20)</f>
        <v>27.548138427734376</v>
      </c>
      <c r="J19" s="54">
        <f>F19/(F19+F20)</f>
        <v>0.5</v>
      </c>
      <c r="K19" s="54"/>
    </row>
    <row r="20" spans="2:11" x14ac:dyDescent="0.25">
      <c r="B20" s="9" t="s">
        <v>105</v>
      </c>
      <c r="C20" s="52"/>
      <c r="D20" s="57"/>
      <c r="E20" s="9" t="s">
        <v>139</v>
      </c>
      <c r="F20" s="10">
        <v>13.774069213867188</v>
      </c>
      <c r="G20" s="10">
        <v>17.796300888061523</v>
      </c>
      <c r="H20" s="10">
        <v>10.41075325012207</v>
      </c>
      <c r="I20" s="54"/>
      <c r="J20" s="54"/>
      <c r="K20" s="54"/>
    </row>
    <row r="21" spans="2:11" x14ac:dyDescent="0.25">
      <c r="B21" s="9" t="s">
        <v>123</v>
      </c>
      <c r="C21" s="52"/>
      <c r="D21" s="57" t="s">
        <v>149</v>
      </c>
      <c r="E21" s="9" t="s">
        <v>144</v>
      </c>
      <c r="F21" s="10">
        <v>13.461601257324219</v>
      </c>
      <c r="G21" s="10">
        <v>17.516597747802734</v>
      </c>
      <c r="H21" s="10">
        <v>10.088363647460938</v>
      </c>
      <c r="I21" s="54">
        <f>SUM(F21:F22)</f>
        <v>17.416899871826171</v>
      </c>
      <c r="J21" s="54">
        <f>F21/(F21+F22)</f>
        <v>0.77290455571257544</v>
      </c>
      <c r="K21" s="54"/>
    </row>
    <row r="22" spans="2:11" x14ac:dyDescent="0.25">
      <c r="B22" s="9" t="s">
        <v>123</v>
      </c>
      <c r="C22" s="53"/>
      <c r="D22" s="57"/>
      <c r="E22" s="9" t="s">
        <v>140</v>
      </c>
      <c r="F22" s="10">
        <v>3.9552986145019533</v>
      </c>
      <c r="G22" s="10">
        <v>6.324796199798584</v>
      </c>
      <c r="H22" s="10">
        <v>2.2680890560150146</v>
      </c>
      <c r="I22" s="54"/>
      <c r="J22" s="54"/>
      <c r="K22" s="54"/>
    </row>
    <row r="23" spans="2:11" x14ac:dyDescent="0.25">
      <c r="B23" s="9" t="s">
        <v>161</v>
      </c>
      <c r="C23" s="51" t="s">
        <v>176</v>
      </c>
      <c r="D23" s="56"/>
      <c r="E23" s="9" t="s">
        <v>159</v>
      </c>
      <c r="F23" s="10">
        <v>14.098524475097657</v>
      </c>
      <c r="G23" s="10">
        <v>27.49494743347168</v>
      </c>
      <c r="H23" s="10">
        <v>5.9846987724304199</v>
      </c>
      <c r="I23" s="55"/>
      <c r="J23" s="55"/>
      <c r="K23" s="54">
        <f>'Cleaned-up Report'!E7</f>
        <v>639.99382565869678</v>
      </c>
    </row>
    <row r="24" spans="2:11" x14ac:dyDescent="0.25">
      <c r="B24" s="9" t="s">
        <v>106</v>
      </c>
      <c r="C24" s="52"/>
      <c r="D24" s="56"/>
      <c r="E24" s="9" t="s">
        <v>156</v>
      </c>
      <c r="F24" s="10">
        <v>7.4726211547851564</v>
      </c>
      <c r="G24" s="10">
        <v>17.637601852416992</v>
      </c>
      <c r="H24" s="10">
        <v>2.2536137104034424</v>
      </c>
      <c r="I24" s="55"/>
      <c r="J24" s="55"/>
      <c r="K24" s="54"/>
    </row>
    <row r="25" spans="2:11" x14ac:dyDescent="0.25">
      <c r="B25" s="9" t="s">
        <v>76</v>
      </c>
      <c r="C25" s="52"/>
      <c r="D25" s="57" t="s">
        <v>146</v>
      </c>
      <c r="E25" s="9" t="s">
        <v>141</v>
      </c>
      <c r="F25" s="10">
        <v>0</v>
      </c>
      <c r="G25" s="10">
        <v>0.82072484493255615</v>
      </c>
      <c r="H25" s="10">
        <v>0</v>
      </c>
      <c r="I25" s="54">
        <f t="shared" ref="I25" si="0">SUM(F25:F26)</f>
        <v>1.9178049087524414</v>
      </c>
      <c r="J25" s="54">
        <f>F25/(F25+F26)</f>
        <v>0</v>
      </c>
      <c r="K25" s="54"/>
    </row>
    <row r="26" spans="2:11" x14ac:dyDescent="0.25">
      <c r="B26" s="9" t="s">
        <v>76</v>
      </c>
      <c r="C26" s="52"/>
      <c r="D26" s="57"/>
      <c r="E26" s="9" t="s">
        <v>137</v>
      </c>
      <c r="F26" s="10">
        <v>1.9178049087524414</v>
      </c>
      <c r="G26" s="10">
        <v>3.7355093955993652</v>
      </c>
      <c r="H26" s="10">
        <v>0.81469762325286865</v>
      </c>
      <c r="I26" s="54"/>
      <c r="J26" s="54"/>
      <c r="K26" s="54"/>
    </row>
    <row r="27" spans="2:11" x14ac:dyDescent="0.25">
      <c r="B27" s="9" t="s">
        <v>92</v>
      </c>
      <c r="C27" s="52"/>
      <c r="D27" s="57" t="s">
        <v>147</v>
      </c>
      <c r="E27" s="9" t="s">
        <v>142</v>
      </c>
      <c r="F27" s="10">
        <v>4.2939334869384762</v>
      </c>
      <c r="G27" s="10">
        <v>6.771705150604248</v>
      </c>
      <c r="H27" s="10">
        <v>2.5104019641876221</v>
      </c>
      <c r="I27" s="54">
        <f t="shared" ref="I27" si="1">SUM(F27:F28)</f>
        <v>5.3670495986938471</v>
      </c>
      <c r="J27" s="54">
        <f>F27/(F27+F28)</f>
        <v>0.80005474292308942</v>
      </c>
      <c r="K27" s="54"/>
    </row>
    <row r="28" spans="2:11" x14ac:dyDescent="0.25">
      <c r="B28" s="9" t="s">
        <v>92</v>
      </c>
      <c r="C28" s="52"/>
      <c r="D28" s="57"/>
      <c r="E28" s="9" t="s">
        <v>138</v>
      </c>
      <c r="F28" s="10">
        <v>1.0731161117553711</v>
      </c>
      <c r="G28" s="10">
        <v>2.5305311679840088</v>
      </c>
      <c r="H28" s="10">
        <v>0.32378700375556946</v>
      </c>
      <c r="I28" s="54"/>
      <c r="J28" s="54"/>
      <c r="K28" s="54"/>
    </row>
    <row r="29" spans="2:11" x14ac:dyDescent="0.25">
      <c r="B29" s="9" t="s">
        <v>106</v>
      </c>
      <c r="C29" s="52"/>
      <c r="D29" s="57" t="s">
        <v>148</v>
      </c>
      <c r="E29" s="9" t="s">
        <v>143</v>
      </c>
      <c r="F29" s="10">
        <v>1.6489688873291015</v>
      </c>
      <c r="G29" s="10">
        <v>3.3711090087890625</v>
      </c>
      <c r="H29" s="10">
        <v>0.64577728509902954</v>
      </c>
      <c r="I29" s="54">
        <f t="shared" ref="I29" si="2">SUM(F29:F30)</f>
        <v>3.8477224349975589</v>
      </c>
      <c r="J29" s="54">
        <f>F29/(F29+F30)</f>
        <v>0.42855713092260711</v>
      </c>
      <c r="K29" s="54"/>
    </row>
    <row r="30" spans="2:11" x14ac:dyDescent="0.25">
      <c r="B30" s="9" t="s">
        <v>106</v>
      </c>
      <c r="C30" s="52"/>
      <c r="D30" s="57"/>
      <c r="E30" s="9" t="s">
        <v>139</v>
      </c>
      <c r="F30" s="10">
        <v>2.1987535476684572</v>
      </c>
      <c r="G30" s="10">
        <v>4.1177306175231934</v>
      </c>
      <c r="H30" s="10">
        <v>0.99535840749740601</v>
      </c>
      <c r="I30" s="54"/>
      <c r="J30" s="54"/>
      <c r="K30" s="54"/>
    </row>
    <row r="31" spans="2:11" x14ac:dyDescent="0.25">
      <c r="B31" s="9" t="s">
        <v>124</v>
      </c>
      <c r="C31" s="52"/>
      <c r="D31" s="57" t="s">
        <v>149</v>
      </c>
      <c r="E31" s="9" t="s">
        <v>144</v>
      </c>
      <c r="F31" s="10">
        <v>0.27469179630279539</v>
      </c>
      <c r="G31" s="10">
        <v>1.3120725154876709</v>
      </c>
      <c r="H31" s="10">
        <v>1.1536732316017151E-2</v>
      </c>
      <c r="I31" s="54">
        <f t="shared" ref="I31" si="3">SUM(F31:F32)</f>
        <v>6.596663308143615</v>
      </c>
      <c r="J31" s="54">
        <f>F31/(F31+F32)</f>
        <v>4.1641021145294312E-2</v>
      </c>
      <c r="K31" s="54"/>
    </row>
    <row r="32" spans="2:11" x14ac:dyDescent="0.25">
      <c r="B32" s="9" t="s">
        <v>124</v>
      </c>
      <c r="C32" s="53"/>
      <c r="D32" s="57"/>
      <c r="E32" s="9" t="s">
        <v>140</v>
      </c>
      <c r="F32" s="10">
        <v>6.32197151184082</v>
      </c>
      <c r="G32" s="10">
        <v>9.2843999862670898</v>
      </c>
      <c r="H32" s="10">
        <v>4.0695509910583496</v>
      </c>
      <c r="I32" s="54"/>
      <c r="J32" s="54"/>
      <c r="K32" s="54"/>
    </row>
    <row r="33" spans="2:11" x14ac:dyDescent="0.25">
      <c r="B33" s="9" t="s">
        <v>162</v>
      </c>
      <c r="C33" s="51" t="s">
        <v>177</v>
      </c>
      <c r="D33" s="56"/>
      <c r="E33" s="9" t="s">
        <v>159</v>
      </c>
      <c r="F33" s="10">
        <v>13.200239562988282</v>
      </c>
      <c r="G33" s="10">
        <v>27.020910263061523</v>
      </c>
      <c r="H33" s="10">
        <v>5.1656837463378906</v>
      </c>
      <c r="I33" s="55"/>
      <c r="J33" s="55"/>
      <c r="K33" s="54">
        <f>'Cleaned-up Report'!E8</f>
        <v>650.02911661585881</v>
      </c>
    </row>
    <row r="34" spans="2:11" x14ac:dyDescent="0.25">
      <c r="B34" s="9" t="s">
        <v>107</v>
      </c>
      <c r="C34" s="52"/>
      <c r="D34" s="56"/>
      <c r="E34" s="9" t="s">
        <v>156</v>
      </c>
      <c r="F34" s="10">
        <v>4.7366710662841793</v>
      </c>
      <c r="G34" s="10">
        <v>12.56419849395752</v>
      </c>
      <c r="H34" s="10">
        <v>1.1237385272979736</v>
      </c>
      <c r="I34" s="55"/>
      <c r="J34" s="55"/>
      <c r="K34" s="54"/>
    </row>
    <row r="35" spans="2:11" x14ac:dyDescent="0.25">
      <c r="B35" s="9" t="s">
        <v>77</v>
      </c>
      <c r="C35" s="52"/>
      <c r="D35" s="57" t="s">
        <v>146</v>
      </c>
      <c r="E35" s="9" t="s">
        <v>141</v>
      </c>
      <c r="F35" s="10">
        <v>0</v>
      </c>
      <c r="G35" s="10">
        <v>0.76335704326629639</v>
      </c>
      <c r="H35" s="10">
        <v>0</v>
      </c>
      <c r="I35" s="54">
        <f t="shared" ref="I35" si="4">SUM(F35:F36)</f>
        <v>3.0582502365112303</v>
      </c>
      <c r="J35" s="54">
        <f>F35/(F35+F36)</f>
        <v>0</v>
      </c>
      <c r="K35" s="54"/>
    </row>
    <row r="36" spans="2:11" x14ac:dyDescent="0.25">
      <c r="B36" s="9" t="s">
        <v>77</v>
      </c>
      <c r="C36" s="52"/>
      <c r="D36" s="57"/>
      <c r="E36" s="9" t="s">
        <v>137</v>
      </c>
      <c r="F36" s="10">
        <v>3.0582502365112303</v>
      </c>
      <c r="G36" s="10">
        <v>5.1474132537841797</v>
      </c>
      <c r="H36" s="10">
        <v>1.6295450925827026</v>
      </c>
      <c r="I36" s="54"/>
      <c r="J36" s="54"/>
      <c r="K36" s="54"/>
    </row>
    <row r="37" spans="2:11" x14ac:dyDescent="0.25">
      <c r="B37" s="9" t="s">
        <v>93</v>
      </c>
      <c r="C37" s="52"/>
      <c r="D37" s="57" t="s">
        <v>147</v>
      </c>
      <c r="E37" s="9" t="s">
        <v>142</v>
      </c>
      <c r="F37" s="10">
        <v>3.8037582397460938</v>
      </c>
      <c r="G37" s="10">
        <v>6.0824127197265625</v>
      </c>
      <c r="H37" s="10">
        <v>2.1812059879302979</v>
      </c>
      <c r="I37" s="54">
        <f t="shared" ref="I37" si="5">SUM(F37:F38)</f>
        <v>4.8177930831909181</v>
      </c>
      <c r="J37" s="54">
        <f>F37/(F37+F38)</f>
        <v>0.78952295668679706</v>
      </c>
      <c r="K37" s="54"/>
    </row>
    <row r="38" spans="2:11" x14ac:dyDescent="0.25">
      <c r="B38" s="9" t="s">
        <v>93</v>
      </c>
      <c r="C38" s="52"/>
      <c r="D38" s="57"/>
      <c r="E38" s="9" t="s">
        <v>138</v>
      </c>
      <c r="F38" s="10">
        <v>1.0140348434448243</v>
      </c>
      <c r="G38" s="10">
        <v>2.3911905288696289</v>
      </c>
      <c r="H38" s="10">
        <v>0.30596199631690979</v>
      </c>
      <c r="I38" s="54"/>
      <c r="J38" s="54"/>
      <c r="K38" s="54"/>
    </row>
    <row r="39" spans="2:11" x14ac:dyDescent="0.25">
      <c r="B39" s="9" t="s">
        <v>107</v>
      </c>
      <c r="C39" s="52"/>
      <c r="D39" s="57" t="s">
        <v>148</v>
      </c>
      <c r="E39" s="9" t="s">
        <v>143</v>
      </c>
      <c r="F39" s="10">
        <v>3.1709018707275392</v>
      </c>
      <c r="G39" s="10">
        <v>5.3370633125305176</v>
      </c>
      <c r="H39" s="10">
        <v>1.6895605325698853</v>
      </c>
      <c r="I39" s="54">
        <f t="shared" ref="I39" si="6">SUM(F39:F40)</f>
        <v>6.6061420440673828</v>
      </c>
      <c r="J39" s="54">
        <f>F39/(F39+F40)</f>
        <v>0.47999298979275717</v>
      </c>
      <c r="K39" s="54"/>
    </row>
    <row r="40" spans="2:11" x14ac:dyDescent="0.25">
      <c r="B40" s="9" t="s">
        <v>107</v>
      </c>
      <c r="C40" s="52"/>
      <c r="D40" s="57"/>
      <c r="E40" s="9" t="s">
        <v>139</v>
      </c>
      <c r="F40" s="10">
        <v>3.4352401733398437</v>
      </c>
      <c r="G40" s="10">
        <v>5.6734585762023926</v>
      </c>
      <c r="H40" s="10">
        <v>1.8814080953598022</v>
      </c>
      <c r="I40" s="54"/>
      <c r="J40" s="54"/>
      <c r="K40" s="54"/>
    </row>
    <row r="41" spans="2:11" x14ac:dyDescent="0.25">
      <c r="B41" s="9" t="s">
        <v>125</v>
      </c>
      <c r="C41" s="52"/>
      <c r="D41" s="57" t="s">
        <v>149</v>
      </c>
      <c r="E41" s="9" t="s">
        <v>144</v>
      </c>
      <c r="F41" s="10">
        <v>0.72664632797241213</v>
      </c>
      <c r="G41" s="10">
        <v>1.9261002540588379</v>
      </c>
      <c r="H41" s="10">
        <v>0.17244723439216614</v>
      </c>
      <c r="I41" s="54">
        <f t="shared" ref="I41" si="7">SUM(F41:F42)</f>
        <v>4.6033900260925291</v>
      </c>
      <c r="J41" s="54">
        <f>F41/(F41+F42)</f>
        <v>0.15785026336106642</v>
      </c>
      <c r="K41" s="54"/>
    </row>
    <row r="42" spans="2:11" x14ac:dyDescent="0.25">
      <c r="B42" s="9" t="s">
        <v>125</v>
      </c>
      <c r="C42" s="53"/>
      <c r="D42" s="57"/>
      <c r="E42" s="9" t="s">
        <v>140</v>
      </c>
      <c r="F42" s="10">
        <v>3.8767436981201171</v>
      </c>
      <c r="G42" s="10">
        <v>6.113624095916748</v>
      </c>
      <c r="H42" s="10">
        <v>2.266538143157959</v>
      </c>
      <c r="I42" s="54"/>
      <c r="J42" s="54"/>
      <c r="K42" s="54"/>
    </row>
    <row r="43" spans="2:11" x14ac:dyDescent="0.25">
      <c r="B43" s="9" t="s">
        <v>163</v>
      </c>
      <c r="C43" s="51" t="s">
        <v>178</v>
      </c>
      <c r="D43" s="56"/>
      <c r="E43" s="9" t="s">
        <v>159</v>
      </c>
      <c r="F43" s="10">
        <v>15.100253295898437</v>
      </c>
      <c r="G43" s="10">
        <v>29.451505661010742</v>
      </c>
      <c r="H43" s="10">
        <v>6.4095315933227539</v>
      </c>
      <c r="I43" s="55"/>
      <c r="J43" s="55"/>
      <c r="K43" s="54">
        <f>'Cleaned-up Report'!E9</f>
        <v>449.81205476982365</v>
      </c>
    </row>
    <row r="44" spans="2:11" x14ac:dyDescent="0.25">
      <c r="B44" s="9" t="s">
        <v>108</v>
      </c>
      <c r="C44" s="52"/>
      <c r="D44" s="56"/>
      <c r="E44" s="9" t="s">
        <v>156</v>
      </c>
      <c r="F44" s="10">
        <v>9.886311340332032</v>
      </c>
      <c r="G44" s="10">
        <v>18.527877807617188</v>
      </c>
      <c r="H44" s="10">
        <v>4.473454475402832</v>
      </c>
      <c r="I44" s="55"/>
      <c r="J44" s="55"/>
      <c r="K44" s="54"/>
    </row>
    <row r="45" spans="2:11" x14ac:dyDescent="0.25">
      <c r="B45" s="9" t="s">
        <v>78</v>
      </c>
      <c r="C45" s="52"/>
      <c r="D45" s="57" t="s">
        <v>146</v>
      </c>
      <c r="E45" s="9" t="s">
        <v>141</v>
      </c>
      <c r="F45" s="10">
        <v>0</v>
      </c>
      <c r="G45" s="10">
        <v>0.71613061428070068</v>
      </c>
      <c r="H45" s="10">
        <v>0</v>
      </c>
      <c r="I45" s="54">
        <f t="shared" ref="I45" si="8">SUM(F45:F46)</f>
        <v>1.6733726501464843</v>
      </c>
      <c r="J45" s="54">
        <f>F45/(F45+F46)</f>
        <v>0</v>
      </c>
      <c r="K45" s="54"/>
    </row>
    <row r="46" spans="2:11" x14ac:dyDescent="0.25">
      <c r="B46" s="9" t="s">
        <v>78</v>
      </c>
      <c r="C46" s="52"/>
      <c r="D46" s="57"/>
      <c r="E46" s="9" t="s">
        <v>137</v>
      </c>
      <c r="F46" s="10">
        <v>1.6733726501464843</v>
      </c>
      <c r="G46" s="10">
        <v>3.2593226432800293</v>
      </c>
      <c r="H46" s="10">
        <v>0.71087157726287842</v>
      </c>
      <c r="I46" s="54"/>
      <c r="J46" s="54"/>
      <c r="K46" s="54"/>
    </row>
    <row r="47" spans="2:11" x14ac:dyDescent="0.25">
      <c r="B47" s="9" t="s">
        <v>94</v>
      </c>
      <c r="C47" s="52"/>
      <c r="D47" s="57" t="s">
        <v>147</v>
      </c>
      <c r="E47" s="9" t="s">
        <v>142</v>
      </c>
      <c r="F47" s="10">
        <v>5.1681613922119141</v>
      </c>
      <c r="G47" s="10">
        <v>7.8684706687927246</v>
      </c>
      <c r="H47" s="10">
        <v>3.1706743240356445</v>
      </c>
      <c r="I47" s="54">
        <f t="shared" ref="I47" si="9">SUM(F47:F48)</f>
        <v>7.3435375213623049</v>
      </c>
      <c r="J47" s="54">
        <f>F47/(F47+F48)</f>
        <v>0.70376999874757429</v>
      </c>
      <c r="K47" s="54"/>
    </row>
    <row r="48" spans="2:11" x14ac:dyDescent="0.25">
      <c r="B48" s="9" t="s">
        <v>94</v>
      </c>
      <c r="C48" s="52"/>
      <c r="D48" s="57"/>
      <c r="E48" s="9" t="s">
        <v>138</v>
      </c>
      <c r="F48" s="10">
        <v>2.1753761291503908</v>
      </c>
      <c r="G48" s="10">
        <v>4.073941707611084</v>
      </c>
      <c r="H48" s="10">
        <v>0.98477697372436523</v>
      </c>
      <c r="I48" s="54"/>
      <c r="J48" s="54"/>
      <c r="K48" s="54"/>
    </row>
    <row r="49" spans="2:11" x14ac:dyDescent="0.25">
      <c r="B49" s="9" t="s">
        <v>108</v>
      </c>
      <c r="C49" s="52"/>
      <c r="D49" s="57" t="s">
        <v>148</v>
      </c>
      <c r="E49" s="9" t="s">
        <v>143</v>
      </c>
      <c r="F49" s="10">
        <v>1.7510259628295899</v>
      </c>
      <c r="G49" s="10">
        <v>3.4105994701385498</v>
      </c>
      <c r="H49" s="10">
        <v>0.74385631084442139</v>
      </c>
      <c r="I49" s="54">
        <f t="shared" ref="I49" si="10">SUM(F49:F50)</f>
        <v>4.0024648666381832</v>
      </c>
      <c r="J49" s="54">
        <f>F49/(F49+F50)</f>
        <v>0.43748690398882645</v>
      </c>
      <c r="K49" s="54"/>
    </row>
    <row r="50" spans="2:11" x14ac:dyDescent="0.25">
      <c r="B50" s="9" t="s">
        <v>108</v>
      </c>
      <c r="C50" s="52"/>
      <c r="D50" s="57"/>
      <c r="E50" s="9" t="s">
        <v>139</v>
      </c>
      <c r="F50" s="10">
        <v>2.2514389038085936</v>
      </c>
      <c r="G50" s="10">
        <v>4.0793986320495605</v>
      </c>
      <c r="H50" s="10">
        <v>1.0735517740249634</v>
      </c>
      <c r="I50" s="54"/>
      <c r="J50" s="54"/>
      <c r="K50" s="54"/>
    </row>
    <row r="51" spans="2:11" x14ac:dyDescent="0.25">
      <c r="B51" s="9" t="s">
        <v>126</v>
      </c>
      <c r="C51" s="52"/>
      <c r="D51" s="57" t="s">
        <v>149</v>
      </c>
      <c r="E51" s="9" t="s">
        <v>144</v>
      </c>
      <c r="F51" s="10">
        <v>1.5263475418090819</v>
      </c>
      <c r="G51" s="10">
        <v>3.3173844814300537</v>
      </c>
      <c r="H51" s="10">
        <v>0.53660738468170166</v>
      </c>
      <c r="I51" s="54">
        <f t="shared" ref="I51" si="11">SUM(F51:F52)</f>
        <v>7.9403367996215817</v>
      </c>
      <c r="J51" s="54">
        <f>F51/(F51+F52)</f>
        <v>0.19222705287284844</v>
      </c>
      <c r="K51" s="54"/>
    </row>
    <row r="52" spans="2:11" x14ac:dyDescent="0.25">
      <c r="B52" s="9" t="s">
        <v>126</v>
      </c>
      <c r="C52" s="53"/>
      <c r="D52" s="57"/>
      <c r="E52" s="9" t="s">
        <v>140</v>
      </c>
      <c r="F52" s="10">
        <v>6.4139892578125002</v>
      </c>
      <c r="G52" s="10">
        <v>9.5793066024780273</v>
      </c>
      <c r="H52" s="10">
        <v>4.037961483001709</v>
      </c>
      <c r="I52" s="54"/>
      <c r="J52" s="54"/>
      <c r="K52" s="54"/>
    </row>
    <row r="53" spans="2:11" x14ac:dyDescent="0.25">
      <c r="B53" s="9" t="s">
        <v>164</v>
      </c>
      <c r="C53" s="51" t="s">
        <v>179</v>
      </c>
      <c r="D53" s="56"/>
      <c r="E53" s="9" t="s">
        <v>159</v>
      </c>
      <c r="F53" s="10">
        <v>8.9579002380371087</v>
      </c>
      <c r="G53" s="10">
        <v>18.328178405761719</v>
      </c>
      <c r="H53" s="10">
        <v>3.5064799785614014</v>
      </c>
      <c r="I53" s="55"/>
      <c r="J53" s="55"/>
      <c r="K53" s="54">
        <f>'Cleaned-up Report'!E10</f>
        <v>615.59537670942984</v>
      </c>
    </row>
    <row r="54" spans="2:11" x14ac:dyDescent="0.25">
      <c r="B54" s="9" t="s">
        <v>109</v>
      </c>
      <c r="C54" s="52"/>
      <c r="D54" s="56"/>
      <c r="E54" s="9" t="s">
        <v>156</v>
      </c>
      <c r="F54" s="10">
        <v>9.5745353698730469</v>
      </c>
      <c r="G54" s="10">
        <v>17.943058013916016</v>
      </c>
      <c r="H54" s="10">
        <v>4.3324575424194336</v>
      </c>
      <c r="I54" s="55"/>
      <c r="J54" s="55"/>
      <c r="K54" s="54"/>
    </row>
    <row r="55" spans="2:11" x14ac:dyDescent="0.25">
      <c r="B55" s="9" t="s">
        <v>79</v>
      </c>
      <c r="C55" s="52"/>
      <c r="D55" s="57" t="s">
        <v>146</v>
      </c>
      <c r="E55" s="9" t="s">
        <v>141</v>
      </c>
      <c r="F55" s="10">
        <v>0.51461338996887207</v>
      </c>
      <c r="G55" s="10">
        <v>1.6485053300857544</v>
      </c>
      <c r="H55" s="10">
        <v>7.7960319817066193E-2</v>
      </c>
      <c r="I55" s="54">
        <f t="shared" ref="I55" si="12">SUM(F55:F56)</f>
        <v>2.8308170795440675</v>
      </c>
      <c r="J55" s="54">
        <f>F55/(F55+F56)</f>
        <v>0.1817897008208513</v>
      </c>
      <c r="K55" s="54"/>
    </row>
    <row r="56" spans="2:11" x14ac:dyDescent="0.25">
      <c r="B56" s="9" t="s">
        <v>79</v>
      </c>
      <c r="C56" s="52"/>
      <c r="D56" s="57"/>
      <c r="E56" s="9" t="s">
        <v>137</v>
      </c>
      <c r="F56" s="10">
        <v>2.3162036895751954</v>
      </c>
      <c r="G56" s="10">
        <v>4.196770191192627</v>
      </c>
      <c r="H56" s="10">
        <v>1.1044296026229858</v>
      </c>
      <c r="I56" s="54"/>
      <c r="J56" s="54"/>
      <c r="K56" s="54"/>
    </row>
    <row r="57" spans="2:11" x14ac:dyDescent="0.25">
      <c r="B57" s="9" t="s">
        <v>95</v>
      </c>
      <c r="C57" s="52"/>
      <c r="D57" s="57" t="s">
        <v>147</v>
      </c>
      <c r="E57" s="9" t="s">
        <v>142</v>
      </c>
      <c r="F57" s="10">
        <v>8.5630203247070309</v>
      </c>
      <c r="G57" s="10">
        <v>11.785490036010742</v>
      </c>
      <c r="H57" s="10">
        <v>5.9904623031616211</v>
      </c>
      <c r="I57" s="54">
        <f t="shared" ref="I57" si="13">SUM(F57:F58)</f>
        <v>9.8213113784790043</v>
      </c>
      <c r="J57" s="54">
        <f>F57/(F57+F58)</f>
        <v>0.87188156394988048</v>
      </c>
      <c r="K57" s="54"/>
    </row>
    <row r="58" spans="2:11" x14ac:dyDescent="0.25">
      <c r="B58" s="9" t="s">
        <v>95</v>
      </c>
      <c r="C58" s="52"/>
      <c r="D58" s="57"/>
      <c r="E58" s="9" t="s">
        <v>138</v>
      </c>
      <c r="F58" s="10">
        <v>1.2582910537719727</v>
      </c>
      <c r="G58" s="10">
        <v>2.7346949577331543</v>
      </c>
      <c r="H58" s="10">
        <v>0.4423767626285553</v>
      </c>
      <c r="I58" s="54"/>
      <c r="J58" s="54"/>
      <c r="K58" s="54"/>
    </row>
    <row r="59" spans="2:11" x14ac:dyDescent="0.25">
      <c r="B59" s="9" t="s">
        <v>109</v>
      </c>
      <c r="C59" s="52"/>
      <c r="D59" s="57" t="s">
        <v>148</v>
      </c>
      <c r="E59" s="9" t="s">
        <v>143</v>
      </c>
      <c r="F59" s="10">
        <v>1.0002938270568849</v>
      </c>
      <c r="G59" s="10">
        <v>2.3587832450866699</v>
      </c>
      <c r="H59" s="10">
        <v>0.30181628465652466</v>
      </c>
      <c r="I59" s="54">
        <f t="shared" ref="I59" si="14">SUM(F59:F60)</f>
        <v>2.0005876541137697</v>
      </c>
      <c r="J59" s="54">
        <f>F59/(F59+F60)</f>
        <v>0.5</v>
      </c>
      <c r="K59" s="54"/>
    </row>
    <row r="60" spans="2:11" x14ac:dyDescent="0.25">
      <c r="B60" s="9" t="s">
        <v>109</v>
      </c>
      <c r="C60" s="52"/>
      <c r="D60" s="57"/>
      <c r="E60" s="9" t="s">
        <v>139</v>
      </c>
      <c r="F60" s="10">
        <v>1.0002938270568849</v>
      </c>
      <c r="G60" s="10">
        <v>2.3587832450866699</v>
      </c>
      <c r="H60" s="10">
        <v>0.30181628465652466</v>
      </c>
      <c r="I60" s="54"/>
      <c r="J60" s="54"/>
      <c r="K60" s="54"/>
    </row>
    <row r="61" spans="2:11" x14ac:dyDescent="0.25">
      <c r="B61" s="9" t="s">
        <v>127</v>
      </c>
      <c r="C61" s="52"/>
      <c r="D61" s="57" t="s">
        <v>149</v>
      </c>
      <c r="E61" s="9" t="s">
        <v>144</v>
      </c>
      <c r="F61" s="10">
        <v>0.79948167800903325</v>
      </c>
      <c r="G61" s="10">
        <v>2.1191902160644531</v>
      </c>
      <c r="H61" s="10">
        <v>0.18973135948181152</v>
      </c>
      <c r="I61" s="54">
        <f t="shared" ref="I61" si="15">SUM(F61:F62)</f>
        <v>7.4659825325012203</v>
      </c>
      <c r="J61" s="54">
        <f>F61/(F61+F62)</f>
        <v>0.10708325053383087</v>
      </c>
      <c r="K61" s="54"/>
    </row>
    <row r="62" spans="2:11" x14ac:dyDescent="0.25">
      <c r="B62" s="9" t="s">
        <v>127</v>
      </c>
      <c r="C62" s="53"/>
      <c r="D62" s="57"/>
      <c r="E62" s="9" t="s">
        <v>140</v>
      </c>
      <c r="F62" s="10">
        <v>6.6665008544921873</v>
      </c>
      <c r="G62" s="10">
        <v>9.6460123062133789</v>
      </c>
      <c r="H62" s="10">
        <v>4.3753595352172852</v>
      </c>
      <c r="I62" s="54"/>
      <c r="J62" s="54"/>
      <c r="K62" s="54"/>
    </row>
    <row r="63" spans="2:11" x14ac:dyDescent="0.25">
      <c r="B63" s="9" t="s">
        <v>165</v>
      </c>
      <c r="C63" s="51" t="s">
        <v>180</v>
      </c>
      <c r="D63" s="56"/>
      <c r="E63" s="9" t="s">
        <v>159</v>
      </c>
      <c r="F63" s="10">
        <v>7.5113861083984377</v>
      </c>
      <c r="G63" s="10">
        <v>16.337549209594727</v>
      </c>
      <c r="H63" s="10">
        <v>2.6396369934082031</v>
      </c>
      <c r="I63" s="55"/>
      <c r="J63" s="55"/>
      <c r="K63" s="54">
        <f>'Cleaned-up Report'!E11</f>
        <v>548.69869244982465</v>
      </c>
    </row>
    <row r="64" spans="2:11" x14ac:dyDescent="0.25">
      <c r="B64" s="9" t="s">
        <v>110</v>
      </c>
      <c r="C64" s="52"/>
      <c r="D64" s="56"/>
      <c r="E64" s="9" t="s">
        <v>156</v>
      </c>
      <c r="F64" s="10">
        <v>10.023182678222657</v>
      </c>
      <c r="G64" s="10">
        <v>18.784624099731445</v>
      </c>
      <c r="H64" s="10">
        <v>4.5353512763977051</v>
      </c>
      <c r="I64" s="55"/>
      <c r="J64" s="55"/>
      <c r="K64" s="54"/>
    </row>
    <row r="65" spans="2:11" x14ac:dyDescent="0.25">
      <c r="B65" s="9" t="s">
        <v>80</v>
      </c>
      <c r="C65" s="52"/>
      <c r="D65" s="57" t="s">
        <v>146</v>
      </c>
      <c r="E65" s="9" t="s">
        <v>141</v>
      </c>
      <c r="F65" s="10">
        <v>0</v>
      </c>
      <c r="G65" s="10">
        <v>0.72811335325241089</v>
      </c>
      <c r="H65" s="10">
        <v>0</v>
      </c>
      <c r="I65" s="54">
        <f t="shared" ref="I65" si="16">SUM(F65:F66)</f>
        <v>0.97213907241821285</v>
      </c>
      <c r="J65" s="54">
        <f>F65/(F65+F66)</f>
        <v>0</v>
      </c>
      <c r="K65" s="54"/>
    </row>
    <row r="66" spans="2:11" x14ac:dyDescent="0.25">
      <c r="B66" s="9" t="s">
        <v>80</v>
      </c>
      <c r="C66" s="52"/>
      <c r="D66" s="57"/>
      <c r="E66" s="9" t="s">
        <v>137</v>
      </c>
      <c r="F66" s="10">
        <v>0.97213907241821285</v>
      </c>
      <c r="G66" s="10">
        <v>2.2923824787139893</v>
      </c>
      <c r="H66" s="10">
        <v>0.29332181811332703</v>
      </c>
      <c r="I66" s="54"/>
      <c r="J66" s="54"/>
      <c r="K66" s="54"/>
    </row>
    <row r="67" spans="2:11" x14ac:dyDescent="0.25">
      <c r="B67" s="9" t="s">
        <v>96</v>
      </c>
      <c r="C67" s="52"/>
      <c r="D67" s="57" t="s">
        <v>147</v>
      </c>
      <c r="E67" s="9" t="s">
        <v>142</v>
      </c>
      <c r="F67" s="10">
        <v>5.2065826416015621</v>
      </c>
      <c r="G67" s="10">
        <v>7.7755489349365234</v>
      </c>
      <c r="H67" s="10">
        <v>3.2779877185821533</v>
      </c>
      <c r="I67" s="54">
        <f t="shared" ref="I67" si="17">SUM(F67:F68)</f>
        <v>5.702199554443359</v>
      </c>
      <c r="J67" s="54">
        <f>F67/(F67+F68)</f>
        <v>0.9130832044529914</v>
      </c>
      <c r="K67" s="54"/>
    </row>
    <row r="68" spans="2:11" x14ac:dyDescent="0.25">
      <c r="B68" s="9" t="s">
        <v>96</v>
      </c>
      <c r="C68" s="52"/>
      <c r="D68" s="57"/>
      <c r="E68" s="9" t="s">
        <v>138</v>
      </c>
      <c r="F68" s="10">
        <v>0.49561691284179688</v>
      </c>
      <c r="G68" s="10">
        <v>1.5876451730728149</v>
      </c>
      <c r="H68" s="10">
        <v>7.5082600116729736E-2</v>
      </c>
      <c r="I68" s="54"/>
      <c r="J68" s="54"/>
      <c r="K68" s="54"/>
    </row>
    <row r="69" spans="2:11" x14ac:dyDescent="0.25">
      <c r="B69" s="9" t="s">
        <v>110</v>
      </c>
      <c r="C69" s="52"/>
      <c r="D69" s="57" t="s">
        <v>148</v>
      </c>
      <c r="E69" s="9" t="s">
        <v>143</v>
      </c>
      <c r="F69" s="10">
        <v>1.9409702301025391</v>
      </c>
      <c r="G69" s="10">
        <v>3.7806398868560791</v>
      </c>
      <c r="H69" s="10">
        <v>0.82453727722167969</v>
      </c>
      <c r="I69" s="54">
        <f t="shared" ref="I69" si="18">SUM(F69:F70)</f>
        <v>3.8819404602050782</v>
      </c>
      <c r="J69" s="54">
        <f>F69/(F69+F70)</f>
        <v>0.5</v>
      </c>
      <c r="K69" s="54"/>
    </row>
    <row r="70" spans="2:11" x14ac:dyDescent="0.25">
      <c r="B70" s="9" t="s">
        <v>110</v>
      </c>
      <c r="C70" s="52"/>
      <c r="D70" s="57"/>
      <c r="E70" s="9" t="s">
        <v>139</v>
      </c>
      <c r="F70" s="10">
        <v>1.9409702301025391</v>
      </c>
      <c r="G70" s="10">
        <v>3.7806398868560791</v>
      </c>
      <c r="H70" s="10">
        <v>0.82453727722167969</v>
      </c>
      <c r="I70" s="54"/>
      <c r="J70" s="54"/>
      <c r="K70" s="54"/>
    </row>
    <row r="71" spans="2:11" x14ac:dyDescent="0.25">
      <c r="B71" s="9" t="s">
        <v>128</v>
      </c>
      <c r="C71" s="52"/>
      <c r="D71" s="57" t="s">
        <v>149</v>
      </c>
      <c r="E71" s="9" t="s">
        <v>144</v>
      </c>
      <c r="F71" s="10">
        <v>0</v>
      </c>
      <c r="G71" s="10">
        <v>0.89502125978469849</v>
      </c>
      <c r="H71" s="10">
        <v>0</v>
      </c>
      <c r="I71" s="54">
        <f t="shared" ref="I71" si="19">SUM(F71:F72)</f>
        <v>7.1745140075683596</v>
      </c>
      <c r="J71" s="54">
        <f>F71/(F71+F72)</f>
        <v>0</v>
      </c>
      <c r="K71" s="54"/>
    </row>
    <row r="72" spans="2:11" x14ac:dyDescent="0.25">
      <c r="B72" s="9" t="s">
        <v>128</v>
      </c>
      <c r="C72" s="53"/>
      <c r="D72" s="57"/>
      <c r="E72" s="9" t="s">
        <v>140</v>
      </c>
      <c r="F72" s="10">
        <v>7.1745140075683596</v>
      </c>
      <c r="G72" s="10">
        <v>10.456612586975098</v>
      </c>
      <c r="H72" s="10">
        <v>4.6645817756652832</v>
      </c>
      <c r="I72" s="54"/>
      <c r="J72" s="54"/>
      <c r="K72" s="54"/>
    </row>
    <row r="73" spans="2:11" x14ac:dyDescent="0.25">
      <c r="B73" s="9" t="s">
        <v>166</v>
      </c>
      <c r="C73" s="51" t="s">
        <v>181</v>
      </c>
      <c r="D73" s="56"/>
      <c r="E73" s="9" t="s">
        <v>159</v>
      </c>
      <c r="F73" s="10">
        <v>22.056402587890624</v>
      </c>
      <c r="G73" s="10">
        <v>35.8563232421875</v>
      </c>
      <c r="H73" s="10">
        <v>12.367212295532227</v>
      </c>
      <c r="I73" s="55"/>
      <c r="J73" s="55"/>
      <c r="K73" s="54">
        <f>'Cleaned-up Report'!E12</f>
        <v>682.98870144845478</v>
      </c>
    </row>
    <row r="74" spans="2:11" x14ac:dyDescent="0.25">
      <c r="B74" s="9" t="s">
        <v>111</v>
      </c>
      <c r="C74" s="52"/>
      <c r="D74" s="56"/>
      <c r="E74" s="9" t="s">
        <v>156</v>
      </c>
      <c r="F74" s="10">
        <v>14.003717041015625</v>
      </c>
      <c r="G74" s="10">
        <v>24.100761413574219</v>
      </c>
      <c r="H74" s="10">
        <v>7.225806713104248</v>
      </c>
      <c r="I74" s="55"/>
      <c r="J74" s="55"/>
      <c r="K74" s="54"/>
    </row>
    <row r="75" spans="2:11" x14ac:dyDescent="0.25">
      <c r="B75" s="9" t="s">
        <v>81</v>
      </c>
      <c r="C75" s="52"/>
      <c r="D75" s="57" t="s">
        <v>146</v>
      </c>
      <c r="E75" s="9" t="s">
        <v>141</v>
      </c>
      <c r="F75" s="10">
        <v>0</v>
      </c>
      <c r="G75" s="10">
        <v>0.72739958763122559</v>
      </c>
      <c r="H75" s="10">
        <v>0</v>
      </c>
      <c r="I75" s="54">
        <f t="shared" ref="I75" si="20">SUM(F75:F76)</f>
        <v>1.9425727844238281</v>
      </c>
      <c r="J75" s="54">
        <f>F75/(F75+F76)</f>
        <v>0</v>
      </c>
      <c r="K75" s="54"/>
    </row>
    <row r="76" spans="2:11" x14ac:dyDescent="0.25">
      <c r="B76" s="9" t="s">
        <v>81</v>
      </c>
      <c r="C76" s="52"/>
      <c r="D76" s="57"/>
      <c r="E76" s="9" t="s">
        <v>137</v>
      </c>
      <c r="F76" s="10">
        <v>1.9425727844238281</v>
      </c>
      <c r="G76" s="10">
        <v>3.6378796100616455</v>
      </c>
      <c r="H76" s="10">
        <v>0.87940043210983276</v>
      </c>
      <c r="I76" s="54"/>
      <c r="J76" s="54"/>
      <c r="K76" s="54"/>
    </row>
    <row r="77" spans="2:11" x14ac:dyDescent="0.25">
      <c r="B77" s="9" t="s">
        <v>97</v>
      </c>
      <c r="C77" s="52"/>
      <c r="D77" s="57" t="s">
        <v>147</v>
      </c>
      <c r="E77" s="9" t="s">
        <v>142</v>
      </c>
      <c r="F77" s="10">
        <v>6.0411125183105465</v>
      </c>
      <c r="G77" s="10">
        <v>9.0222377777099609</v>
      </c>
      <c r="H77" s="10">
        <v>3.8032708168029785</v>
      </c>
      <c r="I77" s="54">
        <f t="shared" ref="I77" si="21">SUM(F77:F78)</f>
        <v>8.053955078125</v>
      </c>
      <c r="J77" s="54">
        <f>F77/(F77+F78)</f>
        <v>0.75008023507835941</v>
      </c>
      <c r="K77" s="54"/>
    </row>
    <row r="78" spans="2:11" x14ac:dyDescent="0.25">
      <c r="B78" s="9" t="s">
        <v>97</v>
      </c>
      <c r="C78" s="52"/>
      <c r="D78" s="57"/>
      <c r="E78" s="9" t="s">
        <v>138</v>
      </c>
      <c r="F78" s="10">
        <v>2.012842559814453</v>
      </c>
      <c r="G78" s="10">
        <v>3.9206619262695313</v>
      </c>
      <c r="H78" s="10">
        <v>0.85506540536880493</v>
      </c>
      <c r="I78" s="54"/>
      <c r="J78" s="54"/>
      <c r="K78" s="54"/>
    </row>
    <row r="79" spans="2:11" x14ac:dyDescent="0.25">
      <c r="B79" s="9" t="s">
        <v>111</v>
      </c>
      <c r="C79" s="52"/>
      <c r="D79" s="57" t="s">
        <v>148</v>
      </c>
      <c r="E79" s="9" t="s">
        <v>143</v>
      </c>
      <c r="F79" s="10">
        <v>2.0228393554687498</v>
      </c>
      <c r="G79" s="10">
        <v>3.7882237434387207</v>
      </c>
      <c r="H79" s="10">
        <v>0.91573268175125122</v>
      </c>
      <c r="I79" s="54">
        <f t="shared" ref="I79" si="22">SUM(F79:F80)</f>
        <v>4.2985944747924805</v>
      </c>
      <c r="J79" s="54">
        <f>F79/(F79+F80)</f>
        <v>0.47058157435667497</v>
      </c>
      <c r="K79" s="54"/>
    </row>
    <row r="80" spans="2:11" x14ac:dyDescent="0.25">
      <c r="B80" s="9" t="s">
        <v>111</v>
      </c>
      <c r="C80" s="52"/>
      <c r="D80" s="57"/>
      <c r="E80" s="9" t="s">
        <v>139</v>
      </c>
      <c r="F80" s="10">
        <v>2.2757551193237306</v>
      </c>
      <c r="G80" s="10">
        <v>4.1234664916992188</v>
      </c>
      <c r="H80" s="10">
        <v>1.0851449966430664</v>
      </c>
      <c r="I80" s="54"/>
      <c r="J80" s="54"/>
      <c r="K80" s="54"/>
    </row>
    <row r="81" spans="2:11" x14ac:dyDescent="0.25">
      <c r="B81" s="9" t="s">
        <v>129</v>
      </c>
      <c r="C81" s="52"/>
      <c r="D81" s="57" t="s">
        <v>149</v>
      </c>
      <c r="E81" s="9" t="s">
        <v>144</v>
      </c>
      <c r="F81" s="10">
        <v>1.4953075408935548</v>
      </c>
      <c r="G81" s="10">
        <v>3.2499089241027832</v>
      </c>
      <c r="H81" s="10">
        <v>0.52569597959518433</v>
      </c>
      <c r="I81" s="54">
        <f t="shared" ref="I81" si="23">SUM(F81:F82)</f>
        <v>10.773882675170897</v>
      </c>
      <c r="J81" s="54">
        <f>F81/(F81+F82)</f>
        <v>0.13879003382314406</v>
      </c>
      <c r="K81" s="54"/>
    </row>
    <row r="82" spans="2:11" x14ac:dyDescent="0.25">
      <c r="B82" s="9" t="s">
        <v>129</v>
      </c>
      <c r="C82" s="53"/>
      <c r="D82" s="57"/>
      <c r="E82" s="9" t="s">
        <v>140</v>
      </c>
      <c r="F82" s="10">
        <v>9.278575134277343</v>
      </c>
      <c r="G82" s="10">
        <v>12.954955101013184</v>
      </c>
      <c r="H82" s="10">
        <v>6.3751082420349121</v>
      </c>
      <c r="I82" s="54"/>
      <c r="J82" s="54"/>
      <c r="K82" s="54"/>
    </row>
    <row r="83" spans="2:11" x14ac:dyDescent="0.25">
      <c r="B83" s="9" t="s">
        <v>171</v>
      </c>
      <c r="C83" s="51" t="s">
        <v>182</v>
      </c>
      <c r="D83" s="56"/>
      <c r="E83" s="9" t="s">
        <v>159</v>
      </c>
      <c r="F83" s="10">
        <v>6.81988525390625</v>
      </c>
      <c r="G83" s="10">
        <v>10.185729026794434</v>
      </c>
      <c r="H83" s="10">
        <v>4.293426513671875</v>
      </c>
      <c r="I83" s="55"/>
      <c r="J83" s="55"/>
      <c r="K83" s="54">
        <f>'Cleaned-up Report'!E14</f>
        <v>608.13000315370914</v>
      </c>
    </row>
    <row r="84" spans="2:11" x14ac:dyDescent="0.25">
      <c r="B84" s="9" t="s">
        <v>113</v>
      </c>
      <c r="C84" s="52"/>
      <c r="D84" s="56"/>
      <c r="E84" s="9" t="s">
        <v>156</v>
      </c>
      <c r="F84" s="10">
        <v>0</v>
      </c>
      <c r="G84" s="10">
        <v>1.6539175510406494</v>
      </c>
      <c r="H84" s="10">
        <v>0</v>
      </c>
      <c r="I84" s="55"/>
      <c r="J84" s="55"/>
      <c r="K84" s="54"/>
    </row>
    <row r="85" spans="2:11" x14ac:dyDescent="0.25">
      <c r="B85" s="9" t="s">
        <v>182</v>
      </c>
      <c r="C85" s="52"/>
      <c r="D85" s="57" t="s">
        <v>146</v>
      </c>
      <c r="E85" s="9" t="s">
        <v>141</v>
      </c>
      <c r="F85" s="10">
        <v>0</v>
      </c>
      <c r="G85" s="10">
        <v>0.7533232569694519</v>
      </c>
      <c r="H85" s="10">
        <v>0</v>
      </c>
      <c r="I85" s="54">
        <f t="shared" ref="I85" si="24">SUM(F85:F86)</f>
        <v>1.5087793350219727</v>
      </c>
      <c r="J85" s="54">
        <f>F85/(F85+F86)</f>
        <v>0</v>
      </c>
      <c r="K85" s="54"/>
    </row>
    <row r="86" spans="2:11" x14ac:dyDescent="0.25">
      <c r="B86" s="9" t="s">
        <v>182</v>
      </c>
      <c r="C86" s="52"/>
      <c r="D86" s="57"/>
      <c r="E86" s="9" t="s">
        <v>137</v>
      </c>
      <c r="F86" s="10">
        <v>1.5087793350219727</v>
      </c>
      <c r="G86" s="10">
        <v>3.084460973739624</v>
      </c>
      <c r="H86" s="10">
        <v>0.5908808708190918</v>
      </c>
      <c r="I86" s="54"/>
      <c r="J86" s="54"/>
      <c r="K86" s="54"/>
    </row>
    <row r="87" spans="2:11" x14ac:dyDescent="0.25">
      <c r="B87" s="9" t="s">
        <v>182</v>
      </c>
      <c r="C87" s="52"/>
      <c r="D87" s="57" t="s">
        <v>147</v>
      </c>
      <c r="E87" s="9" t="s">
        <v>142</v>
      </c>
      <c r="F87" s="10">
        <v>5.4186996459960941</v>
      </c>
      <c r="G87" s="10">
        <v>8.0924177169799805</v>
      </c>
      <c r="H87" s="10">
        <v>3.4115052223205566</v>
      </c>
      <c r="I87" s="54">
        <f t="shared" ref="I87" si="25">SUM(F87:F88)</f>
        <v>7.7402357101440433</v>
      </c>
      <c r="J87" s="54">
        <f>F87/(F87+F88)</f>
        <v>0.7000690739811144</v>
      </c>
      <c r="K87" s="54"/>
    </row>
    <row r="88" spans="2:11" x14ac:dyDescent="0.25">
      <c r="B88" s="9" t="s">
        <v>182</v>
      </c>
      <c r="C88" s="52"/>
      <c r="D88" s="57"/>
      <c r="E88" s="9" t="s">
        <v>138</v>
      </c>
      <c r="F88" s="10">
        <v>2.3215360641479492</v>
      </c>
      <c r="G88" s="10">
        <v>4.2064337730407715</v>
      </c>
      <c r="H88" s="10">
        <v>1.1069717407226563</v>
      </c>
      <c r="I88" s="54"/>
      <c r="J88" s="54"/>
      <c r="K88" s="54"/>
    </row>
    <row r="89" spans="2:11" x14ac:dyDescent="0.25">
      <c r="B89" s="9" t="s">
        <v>182</v>
      </c>
      <c r="C89" s="52"/>
      <c r="D89" s="57" t="s">
        <v>148</v>
      </c>
      <c r="E89" s="9" t="s">
        <v>143</v>
      </c>
      <c r="F89" s="10">
        <v>1.1980656623840331</v>
      </c>
      <c r="G89" s="10">
        <v>2.603785514831543</v>
      </c>
      <c r="H89" s="10">
        <v>0.42120516300201416</v>
      </c>
      <c r="I89" s="54">
        <f t="shared" ref="I89" si="26">SUM(F89:F90)</f>
        <v>2.1564938545227053</v>
      </c>
      <c r="J89" s="54">
        <f>F89/(F89+F90)</f>
        <v>0.555561825447075</v>
      </c>
      <c r="K89" s="54"/>
    </row>
    <row r="90" spans="2:11" x14ac:dyDescent="0.25">
      <c r="B90" s="9" t="s">
        <v>182</v>
      </c>
      <c r="C90" s="52"/>
      <c r="D90" s="57"/>
      <c r="E90" s="9" t="s">
        <v>139</v>
      </c>
      <c r="F90" s="10">
        <v>0.95842819213867192</v>
      </c>
      <c r="G90" s="10">
        <v>2.2600464820861816</v>
      </c>
      <c r="H90" s="10">
        <v>0.28918513655662537</v>
      </c>
      <c r="I90" s="54"/>
      <c r="J90" s="54"/>
      <c r="K90" s="54"/>
    </row>
    <row r="91" spans="2:11" x14ac:dyDescent="0.25">
      <c r="B91" s="9" t="s">
        <v>182</v>
      </c>
      <c r="C91" s="52"/>
      <c r="D91" s="57" t="s">
        <v>149</v>
      </c>
      <c r="E91" s="9" t="s">
        <v>144</v>
      </c>
      <c r="F91" s="10">
        <v>0.54118590354919438</v>
      </c>
      <c r="G91" s="10">
        <v>1.7336381673812866</v>
      </c>
      <c r="H91" s="10">
        <v>8.198566734790802E-2</v>
      </c>
      <c r="I91" s="54">
        <f t="shared" ref="I91" si="27">SUM(F91:F92)</f>
        <v>4.0600072383880619</v>
      </c>
      <c r="J91" s="54">
        <f>F91/(F91+F92)</f>
        <v>0.1332967829298897</v>
      </c>
      <c r="K91" s="54"/>
    </row>
    <row r="92" spans="2:11" x14ac:dyDescent="0.25">
      <c r="B92" s="9" t="s">
        <v>182</v>
      </c>
      <c r="C92" s="53"/>
      <c r="D92" s="57"/>
      <c r="E92" s="9" t="s">
        <v>140</v>
      </c>
      <c r="F92" s="10">
        <v>3.5188213348388673</v>
      </c>
      <c r="G92" s="10">
        <v>5.8115310668945313</v>
      </c>
      <c r="H92" s="10">
        <v>1.9271762371063232</v>
      </c>
      <c r="I92" s="54"/>
      <c r="J92" s="54"/>
      <c r="K92" s="54"/>
    </row>
    <row r="93" spans="2:11" x14ac:dyDescent="0.25">
      <c r="B93" s="9" t="s">
        <v>172</v>
      </c>
      <c r="C93" s="51" t="s">
        <v>183</v>
      </c>
      <c r="D93" s="56"/>
      <c r="E93" s="9" t="s">
        <v>159</v>
      </c>
      <c r="F93" s="10">
        <v>22.078382873535155</v>
      </c>
      <c r="G93" s="10">
        <v>27.443077087402344</v>
      </c>
      <c r="H93" s="10">
        <v>17.466194152832031</v>
      </c>
      <c r="I93" s="55"/>
      <c r="J93" s="55"/>
      <c r="K93" s="54">
        <f>'Cleaned-up Report'!E15</f>
        <v>402.0320873767684</v>
      </c>
    </row>
    <row r="94" spans="2:11" x14ac:dyDescent="0.25">
      <c r="B94" s="9" t="s">
        <v>114</v>
      </c>
      <c r="C94" s="52"/>
      <c r="D94" s="56"/>
      <c r="E94" s="9" t="s">
        <v>156</v>
      </c>
      <c r="F94" s="10">
        <v>5.3226440429687498</v>
      </c>
      <c r="G94" s="10">
        <v>9.9709081649780273</v>
      </c>
      <c r="H94" s="10">
        <v>2.4090814590454102</v>
      </c>
      <c r="I94" s="55"/>
      <c r="J94" s="55"/>
      <c r="K94" s="54"/>
    </row>
    <row r="95" spans="2:11" x14ac:dyDescent="0.25">
      <c r="B95" s="9" t="s">
        <v>85</v>
      </c>
      <c r="C95" s="52"/>
      <c r="D95" s="57" t="s">
        <v>146</v>
      </c>
      <c r="E95" s="9" t="s">
        <v>141</v>
      </c>
      <c r="F95" s="10">
        <v>0.26330299377441407</v>
      </c>
      <c r="G95" s="10">
        <v>1.2576678991317749</v>
      </c>
      <c r="H95" s="10">
        <v>1.1058428324759007E-2</v>
      </c>
      <c r="I95" s="54">
        <f t="shared" ref="I95" si="28">SUM(F95:F96)</f>
        <v>3.4239112854003908</v>
      </c>
      <c r="J95" s="54">
        <f>F95/(F95+F96)</f>
        <v>7.6901231319030372E-2</v>
      </c>
      <c r="K95" s="54"/>
    </row>
    <row r="96" spans="2:11" x14ac:dyDescent="0.25">
      <c r="B96" s="9" t="s">
        <v>85</v>
      </c>
      <c r="C96" s="52"/>
      <c r="D96" s="57"/>
      <c r="E96" s="9" t="s">
        <v>137</v>
      </c>
      <c r="F96" s="10">
        <v>3.1606082916259766</v>
      </c>
      <c r="G96" s="10">
        <v>5.3197340965270996</v>
      </c>
      <c r="H96" s="10">
        <v>1.6840766668319702</v>
      </c>
      <c r="I96" s="54"/>
      <c r="J96" s="54"/>
      <c r="K96" s="54"/>
    </row>
    <row r="97" spans="2:11" x14ac:dyDescent="0.25">
      <c r="B97" s="9" t="s">
        <v>100</v>
      </c>
      <c r="C97" s="52"/>
      <c r="D97" s="57" t="s">
        <v>147</v>
      </c>
      <c r="E97" s="9" t="s">
        <v>142</v>
      </c>
      <c r="F97" s="10">
        <v>14.558244323730468</v>
      </c>
      <c r="G97" s="10">
        <v>18.767345428466797</v>
      </c>
      <c r="H97" s="10">
        <v>11.032870292663574</v>
      </c>
      <c r="I97" s="54">
        <f t="shared" ref="I97" si="29">SUM(F97:F98)</f>
        <v>16.937422561645509</v>
      </c>
      <c r="J97" s="54">
        <f>F97/(F97+F98)</f>
        <v>0.85953126992871709</v>
      </c>
      <c r="K97" s="54"/>
    </row>
    <row r="98" spans="2:11" x14ac:dyDescent="0.25">
      <c r="B98" s="9" t="s">
        <v>100</v>
      </c>
      <c r="C98" s="52"/>
      <c r="D98" s="57"/>
      <c r="E98" s="9" t="s">
        <v>138</v>
      </c>
      <c r="F98" s="10">
        <v>2.3791782379150392</v>
      </c>
      <c r="G98" s="10">
        <v>4.3108983039855957</v>
      </c>
      <c r="H98" s="10">
        <v>1.1344536542892456</v>
      </c>
      <c r="I98" s="54"/>
      <c r="J98" s="54"/>
      <c r="K98" s="54"/>
    </row>
    <row r="99" spans="2:11" x14ac:dyDescent="0.25">
      <c r="B99" s="9" t="s">
        <v>114</v>
      </c>
      <c r="C99" s="52"/>
      <c r="D99" s="57" t="s">
        <v>148</v>
      </c>
      <c r="E99" s="9" t="s">
        <v>143</v>
      </c>
      <c r="F99" s="10">
        <v>3.4556701660156248</v>
      </c>
      <c r="G99" s="10">
        <v>5.6108245849609375</v>
      </c>
      <c r="H99" s="10">
        <v>1.9393059015274048</v>
      </c>
      <c r="I99" s="54">
        <f t="shared" ref="I99" si="30">SUM(F99:F100)</f>
        <v>6.1706262588500973</v>
      </c>
      <c r="J99" s="54">
        <f>F99/(F99+F100)</f>
        <v>0.56001935963297067</v>
      </c>
      <c r="K99" s="54"/>
    </row>
    <row r="100" spans="2:11" x14ac:dyDescent="0.25">
      <c r="B100" s="9" t="s">
        <v>114</v>
      </c>
      <c r="C100" s="52"/>
      <c r="D100" s="57"/>
      <c r="E100" s="9" t="s">
        <v>139</v>
      </c>
      <c r="F100" s="10">
        <v>2.7149560928344725</v>
      </c>
      <c r="G100" s="10">
        <v>4.6684713363647461</v>
      </c>
      <c r="H100" s="10">
        <v>1.4017089605331421</v>
      </c>
      <c r="I100" s="54"/>
      <c r="J100" s="54"/>
      <c r="K100" s="54"/>
    </row>
    <row r="101" spans="2:11" x14ac:dyDescent="0.25">
      <c r="B101" s="9" t="s">
        <v>132</v>
      </c>
      <c r="C101" s="52"/>
      <c r="D101" s="57" t="s">
        <v>149</v>
      </c>
      <c r="E101" s="9" t="s">
        <v>144</v>
      </c>
      <c r="F101" s="10">
        <v>2.2033863067626953</v>
      </c>
      <c r="G101" s="10">
        <v>4.126408576965332</v>
      </c>
      <c r="H101" s="10">
        <v>0.99745535850524902</v>
      </c>
      <c r="I101" s="54">
        <f t="shared" ref="I101" si="31">SUM(F101:F102)</f>
        <v>18.47766456604004</v>
      </c>
      <c r="J101" s="54">
        <f>F101/(F101+F102)</f>
        <v>0.119245930614645</v>
      </c>
      <c r="K101" s="54"/>
    </row>
    <row r="102" spans="2:11" x14ac:dyDescent="0.25">
      <c r="B102" s="9" t="s">
        <v>132</v>
      </c>
      <c r="C102" s="53"/>
      <c r="D102" s="57"/>
      <c r="E102" s="9" t="s">
        <v>140</v>
      </c>
      <c r="F102" s="10">
        <v>16.274278259277345</v>
      </c>
      <c r="G102" s="10">
        <v>20.80439567565918</v>
      </c>
      <c r="H102" s="10">
        <v>12.457185745239258</v>
      </c>
      <c r="I102" s="54"/>
      <c r="J102" s="54"/>
      <c r="K102" s="54"/>
    </row>
    <row r="103" spans="2:11" x14ac:dyDescent="0.25">
      <c r="B103" s="9" t="s">
        <v>170</v>
      </c>
      <c r="C103" s="51" t="s">
        <v>83</v>
      </c>
      <c r="D103" s="56"/>
      <c r="E103" s="9" t="s">
        <v>159</v>
      </c>
      <c r="F103" s="10">
        <v>0</v>
      </c>
      <c r="G103" s="10">
        <v>0.99263012409210205</v>
      </c>
      <c r="H103" s="10">
        <v>0</v>
      </c>
      <c r="I103" s="55"/>
      <c r="J103" s="55"/>
      <c r="K103" s="54" t="s">
        <v>135</v>
      </c>
    </row>
    <row r="104" spans="2:11" x14ac:dyDescent="0.25">
      <c r="B104" s="9" t="s">
        <v>112</v>
      </c>
      <c r="C104" s="52"/>
      <c r="D104" s="56"/>
      <c r="E104" s="9" t="s">
        <v>156</v>
      </c>
      <c r="F104" s="10">
        <v>0</v>
      </c>
      <c r="G104" s="10">
        <v>2.2169697284698486</v>
      </c>
      <c r="H104" s="10">
        <v>0</v>
      </c>
      <c r="I104" s="55"/>
      <c r="J104" s="55"/>
      <c r="K104" s="54"/>
    </row>
    <row r="105" spans="2:11" x14ac:dyDescent="0.25">
      <c r="B105" s="9" t="s">
        <v>82</v>
      </c>
      <c r="C105" s="52"/>
      <c r="D105" s="57" t="s">
        <v>146</v>
      </c>
      <c r="E105" s="9" t="s">
        <v>141</v>
      </c>
      <c r="F105" s="10">
        <v>0</v>
      </c>
      <c r="G105" s="10">
        <v>0.73829352855682373</v>
      </c>
      <c r="H105" s="10">
        <v>0</v>
      </c>
      <c r="I105" s="54">
        <f t="shared" ref="I105" si="32">SUM(F105:F106)</f>
        <v>0</v>
      </c>
      <c r="J105" s="54" t="e">
        <f>F105/(F105+F106)</f>
        <v>#DIV/0!</v>
      </c>
      <c r="K105" s="54"/>
    </row>
    <row r="106" spans="2:11" x14ac:dyDescent="0.25">
      <c r="B106" s="9" t="s">
        <v>82</v>
      </c>
      <c r="C106" s="52"/>
      <c r="D106" s="57"/>
      <c r="E106" s="9" t="s">
        <v>137</v>
      </c>
      <c r="F106" s="10">
        <v>0</v>
      </c>
      <c r="G106" s="10">
        <v>0.73829352855682373</v>
      </c>
      <c r="H106" s="10">
        <v>0</v>
      </c>
      <c r="I106" s="54"/>
      <c r="J106" s="54"/>
      <c r="K106" s="54"/>
    </row>
    <row r="107" spans="2:11" x14ac:dyDescent="0.25">
      <c r="B107" s="9" t="s">
        <v>98</v>
      </c>
      <c r="C107" s="52"/>
      <c r="D107" s="57" t="s">
        <v>147</v>
      </c>
      <c r="E107" s="9" t="s">
        <v>142</v>
      </c>
      <c r="F107" s="10">
        <v>0</v>
      </c>
      <c r="G107" s="10">
        <v>0.78268086910247803</v>
      </c>
      <c r="H107" s="10">
        <v>0</v>
      </c>
      <c r="I107" s="54">
        <f t="shared" ref="I107" si="33">SUM(F107:F108)</f>
        <v>0</v>
      </c>
      <c r="J107" s="54" t="e">
        <f>F107/(F107+F108)</f>
        <v>#DIV/0!</v>
      </c>
      <c r="K107" s="54"/>
    </row>
    <row r="108" spans="2:11" x14ac:dyDescent="0.25">
      <c r="B108" s="9" t="s">
        <v>98</v>
      </c>
      <c r="C108" s="52"/>
      <c r="D108" s="57"/>
      <c r="E108" s="9" t="s">
        <v>138</v>
      </c>
      <c r="F108" s="10">
        <v>0</v>
      </c>
      <c r="G108" s="10">
        <v>0.78268086910247803</v>
      </c>
      <c r="H108" s="10">
        <v>0</v>
      </c>
      <c r="I108" s="54"/>
      <c r="J108" s="54"/>
      <c r="K108" s="54"/>
    </row>
    <row r="109" spans="2:11" x14ac:dyDescent="0.25">
      <c r="B109" s="9" t="s">
        <v>112</v>
      </c>
      <c r="C109" s="52"/>
      <c r="D109" s="57" t="s">
        <v>148</v>
      </c>
      <c r="E109" s="9" t="s">
        <v>143</v>
      </c>
      <c r="F109" s="10">
        <v>0</v>
      </c>
      <c r="G109" s="10">
        <v>0.67347311973571777</v>
      </c>
      <c r="H109" s="10">
        <v>0</v>
      </c>
      <c r="I109" s="54">
        <f t="shared" ref="I109" si="34">SUM(F109:F110)</f>
        <v>0</v>
      </c>
      <c r="J109" s="54" t="e">
        <f>F109/(F109+F110)</f>
        <v>#DIV/0!</v>
      </c>
      <c r="K109" s="54"/>
    </row>
    <row r="110" spans="2:11" x14ac:dyDescent="0.25">
      <c r="B110" s="9" t="s">
        <v>112</v>
      </c>
      <c r="C110" s="52"/>
      <c r="D110" s="57"/>
      <c r="E110" s="9" t="s">
        <v>139</v>
      </c>
      <c r="F110" s="10">
        <v>0</v>
      </c>
      <c r="G110" s="10">
        <v>0.67347311973571777</v>
      </c>
      <c r="H110" s="10">
        <v>0</v>
      </c>
      <c r="I110" s="54"/>
      <c r="J110" s="54"/>
      <c r="K110" s="54"/>
    </row>
    <row r="111" spans="2:11" x14ac:dyDescent="0.25">
      <c r="B111" s="9" t="s">
        <v>130</v>
      </c>
      <c r="C111" s="52"/>
      <c r="D111" s="57" t="s">
        <v>149</v>
      </c>
      <c r="E111" s="9" t="s">
        <v>144</v>
      </c>
      <c r="F111" s="10">
        <v>0</v>
      </c>
      <c r="G111" s="10">
        <v>0.74206280708312988</v>
      </c>
      <c r="H111" s="10">
        <v>0</v>
      </c>
      <c r="I111" s="54">
        <f t="shared" ref="I111" si="35">SUM(F111:F112)</f>
        <v>0</v>
      </c>
      <c r="J111" s="54" t="e">
        <f>F111/(F111+F112)</f>
        <v>#DIV/0!</v>
      </c>
      <c r="K111" s="54"/>
    </row>
    <row r="112" spans="2:11" x14ac:dyDescent="0.25">
      <c r="B112" s="9" t="s">
        <v>130</v>
      </c>
      <c r="C112" s="53"/>
      <c r="D112" s="57"/>
      <c r="E112" s="9" t="s">
        <v>140</v>
      </c>
      <c r="F112" s="10">
        <v>0</v>
      </c>
      <c r="G112" s="10">
        <v>0.74206280708312988</v>
      </c>
      <c r="H112" s="10">
        <v>0</v>
      </c>
      <c r="I112" s="54"/>
      <c r="J112" s="54"/>
      <c r="K112" s="54"/>
    </row>
    <row r="113" spans="2:11" x14ac:dyDescent="0.25">
      <c r="B113" s="9" t="s">
        <v>173</v>
      </c>
      <c r="C113" s="51" t="s">
        <v>157</v>
      </c>
      <c r="D113" s="56"/>
      <c r="E113" s="9" t="s">
        <v>159</v>
      </c>
      <c r="F113" s="10">
        <v>37.004229736328128</v>
      </c>
      <c r="G113" s="10">
        <v>43.575233459472656</v>
      </c>
      <c r="H113" s="10">
        <v>30.442386627197266</v>
      </c>
      <c r="I113" s="55"/>
      <c r="J113" s="55"/>
      <c r="K113" s="54" t="s">
        <v>135</v>
      </c>
    </row>
    <row r="114" spans="2:11" x14ac:dyDescent="0.25">
      <c r="B114" s="9" t="s">
        <v>119</v>
      </c>
      <c r="C114" s="52"/>
      <c r="D114" s="56"/>
      <c r="E114" s="9" t="s">
        <v>156</v>
      </c>
      <c r="F114" s="10">
        <v>32.09671325683594</v>
      </c>
      <c r="G114" s="10">
        <v>42.739852905273438</v>
      </c>
      <c r="H114" s="10">
        <v>23.397790908813477</v>
      </c>
      <c r="I114" s="55"/>
      <c r="J114" s="55"/>
      <c r="K114" s="54"/>
    </row>
    <row r="115" spans="2:11" x14ac:dyDescent="0.25">
      <c r="B115" s="9" t="s">
        <v>86</v>
      </c>
      <c r="C115" s="52"/>
      <c r="D115" s="57" t="s">
        <v>146</v>
      </c>
      <c r="E115" s="9" t="s">
        <v>141</v>
      </c>
      <c r="F115" s="10">
        <v>0.25803329944610598</v>
      </c>
      <c r="G115" s="10">
        <v>1.232494592666626</v>
      </c>
      <c r="H115" s="10">
        <v>1.0837114416062832E-2</v>
      </c>
      <c r="I115" s="54">
        <f t="shared" ref="I115" si="36">SUM(F115:F116)</f>
        <v>4.9047991991043096</v>
      </c>
      <c r="J115" s="54">
        <f>F115/(F115+F116)</f>
        <v>5.2608330937019145E-2</v>
      </c>
      <c r="K115" s="54"/>
    </row>
    <row r="116" spans="2:11" x14ac:dyDescent="0.25">
      <c r="B116" s="9" t="s">
        <v>86</v>
      </c>
      <c r="C116" s="52"/>
      <c r="D116" s="57"/>
      <c r="E116" s="9" t="s">
        <v>137</v>
      </c>
      <c r="F116" s="10">
        <v>4.6467658996582033</v>
      </c>
      <c r="G116" s="10">
        <v>7.1512088775634766</v>
      </c>
      <c r="H116" s="10">
        <v>2.8094539642333984</v>
      </c>
      <c r="I116" s="54"/>
      <c r="J116" s="54"/>
      <c r="K116" s="54"/>
    </row>
    <row r="117" spans="2:11" x14ac:dyDescent="0.25">
      <c r="B117" s="9" t="s">
        <v>101</v>
      </c>
      <c r="C117" s="52"/>
      <c r="D117" s="57" t="s">
        <v>147</v>
      </c>
      <c r="E117" s="9" t="s">
        <v>142</v>
      </c>
      <c r="F117" s="10">
        <v>0</v>
      </c>
      <c r="G117" s="10">
        <v>0.73375952243804932</v>
      </c>
      <c r="H117" s="10">
        <v>0</v>
      </c>
      <c r="I117" s="54">
        <f t="shared" ref="I117" si="37">SUM(F117:F118)</f>
        <v>2.6946048736572266</v>
      </c>
      <c r="J117" s="54">
        <f>F117/(F117+F118)</f>
        <v>0</v>
      </c>
      <c r="K117" s="54"/>
    </row>
    <row r="118" spans="2:11" x14ac:dyDescent="0.25">
      <c r="B118" s="9" t="s">
        <v>101</v>
      </c>
      <c r="C118" s="52"/>
      <c r="D118" s="57"/>
      <c r="E118" s="9" t="s">
        <v>138</v>
      </c>
      <c r="F118" s="10">
        <v>2.6946048736572266</v>
      </c>
      <c r="G118" s="10">
        <v>4.6334700584411621</v>
      </c>
      <c r="H118" s="10">
        <v>1.3912031650543213</v>
      </c>
      <c r="I118" s="54"/>
      <c r="J118" s="54"/>
      <c r="K118" s="54"/>
    </row>
    <row r="119" spans="2:11" x14ac:dyDescent="0.25">
      <c r="B119" s="9" t="s">
        <v>119</v>
      </c>
      <c r="C119" s="52"/>
      <c r="D119" s="57" t="s">
        <v>148</v>
      </c>
      <c r="E119" s="9" t="s">
        <v>143</v>
      </c>
      <c r="F119" s="10">
        <v>11.790417480468751</v>
      </c>
      <c r="G119" s="10">
        <v>15.688846588134766</v>
      </c>
      <c r="H119" s="10">
        <v>8.5999774932861328</v>
      </c>
      <c r="I119" s="54">
        <f t="shared" ref="I119" si="38">SUM(F119:F120)</f>
        <v>23.580834960937501</v>
      </c>
      <c r="J119" s="54">
        <f>F119/(F119+F120)</f>
        <v>0.5</v>
      </c>
      <c r="K119" s="54"/>
    </row>
    <row r="120" spans="2:11" x14ac:dyDescent="0.25">
      <c r="B120" s="9" t="s">
        <v>119</v>
      </c>
      <c r="C120" s="52"/>
      <c r="D120" s="57"/>
      <c r="E120" s="9" t="s">
        <v>139</v>
      </c>
      <c r="F120" s="10">
        <v>11.790417480468751</v>
      </c>
      <c r="G120" s="10">
        <v>15.688846588134766</v>
      </c>
      <c r="H120" s="10">
        <v>8.5999774932861328</v>
      </c>
      <c r="I120" s="54"/>
      <c r="J120" s="54"/>
      <c r="K120" s="54"/>
    </row>
    <row r="121" spans="2:11" x14ac:dyDescent="0.25">
      <c r="B121" s="9" t="s">
        <v>133</v>
      </c>
      <c r="C121" s="52"/>
      <c r="D121" s="57" t="s">
        <v>149</v>
      </c>
      <c r="E121" s="9" t="s">
        <v>144</v>
      </c>
      <c r="F121" s="10">
        <v>0</v>
      </c>
      <c r="G121" s="10">
        <v>0.82591730356216431</v>
      </c>
      <c r="H121" s="10">
        <v>0</v>
      </c>
      <c r="I121" s="54">
        <f t="shared" ref="I121" si="39">SUM(F121:F122)</f>
        <v>13.249795532226562</v>
      </c>
      <c r="J121" s="54">
        <f>F121/(F121+F122)</f>
        <v>0</v>
      </c>
      <c r="K121" s="54"/>
    </row>
    <row r="122" spans="2:11" x14ac:dyDescent="0.25">
      <c r="B122" s="9" t="s">
        <v>133</v>
      </c>
      <c r="C122" s="53"/>
      <c r="D122" s="57"/>
      <c r="E122" s="9" t="s">
        <v>140</v>
      </c>
      <c r="F122" s="10">
        <v>13.249795532226562</v>
      </c>
      <c r="G122" s="10">
        <v>17.375053405761719</v>
      </c>
      <c r="H122" s="10">
        <v>9.8374433517456055</v>
      </c>
      <c r="I122" s="54"/>
      <c r="J122" s="54"/>
      <c r="K122" s="54"/>
    </row>
  </sheetData>
  <autoFilter ref="B2:K2" xr:uid="{2B0F4A0C-69A6-DD46-83BD-6305AD8368D0}">
    <sortState xmlns:xlrd2="http://schemas.microsoft.com/office/spreadsheetml/2017/richdata2" ref="B3:K162">
      <sortCondition ref="C2:C162"/>
    </sortState>
  </autoFilter>
  <mergeCells count="204">
    <mergeCell ref="D113:D114"/>
    <mergeCell ref="D115:D116"/>
    <mergeCell ref="D117:D118"/>
    <mergeCell ref="D119:D120"/>
    <mergeCell ref="D121:D122"/>
    <mergeCell ref="D103:D104"/>
    <mergeCell ref="D105:D106"/>
    <mergeCell ref="D107:D108"/>
    <mergeCell ref="D109:D110"/>
    <mergeCell ref="D111:D112"/>
    <mergeCell ref="D93:D94"/>
    <mergeCell ref="D95:D96"/>
    <mergeCell ref="D97:D98"/>
    <mergeCell ref="D99:D100"/>
    <mergeCell ref="D101:D102"/>
    <mergeCell ref="D83:D84"/>
    <mergeCell ref="D85:D86"/>
    <mergeCell ref="D87:D88"/>
    <mergeCell ref="D89:D90"/>
    <mergeCell ref="D91:D92"/>
    <mergeCell ref="D73:D74"/>
    <mergeCell ref="D75:D76"/>
    <mergeCell ref="D77:D78"/>
    <mergeCell ref="D79:D80"/>
    <mergeCell ref="D81:D82"/>
    <mergeCell ref="D63:D64"/>
    <mergeCell ref="D65:D66"/>
    <mergeCell ref="D67:D68"/>
    <mergeCell ref="D69:D70"/>
    <mergeCell ref="D71:D72"/>
    <mergeCell ref="D3:D4"/>
    <mergeCell ref="D11:D12"/>
    <mergeCell ref="D9:D10"/>
    <mergeCell ref="D7:D8"/>
    <mergeCell ref="D5:D6"/>
    <mergeCell ref="D33:D34"/>
    <mergeCell ref="D35:D36"/>
    <mergeCell ref="D37:D38"/>
    <mergeCell ref="D39:D40"/>
    <mergeCell ref="D23:D24"/>
    <mergeCell ref="D25:D26"/>
    <mergeCell ref="D27:D28"/>
    <mergeCell ref="D29:D30"/>
    <mergeCell ref="D31:D32"/>
    <mergeCell ref="J61:J62"/>
    <mergeCell ref="J63:J64"/>
    <mergeCell ref="J65:J66"/>
    <mergeCell ref="J67:J68"/>
    <mergeCell ref="J71:J72"/>
    <mergeCell ref="J73:J74"/>
    <mergeCell ref="J75:J76"/>
    <mergeCell ref="J77:J78"/>
    <mergeCell ref="D13:D14"/>
    <mergeCell ref="D15:D16"/>
    <mergeCell ref="D17:D18"/>
    <mergeCell ref="D19:D20"/>
    <mergeCell ref="D21:D22"/>
    <mergeCell ref="D41:D42"/>
    <mergeCell ref="D53:D54"/>
    <mergeCell ref="D55:D56"/>
    <mergeCell ref="D57:D58"/>
    <mergeCell ref="D59:D60"/>
    <mergeCell ref="D61:D62"/>
    <mergeCell ref="D43:D44"/>
    <mergeCell ref="D45:D46"/>
    <mergeCell ref="D47:D48"/>
    <mergeCell ref="D49:D50"/>
    <mergeCell ref="D51:D52"/>
    <mergeCell ref="J79:J80"/>
    <mergeCell ref="J81:J82"/>
    <mergeCell ref="J83:J84"/>
    <mergeCell ref="J85:J86"/>
    <mergeCell ref="J87:J88"/>
    <mergeCell ref="J33:J34"/>
    <mergeCell ref="J15:J16"/>
    <mergeCell ref="J17:J18"/>
    <mergeCell ref="J19:J20"/>
    <mergeCell ref="J21:J22"/>
    <mergeCell ref="J45:J46"/>
    <mergeCell ref="J35:J36"/>
    <mergeCell ref="J37:J38"/>
    <mergeCell ref="J39:J40"/>
    <mergeCell ref="J41:J42"/>
    <mergeCell ref="J43:J44"/>
    <mergeCell ref="J69:J70"/>
    <mergeCell ref="J47:J48"/>
    <mergeCell ref="J49:J50"/>
    <mergeCell ref="J51:J52"/>
    <mergeCell ref="J53:J54"/>
    <mergeCell ref="J55:J56"/>
    <mergeCell ref="J57:J58"/>
    <mergeCell ref="J59:J60"/>
    <mergeCell ref="K83:K92"/>
    <mergeCell ref="J107:J108"/>
    <mergeCell ref="J109:J110"/>
    <mergeCell ref="J111:J112"/>
    <mergeCell ref="J113:J114"/>
    <mergeCell ref="J115:J116"/>
    <mergeCell ref="J93:J94"/>
    <mergeCell ref="J117:J118"/>
    <mergeCell ref="J95:J96"/>
    <mergeCell ref="J97:J98"/>
    <mergeCell ref="J99:J100"/>
    <mergeCell ref="J101:J102"/>
    <mergeCell ref="J103:J104"/>
    <mergeCell ref="J105:J106"/>
    <mergeCell ref="K103:K112"/>
    <mergeCell ref="K113:K122"/>
    <mergeCell ref="K93:K102"/>
    <mergeCell ref="J119:J120"/>
    <mergeCell ref="J121:J122"/>
    <mergeCell ref="J89:J90"/>
    <mergeCell ref="J91:J92"/>
    <mergeCell ref="I63:I64"/>
    <mergeCell ref="I65:I66"/>
    <mergeCell ref="I73:I74"/>
    <mergeCell ref="I75:I76"/>
    <mergeCell ref="I83:I84"/>
    <mergeCell ref="K3:K12"/>
    <mergeCell ref="K13:K22"/>
    <mergeCell ref="K23:K32"/>
    <mergeCell ref="K33:K42"/>
    <mergeCell ref="K43:K52"/>
    <mergeCell ref="J23:J24"/>
    <mergeCell ref="J25:J26"/>
    <mergeCell ref="K53:K62"/>
    <mergeCell ref="K63:K72"/>
    <mergeCell ref="K73:K82"/>
    <mergeCell ref="J3:J4"/>
    <mergeCell ref="J5:J6"/>
    <mergeCell ref="J7:J8"/>
    <mergeCell ref="J9:J10"/>
    <mergeCell ref="J11:J12"/>
    <mergeCell ref="J13:J14"/>
    <mergeCell ref="J27:J28"/>
    <mergeCell ref="J29:J30"/>
    <mergeCell ref="J31:J32"/>
    <mergeCell ref="I117:I118"/>
    <mergeCell ref="I119:I120"/>
    <mergeCell ref="I121:I122"/>
    <mergeCell ref="I3:I4"/>
    <mergeCell ref="I5:I6"/>
    <mergeCell ref="I13:I14"/>
    <mergeCell ref="I15:I16"/>
    <mergeCell ref="I23:I24"/>
    <mergeCell ref="I25:I26"/>
    <mergeCell ref="I33:I34"/>
    <mergeCell ref="I35:I36"/>
    <mergeCell ref="I43:I44"/>
    <mergeCell ref="I37:I38"/>
    <mergeCell ref="I39:I40"/>
    <mergeCell ref="I41:I42"/>
    <mergeCell ref="I7:I8"/>
    <mergeCell ref="I9:I10"/>
    <mergeCell ref="I11:I12"/>
    <mergeCell ref="I17:I18"/>
    <mergeCell ref="I19:I20"/>
    <mergeCell ref="I21:I22"/>
    <mergeCell ref="I27:I28"/>
    <mergeCell ref="I29:I30"/>
    <mergeCell ref="I31:I32"/>
    <mergeCell ref="I93:I94"/>
    <mergeCell ref="I95:I96"/>
    <mergeCell ref="I103:I104"/>
    <mergeCell ref="I105:I106"/>
    <mergeCell ref="I113:I114"/>
    <mergeCell ref="I115:I116"/>
    <mergeCell ref="I97:I98"/>
    <mergeCell ref="I99:I100"/>
    <mergeCell ref="I101:I102"/>
    <mergeCell ref="I107:I108"/>
    <mergeCell ref="I109:I110"/>
    <mergeCell ref="I111:I112"/>
    <mergeCell ref="I47:I48"/>
    <mergeCell ref="I49:I50"/>
    <mergeCell ref="I51:I52"/>
    <mergeCell ref="I57:I58"/>
    <mergeCell ref="I59:I60"/>
    <mergeCell ref="I61:I62"/>
    <mergeCell ref="I45:I46"/>
    <mergeCell ref="I53:I54"/>
    <mergeCell ref="I55:I56"/>
    <mergeCell ref="I67:I68"/>
    <mergeCell ref="I69:I70"/>
    <mergeCell ref="I71:I72"/>
    <mergeCell ref="I77:I78"/>
    <mergeCell ref="I79:I80"/>
    <mergeCell ref="I81:I82"/>
    <mergeCell ref="I87:I88"/>
    <mergeCell ref="I89:I90"/>
    <mergeCell ref="I91:I92"/>
    <mergeCell ref="I85:I86"/>
    <mergeCell ref="C93:C102"/>
    <mergeCell ref="C103:C112"/>
    <mergeCell ref="C113:C122"/>
    <mergeCell ref="C3:C12"/>
    <mergeCell ref="C13:C22"/>
    <mergeCell ref="C23:C32"/>
    <mergeCell ref="C33:C42"/>
    <mergeCell ref="C43:C52"/>
    <mergeCell ref="C53:C62"/>
    <mergeCell ref="C63:C72"/>
    <mergeCell ref="C73:C82"/>
    <mergeCell ref="C83:C92"/>
  </mergeCells>
  <phoneticPr fontId="5" type="noConversion"/>
  <pageMargins left="0.7" right="0.7" top="0.75" bottom="0.75" header="0.3" footer="0.3"/>
  <ignoredErrors>
    <ignoredError sqref="I5:I12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C6E37-01C7-C142-827A-09392D5C3039}">
  <sheetPr>
    <outlinePr summaryBelow="0" summaryRight="0"/>
  </sheetPr>
  <dimension ref="A1:BF159"/>
  <sheetViews>
    <sheetView workbookViewId="0">
      <pane xSplit="1" ySplit="1" topLeftCell="B69" activePane="bottomRight" state="frozen"/>
      <selection pane="topRight"/>
      <selection pane="bottomLeft"/>
      <selection pane="bottomRight" activeCell="D90" sqref="D90:F97"/>
    </sheetView>
  </sheetViews>
  <sheetFormatPr defaultColWidth="10.85546875" defaultRowHeight="15" x14ac:dyDescent="0.25"/>
  <cols>
    <col min="1" max="1" width="4.5703125" style="2" bestFit="1" customWidth="1"/>
    <col min="2" max="2" width="18.42578125" style="2" bestFit="1" customWidth="1"/>
    <col min="3" max="3" width="19.42578125" style="2" bestFit="1" customWidth="1"/>
    <col min="4" max="4" width="25.5703125" style="16" bestFit="1" customWidth="1"/>
    <col min="5" max="5" width="11.5703125" style="15" bestFit="1" customWidth="1"/>
    <col min="6" max="6" width="11.42578125" style="15" bestFit="1" customWidth="1"/>
    <col min="7" max="7" width="13.5703125" style="13" bestFit="1" customWidth="1"/>
    <col min="8" max="8" width="13.42578125" style="13" bestFit="1" customWidth="1"/>
    <col min="9" max="9" width="15" style="12" bestFit="1" customWidth="1"/>
    <col min="10" max="10" width="7.85546875" style="12" bestFit="1" customWidth="1"/>
    <col min="11" max="11" width="8.42578125" style="12" bestFit="1" customWidth="1"/>
    <col min="12" max="12" width="8.85546875" style="13" bestFit="1" customWidth="1"/>
    <col min="13" max="14" width="8.42578125" style="13" bestFit="1" customWidth="1"/>
    <col min="15" max="15" width="9.140625" style="13" bestFit="1" customWidth="1"/>
    <col min="16" max="16" width="6.85546875" style="13" bestFit="1" customWidth="1"/>
    <col min="17" max="17" width="4.42578125" style="13" bestFit="1" customWidth="1"/>
    <col min="18" max="18" width="11.42578125" style="13" bestFit="1" customWidth="1"/>
    <col min="19" max="19" width="11.140625" style="13" bestFit="1" customWidth="1"/>
    <col min="20" max="20" width="13.42578125" style="13" bestFit="1" customWidth="1"/>
    <col min="21" max="21" width="13.140625" style="13" bestFit="1" customWidth="1"/>
    <col min="22" max="23" width="13.42578125" style="13" bestFit="1" customWidth="1"/>
    <col min="24" max="26" width="9.5703125" style="13" bestFit="1" customWidth="1"/>
    <col min="27" max="27" width="19" style="2" bestFit="1" customWidth="1"/>
    <col min="28" max="28" width="5.5703125" style="13" bestFit="1" customWidth="1"/>
    <col min="29" max="29" width="12.140625" style="13" bestFit="1" customWidth="1"/>
    <col min="30" max="30" width="12" style="13" bestFit="1" customWidth="1"/>
    <col min="31" max="31" width="14.140625" style="13" bestFit="1" customWidth="1"/>
    <col min="32" max="32" width="14" style="13" bestFit="1" customWidth="1"/>
    <col min="33" max="33" width="17.85546875" style="13" bestFit="1" customWidth="1"/>
    <col min="34" max="34" width="24.5703125" style="13" bestFit="1" customWidth="1"/>
    <col min="35" max="35" width="24.42578125" style="13" bestFit="1" customWidth="1"/>
    <col min="36" max="36" width="26.85546875" style="13" bestFit="1" customWidth="1"/>
    <col min="37" max="37" width="26.5703125" style="13" bestFit="1" customWidth="1"/>
    <col min="38" max="38" width="22" style="13" bestFit="1" customWidth="1"/>
    <col min="39" max="39" width="22.42578125" style="13" bestFit="1" customWidth="1"/>
    <col min="40" max="40" width="17.42578125" style="13" bestFit="1" customWidth="1"/>
    <col min="41" max="41" width="18.140625" style="2" bestFit="1" customWidth="1"/>
    <col min="42" max="42" width="11" style="2" bestFit="1" customWidth="1"/>
    <col min="43" max="43" width="18.85546875" style="13" bestFit="1" customWidth="1"/>
    <col min="44" max="44" width="18.5703125" style="13" bestFit="1" customWidth="1"/>
    <col min="45" max="45" width="20.85546875" style="13" bestFit="1" customWidth="1"/>
    <col min="46" max="46" width="20.5703125" style="13" bestFit="1" customWidth="1"/>
    <col min="47" max="47" width="13.42578125" style="13" bestFit="1" customWidth="1"/>
    <col min="48" max="48" width="13.140625" style="13" bestFit="1" customWidth="1"/>
    <col min="49" max="49" width="15.42578125" style="13" bestFit="1" customWidth="1"/>
    <col min="50" max="50" width="15.140625" style="13" bestFit="1" customWidth="1"/>
    <col min="51" max="51" width="14.140625" style="13" bestFit="1" customWidth="1"/>
    <col min="52" max="52" width="14" style="13" bestFit="1" customWidth="1"/>
    <col min="53" max="53" width="16.42578125" style="13" bestFit="1" customWidth="1"/>
    <col min="54" max="54" width="16" style="13" bestFit="1" customWidth="1"/>
    <col min="55" max="55" width="26.85546875" style="13" bestFit="1" customWidth="1"/>
    <col min="56" max="56" width="26.5703125" style="13" bestFit="1" customWidth="1"/>
    <col min="57" max="57" width="28.85546875" style="13" bestFit="1" customWidth="1"/>
    <col min="58" max="58" width="28.5703125" style="13" bestFit="1" customWidth="1"/>
  </cols>
  <sheetData>
    <row r="1" spans="1:58" x14ac:dyDescent="0.25">
      <c r="A1" s="2" t="s">
        <v>0</v>
      </c>
      <c r="B1" s="2" t="s">
        <v>1</v>
      </c>
      <c r="C1" s="2" t="s">
        <v>2</v>
      </c>
      <c r="D1" s="23" t="s">
        <v>167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27</v>
      </c>
      <c r="V1" s="2" t="s">
        <v>28</v>
      </c>
      <c r="W1" s="2" t="s">
        <v>29</v>
      </c>
      <c r="X1" s="2" t="s">
        <v>30</v>
      </c>
      <c r="Y1" s="2" t="s">
        <v>31</v>
      </c>
      <c r="Z1" s="2" t="s">
        <v>32</v>
      </c>
      <c r="AA1" s="2" t="s">
        <v>33</v>
      </c>
      <c r="AB1" s="2" t="s">
        <v>34</v>
      </c>
      <c r="AC1" s="2" t="s">
        <v>35</v>
      </c>
      <c r="AD1" s="2" t="s">
        <v>36</v>
      </c>
      <c r="AE1" s="2" t="s">
        <v>37</v>
      </c>
      <c r="AF1" s="2" t="s">
        <v>38</v>
      </c>
      <c r="AG1" s="2" t="s">
        <v>39</v>
      </c>
      <c r="AH1" s="2" t="s">
        <v>40</v>
      </c>
      <c r="AI1" s="2" t="s">
        <v>41</v>
      </c>
      <c r="AJ1" s="2" t="s">
        <v>42</v>
      </c>
      <c r="AK1" s="2" t="s">
        <v>43</v>
      </c>
      <c r="AL1" s="2" t="s">
        <v>44</v>
      </c>
      <c r="AM1" s="2" t="s">
        <v>45</v>
      </c>
      <c r="AN1" s="2" t="s">
        <v>46</v>
      </c>
      <c r="AO1" s="2" t="s">
        <v>47</v>
      </c>
      <c r="AP1" s="2" t="s">
        <v>48</v>
      </c>
      <c r="AQ1" s="2" t="s">
        <v>49</v>
      </c>
      <c r="AR1" s="2" t="s">
        <v>50</v>
      </c>
      <c r="AS1" s="2" t="s">
        <v>51</v>
      </c>
      <c r="AT1" s="2" t="s">
        <v>52</v>
      </c>
      <c r="AU1" s="2" t="s">
        <v>53</v>
      </c>
      <c r="AV1" s="2" t="s">
        <v>54</v>
      </c>
      <c r="AW1" s="2" t="s">
        <v>55</v>
      </c>
      <c r="AX1" s="2" t="s">
        <v>56</v>
      </c>
      <c r="AY1" s="2" t="s">
        <v>57</v>
      </c>
      <c r="AZ1" s="2" t="s">
        <v>58</v>
      </c>
      <c r="BA1" s="2" t="s">
        <v>59</v>
      </c>
      <c r="BB1" s="2" t="s">
        <v>60</v>
      </c>
      <c r="BC1" s="2" t="s">
        <v>61</v>
      </c>
      <c r="BD1" s="2" t="s">
        <v>62</v>
      </c>
      <c r="BE1" s="2" t="s">
        <v>63</v>
      </c>
      <c r="BF1" s="2" t="s">
        <v>64</v>
      </c>
    </row>
    <row r="2" spans="1:58" x14ac:dyDescent="0.25">
      <c r="A2" s="2" t="s">
        <v>81</v>
      </c>
      <c r="B2" s="2" t="s">
        <v>181</v>
      </c>
      <c r="C2" s="2" t="s">
        <v>66</v>
      </c>
      <c r="D2" s="16">
        <v>0</v>
      </c>
      <c r="E2" s="1">
        <f t="shared" ref="E2:E33" si="0">G2*4</f>
        <v>0.72739958763122559</v>
      </c>
      <c r="F2" s="1">
        <f t="shared" ref="F2:F33" si="1">H2*4</f>
        <v>0</v>
      </c>
      <c r="G2" s="1">
        <v>0.1818498969078064</v>
      </c>
      <c r="H2" s="1">
        <v>0</v>
      </c>
      <c r="I2" s="12">
        <v>19384</v>
      </c>
      <c r="J2" s="12">
        <v>0</v>
      </c>
      <c r="K2" s="12">
        <v>19384</v>
      </c>
      <c r="L2" s="1">
        <v>0</v>
      </c>
      <c r="M2" s="1">
        <v>0</v>
      </c>
      <c r="N2" s="1">
        <v>8</v>
      </c>
      <c r="O2" s="1">
        <v>19376</v>
      </c>
      <c r="P2" s="1">
        <v>0</v>
      </c>
      <c r="Q2" s="1" t="s">
        <v>72</v>
      </c>
      <c r="R2" s="1" t="s">
        <v>72</v>
      </c>
      <c r="S2" s="1" t="s">
        <v>72</v>
      </c>
      <c r="T2" s="1" t="s">
        <v>72</v>
      </c>
      <c r="U2" s="1" t="s">
        <v>72</v>
      </c>
      <c r="V2" s="1" t="s">
        <v>72</v>
      </c>
      <c r="W2" s="1" t="s">
        <v>72</v>
      </c>
      <c r="X2" s="1">
        <v>4499</v>
      </c>
      <c r="Y2" s="1" t="s">
        <v>72</v>
      </c>
      <c r="Z2" s="1" t="s">
        <v>72</v>
      </c>
      <c r="AA2" s="2" t="s">
        <v>73</v>
      </c>
      <c r="AB2" s="1" t="s">
        <v>72</v>
      </c>
      <c r="AC2" s="1" t="s">
        <v>72</v>
      </c>
      <c r="AD2" s="1" t="s">
        <v>72</v>
      </c>
      <c r="AE2" s="1" t="s">
        <v>72</v>
      </c>
      <c r="AF2" s="1" t="s">
        <v>72</v>
      </c>
      <c r="AG2" s="1" t="s">
        <v>72</v>
      </c>
      <c r="AH2" s="1" t="s">
        <v>72</v>
      </c>
      <c r="AI2" s="1" t="s">
        <v>72</v>
      </c>
      <c r="AJ2" s="1" t="s">
        <v>72</v>
      </c>
      <c r="AK2" s="1" t="s">
        <v>72</v>
      </c>
      <c r="AL2" s="1">
        <v>0</v>
      </c>
      <c r="AM2" s="1">
        <v>3557.2319836083198</v>
      </c>
      <c r="AN2" s="1">
        <v>3557.2319836083152</v>
      </c>
      <c r="AO2" s="2" t="s">
        <v>72</v>
      </c>
      <c r="AP2" s="2" t="s">
        <v>72</v>
      </c>
      <c r="AQ2" s="1" t="s">
        <v>72</v>
      </c>
      <c r="AR2" s="1" t="s">
        <v>72</v>
      </c>
      <c r="AS2" s="1">
        <v>8.3091467618942261E-2</v>
      </c>
      <c r="AT2" s="1">
        <v>0</v>
      </c>
      <c r="AU2" s="1" t="s">
        <v>72</v>
      </c>
      <c r="AV2" s="1" t="s">
        <v>72</v>
      </c>
      <c r="AW2" s="1" t="s">
        <v>72</v>
      </c>
      <c r="AX2" s="1" t="s">
        <v>72</v>
      </c>
      <c r="AY2" s="1" t="s">
        <v>72</v>
      </c>
      <c r="AZ2" s="1" t="s">
        <v>72</v>
      </c>
      <c r="BA2" s="1" t="s">
        <v>72</v>
      </c>
      <c r="BB2" s="1" t="s">
        <v>72</v>
      </c>
      <c r="BC2" s="1" t="s">
        <v>72</v>
      </c>
      <c r="BD2" s="1" t="s">
        <v>72</v>
      </c>
      <c r="BE2" s="1" t="s">
        <v>72</v>
      </c>
      <c r="BF2" s="1" t="s">
        <v>72</v>
      </c>
    </row>
    <row r="3" spans="1:58" x14ac:dyDescent="0.25">
      <c r="A3" s="2" t="s">
        <v>81</v>
      </c>
      <c r="B3" s="2" t="s">
        <v>181</v>
      </c>
      <c r="C3" s="2" t="s">
        <v>73</v>
      </c>
      <c r="D3" s="16">
        <v>1.9425727844238281</v>
      </c>
      <c r="E3" s="1">
        <f t="shared" si="0"/>
        <v>3.6378796100616455</v>
      </c>
      <c r="F3" s="1">
        <f t="shared" si="1"/>
        <v>0.87940043210983276</v>
      </c>
      <c r="G3" s="1">
        <v>0.90946990251541138</v>
      </c>
      <c r="H3" s="1">
        <v>0.21985010802745819</v>
      </c>
      <c r="I3" s="12">
        <v>19384</v>
      </c>
      <c r="J3" s="12">
        <v>8</v>
      </c>
      <c r="K3" s="12">
        <v>19376</v>
      </c>
      <c r="L3" s="1">
        <v>0</v>
      </c>
      <c r="M3" s="1">
        <v>0</v>
      </c>
      <c r="N3" s="1">
        <v>8</v>
      </c>
      <c r="O3" s="1">
        <v>19376</v>
      </c>
      <c r="P3" s="1">
        <v>0</v>
      </c>
      <c r="Q3" s="1" t="s">
        <v>72</v>
      </c>
      <c r="R3" s="1" t="s">
        <v>72</v>
      </c>
      <c r="S3" s="1" t="s">
        <v>72</v>
      </c>
      <c r="T3" s="1" t="s">
        <v>72</v>
      </c>
      <c r="U3" s="1" t="s">
        <v>72</v>
      </c>
      <c r="V3" s="1" t="s">
        <v>72</v>
      </c>
      <c r="W3" s="1" t="s">
        <v>72</v>
      </c>
      <c r="X3" s="1">
        <v>4500</v>
      </c>
      <c r="Y3" s="1" t="s">
        <v>72</v>
      </c>
      <c r="Z3" s="1" t="s">
        <v>72</v>
      </c>
      <c r="AA3" s="2" t="s">
        <v>72</v>
      </c>
      <c r="AB3" s="1" t="s">
        <v>72</v>
      </c>
      <c r="AC3" s="1" t="s">
        <v>72</v>
      </c>
      <c r="AD3" s="1" t="s">
        <v>72</v>
      </c>
      <c r="AE3" s="1" t="s">
        <v>72</v>
      </c>
      <c r="AF3" s="1" t="s">
        <v>72</v>
      </c>
      <c r="AG3" s="1" t="s">
        <v>72</v>
      </c>
      <c r="AH3" s="1" t="s">
        <v>72</v>
      </c>
      <c r="AI3" s="1" t="s">
        <v>72</v>
      </c>
      <c r="AJ3" s="1" t="s">
        <v>72</v>
      </c>
      <c r="AK3" s="1" t="s">
        <v>72</v>
      </c>
      <c r="AL3" s="1">
        <v>5874.5422973632813</v>
      </c>
      <c r="AM3" s="1">
        <v>2970.9098317077787</v>
      </c>
      <c r="AN3" s="1">
        <v>2972.1081942606656</v>
      </c>
      <c r="AO3" s="2" t="s">
        <v>72</v>
      </c>
      <c r="AP3" s="2" t="s">
        <v>72</v>
      </c>
      <c r="AQ3" s="1" t="s">
        <v>72</v>
      </c>
      <c r="AR3" s="1" t="s">
        <v>72</v>
      </c>
      <c r="AS3" s="1">
        <v>0.67928862571716309</v>
      </c>
      <c r="AT3" s="1">
        <v>0.33288681507110596</v>
      </c>
      <c r="AU3" s="1" t="s">
        <v>72</v>
      </c>
      <c r="AV3" s="1" t="s">
        <v>72</v>
      </c>
      <c r="AW3" s="1" t="s">
        <v>72</v>
      </c>
      <c r="AX3" s="1" t="s">
        <v>72</v>
      </c>
      <c r="AY3" s="1" t="s">
        <v>72</v>
      </c>
      <c r="AZ3" s="1" t="s">
        <v>72</v>
      </c>
      <c r="BA3" s="1" t="s">
        <v>72</v>
      </c>
      <c r="BB3" s="1" t="s">
        <v>72</v>
      </c>
      <c r="BC3" s="1" t="s">
        <v>72</v>
      </c>
      <c r="BD3" s="1" t="s">
        <v>72</v>
      </c>
      <c r="BE3" s="1" t="s">
        <v>72</v>
      </c>
      <c r="BF3" s="1" t="s">
        <v>72</v>
      </c>
    </row>
    <row r="4" spans="1:58" x14ac:dyDescent="0.25">
      <c r="A4" s="2" t="s">
        <v>97</v>
      </c>
      <c r="B4" s="2" t="s">
        <v>181</v>
      </c>
      <c r="C4" s="2" t="s">
        <v>89</v>
      </c>
      <c r="D4" s="16">
        <v>6.0411125183105465</v>
      </c>
      <c r="E4" s="1">
        <f t="shared" si="0"/>
        <v>9.0222377777099609</v>
      </c>
      <c r="F4" s="1">
        <f t="shared" si="1"/>
        <v>3.8032708168029785</v>
      </c>
      <c r="G4" s="1">
        <v>2.2555594444274902</v>
      </c>
      <c r="H4" s="1">
        <v>0.95081770420074463</v>
      </c>
      <c r="I4" s="12">
        <v>16369</v>
      </c>
      <c r="J4" s="12">
        <v>21</v>
      </c>
      <c r="K4" s="12">
        <v>16348</v>
      </c>
      <c r="L4" s="1">
        <v>0</v>
      </c>
      <c r="M4" s="1">
        <v>21</v>
      </c>
      <c r="N4" s="1">
        <v>7</v>
      </c>
      <c r="O4" s="1">
        <v>16341</v>
      </c>
      <c r="P4" s="1">
        <v>0</v>
      </c>
      <c r="Q4" s="1" t="s">
        <v>72</v>
      </c>
      <c r="R4" s="1" t="s">
        <v>72</v>
      </c>
      <c r="S4" s="1" t="s">
        <v>72</v>
      </c>
      <c r="T4" s="1" t="s">
        <v>72</v>
      </c>
      <c r="U4" s="1" t="s">
        <v>72</v>
      </c>
      <c r="V4" s="1" t="s">
        <v>72</v>
      </c>
      <c r="W4" s="1" t="s">
        <v>72</v>
      </c>
      <c r="X4" s="1">
        <v>5000</v>
      </c>
      <c r="Y4" s="1" t="s">
        <v>72</v>
      </c>
      <c r="Z4" s="1" t="s">
        <v>72</v>
      </c>
      <c r="AA4" s="2" t="s">
        <v>90</v>
      </c>
      <c r="AB4" s="1">
        <v>3.0012839838180136</v>
      </c>
      <c r="AC4" s="1" t="s">
        <v>72</v>
      </c>
      <c r="AD4" s="1" t="s">
        <v>72</v>
      </c>
      <c r="AE4" s="1">
        <v>5.6288745686880652</v>
      </c>
      <c r="AF4" s="1">
        <v>0.37369339894796205</v>
      </c>
      <c r="AG4" s="1">
        <v>75.008022323729122</v>
      </c>
      <c r="AH4" s="1" t="s">
        <v>72</v>
      </c>
      <c r="AI4" s="1" t="s">
        <v>72</v>
      </c>
      <c r="AJ4" s="1">
        <v>91.419925479073513</v>
      </c>
      <c r="AK4" s="1">
        <v>58.596119168384718</v>
      </c>
      <c r="AL4" s="1">
        <v>9207.2175409226184</v>
      </c>
      <c r="AM4" s="1">
        <v>3174.4331782270765</v>
      </c>
      <c r="AN4" s="1">
        <v>3182.1727146444873</v>
      </c>
      <c r="AO4" s="2" t="s">
        <v>72</v>
      </c>
      <c r="AP4" s="2" t="s">
        <v>72</v>
      </c>
      <c r="AQ4" s="1" t="s">
        <v>72</v>
      </c>
      <c r="AR4" s="1" t="s">
        <v>72</v>
      </c>
      <c r="AS4" s="1">
        <v>1.8639633655548096</v>
      </c>
      <c r="AT4" s="1">
        <v>1.2045420408248901</v>
      </c>
      <c r="AU4" s="1" t="s">
        <v>72</v>
      </c>
      <c r="AV4" s="1" t="s">
        <v>72</v>
      </c>
      <c r="AW4" s="1" t="s">
        <v>72</v>
      </c>
      <c r="AX4" s="1" t="s">
        <v>72</v>
      </c>
      <c r="AY4" s="1" t="s">
        <v>72</v>
      </c>
      <c r="AZ4" s="1" t="s">
        <v>72</v>
      </c>
      <c r="BA4" s="1">
        <v>4.3222131860569615</v>
      </c>
      <c r="BB4" s="1">
        <v>1.6803547815790663</v>
      </c>
      <c r="BC4" s="1" t="s">
        <v>72</v>
      </c>
      <c r="BD4" s="1" t="s">
        <v>72</v>
      </c>
      <c r="BE4" s="1">
        <v>83.258532227000089</v>
      </c>
      <c r="BF4" s="1">
        <v>66.757512420458141</v>
      </c>
    </row>
    <row r="5" spans="1:58" x14ac:dyDescent="0.25">
      <c r="A5" s="2" t="s">
        <v>97</v>
      </c>
      <c r="B5" s="2" t="s">
        <v>181</v>
      </c>
      <c r="C5" s="2" t="s">
        <v>90</v>
      </c>
      <c r="D5" s="16">
        <v>2.012842559814453</v>
      </c>
      <c r="E5" s="1">
        <f t="shared" si="0"/>
        <v>3.9206619262695313</v>
      </c>
      <c r="F5" s="1">
        <f t="shared" si="1"/>
        <v>0.85506540536880493</v>
      </c>
      <c r="G5" s="1">
        <v>0.98016548156738281</v>
      </c>
      <c r="H5" s="1">
        <v>0.21376635134220123</v>
      </c>
      <c r="I5" s="12">
        <v>16369</v>
      </c>
      <c r="J5" s="12">
        <v>7</v>
      </c>
      <c r="K5" s="12">
        <v>16362</v>
      </c>
      <c r="L5" s="1">
        <v>0</v>
      </c>
      <c r="M5" s="1">
        <v>21</v>
      </c>
      <c r="N5" s="1">
        <v>7</v>
      </c>
      <c r="O5" s="1">
        <v>16341</v>
      </c>
      <c r="P5" s="1">
        <v>0</v>
      </c>
      <c r="Q5" s="1" t="s">
        <v>72</v>
      </c>
      <c r="R5" s="1" t="s">
        <v>72</v>
      </c>
      <c r="S5" s="1" t="s">
        <v>72</v>
      </c>
      <c r="T5" s="1" t="s">
        <v>72</v>
      </c>
      <c r="U5" s="1" t="s">
        <v>72</v>
      </c>
      <c r="V5" s="1" t="s">
        <v>72</v>
      </c>
      <c r="W5" s="1" t="s">
        <v>72</v>
      </c>
      <c r="X5" s="1">
        <v>4000</v>
      </c>
      <c r="Y5" s="1" t="s">
        <v>72</v>
      </c>
      <c r="Z5" s="1" t="s">
        <v>72</v>
      </c>
      <c r="AA5" s="2" t="s">
        <v>72</v>
      </c>
      <c r="AB5" s="1" t="s">
        <v>72</v>
      </c>
      <c r="AC5" s="1" t="s">
        <v>72</v>
      </c>
      <c r="AD5" s="1" t="s">
        <v>72</v>
      </c>
      <c r="AE5" s="1" t="s">
        <v>72</v>
      </c>
      <c r="AF5" s="1" t="s">
        <v>72</v>
      </c>
      <c r="AG5" s="1" t="s">
        <v>72</v>
      </c>
      <c r="AH5" s="1" t="s">
        <v>72</v>
      </c>
      <c r="AI5" s="1" t="s">
        <v>72</v>
      </c>
      <c r="AJ5" s="1" t="s">
        <v>72</v>
      </c>
      <c r="AK5" s="1" t="s">
        <v>72</v>
      </c>
      <c r="AL5" s="1">
        <v>5156.6409040178569</v>
      </c>
      <c r="AM5" s="1">
        <v>2176.1850123753425</v>
      </c>
      <c r="AN5" s="1">
        <v>2177.4595674026109</v>
      </c>
      <c r="AO5" s="2" t="s">
        <v>72</v>
      </c>
      <c r="AP5" s="2" t="s">
        <v>72</v>
      </c>
      <c r="AQ5" s="1" t="s">
        <v>72</v>
      </c>
      <c r="AR5" s="1" t="s">
        <v>72</v>
      </c>
      <c r="AS5" s="1">
        <v>0.71980124711990356</v>
      </c>
      <c r="AT5" s="1">
        <v>0.33518627285957336</v>
      </c>
      <c r="AU5" s="1" t="s">
        <v>72</v>
      </c>
      <c r="AV5" s="1" t="s">
        <v>72</v>
      </c>
      <c r="AW5" s="1" t="s">
        <v>72</v>
      </c>
      <c r="AX5" s="1" t="s">
        <v>72</v>
      </c>
      <c r="AY5" s="1" t="s">
        <v>72</v>
      </c>
      <c r="AZ5" s="1" t="s">
        <v>72</v>
      </c>
      <c r="BA5" s="1" t="s">
        <v>72</v>
      </c>
      <c r="BB5" s="1" t="s">
        <v>72</v>
      </c>
      <c r="BC5" s="1" t="s">
        <v>72</v>
      </c>
      <c r="BD5" s="1" t="s">
        <v>72</v>
      </c>
      <c r="BE5" s="1" t="s">
        <v>72</v>
      </c>
      <c r="BF5" s="1" t="s">
        <v>72</v>
      </c>
    </row>
    <row r="6" spans="1:58" x14ac:dyDescent="0.25">
      <c r="A6" s="2" t="s">
        <v>111</v>
      </c>
      <c r="B6" s="2" t="s">
        <v>181</v>
      </c>
      <c r="C6" s="2" t="s">
        <v>103</v>
      </c>
      <c r="D6" s="16">
        <v>2.0228393554687498</v>
      </c>
      <c r="E6" s="1">
        <f t="shared" si="0"/>
        <v>3.7882237434387207</v>
      </c>
      <c r="F6" s="1">
        <f t="shared" si="1"/>
        <v>0.91573268175125122</v>
      </c>
      <c r="G6" s="1">
        <v>0.94705593585968018</v>
      </c>
      <c r="H6" s="1">
        <v>0.22893317043781281</v>
      </c>
      <c r="I6" s="12">
        <v>18615</v>
      </c>
      <c r="J6" s="12">
        <v>8</v>
      </c>
      <c r="K6" s="12">
        <v>18607</v>
      </c>
      <c r="L6" s="1">
        <v>8</v>
      </c>
      <c r="M6" s="1">
        <v>0</v>
      </c>
      <c r="N6" s="1">
        <v>1</v>
      </c>
      <c r="O6" s="1">
        <v>18606</v>
      </c>
      <c r="P6" s="1">
        <v>0.50570978734185312</v>
      </c>
      <c r="Q6" s="1" t="s">
        <v>72</v>
      </c>
      <c r="R6" s="1" t="s">
        <v>72</v>
      </c>
      <c r="S6" s="1" t="s">
        <v>72</v>
      </c>
      <c r="T6" s="1" t="s">
        <v>72</v>
      </c>
      <c r="U6" s="1" t="s">
        <v>72</v>
      </c>
      <c r="V6" s="1" t="s">
        <v>72</v>
      </c>
      <c r="W6" s="1" t="s">
        <v>72</v>
      </c>
      <c r="X6" s="1">
        <v>4000</v>
      </c>
      <c r="Y6" s="1" t="s">
        <v>72</v>
      </c>
      <c r="Z6" s="1" t="s">
        <v>72</v>
      </c>
      <c r="AA6" s="2" t="s">
        <v>104</v>
      </c>
      <c r="AB6" s="1">
        <v>0.88886508404373332</v>
      </c>
      <c r="AC6" s="1" t="s">
        <v>72</v>
      </c>
      <c r="AD6" s="1" t="s">
        <v>72</v>
      </c>
      <c r="AE6" s="1">
        <v>1.7551015230873546</v>
      </c>
      <c r="AF6" s="1">
        <v>2.262864500011208E-2</v>
      </c>
      <c r="AG6" s="1">
        <v>47.058156326381287</v>
      </c>
      <c r="AH6" s="1" t="s">
        <v>72</v>
      </c>
      <c r="AI6" s="1" t="s">
        <v>72</v>
      </c>
      <c r="AJ6" s="1">
        <v>71.337367439787485</v>
      </c>
      <c r="AK6" s="1">
        <v>22.778945212975092</v>
      </c>
      <c r="AL6" s="1">
        <v>4588.70751953125</v>
      </c>
      <c r="AM6" s="1">
        <v>3056.9042690586875</v>
      </c>
      <c r="AN6" s="1">
        <v>3057.5625782718857</v>
      </c>
      <c r="AO6" s="2" t="s">
        <v>72</v>
      </c>
      <c r="AP6" s="2" t="s">
        <v>72</v>
      </c>
      <c r="AQ6" s="1" t="s">
        <v>72</v>
      </c>
      <c r="AR6" s="1" t="s">
        <v>72</v>
      </c>
      <c r="AS6" s="1">
        <v>0.7073589563369751</v>
      </c>
      <c r="AT6" s="1">
        <v>0.34664061665534973</v>
      </c>
      <c r="AU6" s="1" t="s">
        <v>72</v>
      </c>
      <c r="AV6" s="1" t="s">
        <v>72</v>
      </c>
      <c r="AW6" s="1" t="s">
        <v>72</v>
      </c>
      <c r="AX6" s="1" t="s">
        <v>72</v>
      </c>
      <c r="AY6" s="1" t="s">
        <v>72</v>
      </c>
      <c r="AZ6" s="1" t="s">
        <v>72</v>
      </c>
      <c r="BA6" s="1">
        <v>1.3242179328503623</v>
      </c>
      <c r="BB6" s="1">
        <v>0.45351223523710427</v>
      </c>
      <c r="BC6" s="1" t="s">
        <v>72</v>
      </c>
      <c r="BD6" s="1" t="s">
        <v>72</v>
      </c>
      <c r="BE6" s="1">
        <v>59.260394939973807</v>
      </c>
      <c r="BF6" s="1">
        <v>34.855917712788766</v>
      </c>
    </row>
    <row r="7" spans="1:58" x14ac:dyDescent="0.25">
      <c r="A7" s="2" t="s">
        <v>111</v>
      </c>
      <c r="B7" s="2" t="s">
        <v>181</v>
      </c>
      <c r="C7" s="2" t="s">
        <v>104</v>
      </c>
      <c r="D7" s="16">
        <v>2.2757551193237306</v>
      </c>
      <c r="E7" s="1">
        <f t="shared" si="0"/>
        <v>4.1234664916992188</v>
      </c>
      <c r="F7" s="1">
        <f t="shared" si="1"/>
        <v>1.0851449966430664</v>
      </c>
      <c r="G7" s="1">
        <v>1.0308666229248047</v>
      </c>
      <c r="H7" s="1">
        <v>0.2712862491607666</v>
      </c>
      <c r="I7" s="12">
        <v>18615</v>
      </c>
      <c r="J7" s="12">
        <v>9</v>
      </c>
      <c r="K7" s="12">
        <v>18606</v>
      </c>
      <c r="L7" s="1">
        <v>8</v>
      </c>
      <c r="M7" s="1">
        <v>0</v>
      </c>
      <c r="N7" s="1">
        <v>1</v>
      </c>
      <c r="O7" s="1">
        <v>18606</v>
      </c>
      <c r="P7" s="1">
        <v>0.50570978734185312</v>
      </c>
      <c r="Q7" s="1" t="s">
        <v>72</v>
      </c>
      <c r="R7" s="1" t="s">
        <v>72</v>
      </c>
      <c r="S7" s="1" t="s">
        <v>72</v>
      </c>
      <c r="T7" s="1" t="s">
        <v>72</v>
      </c>
      <c r="U7" s="1" t="s">
        <v>72</v>
      </c>
      <c r="V7" s="1" t="s">
        <v>72</v>
      </c>
      <c r="W7" s="1" t="s">
        <v>72</v>
      </c>
      <c r="X7" s="1">
        <v>4000</v>
      </c>
      <c r="Y7" s="1" t="s">
        <v>72</v>
      </c>
      <c r="Z7" s="1" t="s">
        <v>72</v>
      </c>
      <c r="AA7" s="2" t="s">
        <v>72</v>
      </c>
      <c r="AB7" s="1" t="s">
        <v>72</v>
      </c>
      <c r="AC7" s="1" t="s">
        <v>72</v>
      </c>
      <c r="AD7" s="1" t="s">
        <v>72</v>
      </c>
      <c r="AE7" s="1" t="s">
        <v>72</v>
      </c>
      <c r="AF7" s="1" t="s">
        <v>72</v>
      </c>
      <c r="AG7" s="1" t="s">
        <v>72</v>
      </c>
      <c r="AH7" s="1" t="s">
        <v>72</v>
      </c>
      <c r="AI7" s="1" t="s">
        <v>72</v>
      </c>
      <c r="AJ7" s="1" t="s">
        <v>72</v>
      </c>
      <c r="AK7" s="1" t="s">
        <v>72</v>
      </c>
      <c r="AL7" s="1">
        <v>6143.8122829861113</v>
      </c>
      <c r="AM7" s="1">
        <v>2390.4175751477073</v>
      </c>
      <c r="AN7" s="1">
        <v>2392.2322704133703</v>
      </c>
      <c r="AO7" s="2" t="s">
        <v>72</v>
      </c>
      <c r="AP7" s="2" t="s">
        <v>72</v>
      </c>
      <c r="AQ7" s="1" t="s">
        <v>72</v>
      </c>
      <c r="AR7" s="1" t="s">
        <v>72</v>
      </c>
      <c r="AS7" s="1">
        <v>0.78116017580032349</v>
      </c>
      <c r="AT7" s="1">
        <v>0.39917659759521484</v>
      </c>
      <c r="AU7" s="1" t="s">
        <v>72</v>
      </c>
      <c r="AV7" s="1" t="s">
        <v>72</v>
      </c>
      <c r="AW7" s="1" t="s">
        <v>72</v>
      </c>
      <c r="AX7" s="1" t="s">
        <v>72</v>
      </c>
      <c r="AY7" s="1" t="s">
        <v>72</v>
      </c>
      <c r="AZ7" s="1" t="s">
        <v>72</v>
      </c>
      <c r="BA7" s="1" t="s">
        <v>72</v>
      </c>
      <c r="BB7" s="1" t="s">
        <v>72</v>
      </c>
      <c r="BC7" s="1" t="s">
        <v>72</v>
      </c>
      <c r="BD7" s="1" t="s">
        <v>72</v>
      </c>
      <c r="BE7" s="1" t="s">
        <v>72</v>
      </c>
      <c r="BF7" s="1" t="s">
        <v>72</v>
      </c>
    </row>
    <row r="8" spans="1:58" x14ac:dyDescent="0.25">
      <c r="A8" s="2" t="s">
        <v>129</v>
      </c>
      <c r="B8" s="2" t="s">
        <v>181</v>
      </c>
      <c r="C8" s="2" t="s">
        <v>121</v>
      </c>
      <c r="D8" s="16">
        <v>1.4953075408935548</v>
      </c>
      <c r="E8" s="1">
        <f t="shared" si="0"/>
        <v>3.2499089241027832</v>
      </c>
      <c r="F8" s="1">
        <f t="shared" si="1"/>
        <v>0.52569597959518433</v>
      </c>
      <c r="G8" s="1">
        <v>0.8124772310256958</v>
      </c>
      <c r="H8" s="1">
        <v>0.13142399489879608</v>
      </c>
      <c r="I8" s="12">
        <v>15738</v>
      </c>
      <c r="J8" s="12">
        <v>5</v>
      </c>
      <c r="K8" s="12">
        <v>15733</v>
      </c>
      <c r="L8" s="1">
        <v>0</v>
      </c>
      <c r="M8" s="1">
        <v>5</v>
      </c>
      <c r="N8" s="1">
        <v>31</v>
      </c>
      <c r="O8" s="1">
        <v>15702</v>
      </c>
      <c r="P8" s="1">
        <v>0</v>
      </c>
      <c r="Q8" s="1" t="s">
        <v>72</v>
      </c>
      <c r="R8" s="1" t="s">
        <v>72</v>
      </c>
      <c r="S8" s="1" t="s">
        <v>72</v>
      </c>
      <c r="T8" s="1" t="s">
        <v>72</v>
      </c>
      <c r="U8" s="1" t="s">
        <v>72</v>
      </c>
      <c r="V8" s="1" t="s">
        <v>72</v>
      </c>
      <c r="W8" s="1" t="s">
        <v>72</v>
      </c>
      <c r="X8" s="1">
        <v>5000</v>
      </c>
      <c r="Y8" s="1" t="s">
        <v>72</v>
      </c>
      <c r="Z8" s="1" t="s">
        <v>72</v>
      </c>
      <c r="AA8" s="2" t="s">
        <v>122</v>
      </c>
      <c r="AB8" s="1">
        <v>0.1611570282973343</v>
      </c>
      <c r="AC8" s="1" t="s">
        <v>72</v>
      </c>
      <c r="AD8" s="1" t="s">
        <v>72</v>
      </c>
      <c r="AE8" s="1">
        <v>0.31868731824537821</v>
      </c>
      <c r="AF8" s="1">
        <v>3.6267383492904204E-3</v>
      </c>
      <c r="AG8" s="1">
        <v>13.879003818600429</v>
      </c>
      <c r="AH8" s="1" t="s">
        <v>72</v>
      </c>
      <c r="AI8" s="1" t="s">
        <v>72</v>
      </c>
      <c r="AJ8" s="1">
        <v>25.562751294997977</v>
      </c>
      <c r="AK8" s="1">
        <v>2.1952563422028852</v>
      </c>
      <c r="AL8" s="1">
        <v>6005.8459960937498</v>
      </c>
      <c r="AM8" s="1">
        <v>3926.5296923136034</v>
      </c>
      <c r="AN8" s="1">
        <v>3927.19029604463</v>
      </c>
      <c r="AO8" s="2" t="s">
        <v>72</v>
      </c>
      <c r="AP8" s="2" t="s">
        <v>72</v>
      </c>
      <c r="AQ8" s="1" t="s">
        <v>72</v>
      </c>
      <c r="AR8" s="1" t="s">
        <v>72</v>
      </c>
      <c r="AS8" s="1">
        <v>0.56938564777374268</v>
      </c>
      <c r="AT8" s="1">
        <v>0.2292165607213974</v>
      </c>
      <c r="AU8" s="1" t="s">
        <v>72</v>
      </c>
      <c r="AV8" s="1" t="s">
        <v>72</v>
      </c>
      <c r="AW8" s="1" t="s">
        <v>72</v>
      </c>
      <c r="AX8" s="1" t="s">
        <v>72</v>
      </c>
      <c r="AY8" s="1" t="s">
        <v>72</v>
      </c>
      <c r="AZ8" s="1" t="s">
        <v>72</v>
      </c>
      <c r="BA8" s="1">
        <v>0.23997793175483745</v>
      </c>
      <c r="BB8" s="1">
        <v>8.233612483983116E-2</v>
      </c>
      <c r="BC8" s="1" t="s">
        <v>72</v>
      </c>
      <c r="BD8" s="1" t="s">
        <v>72</v>
      </c>
      <c r="BE8" s="1">
        <v>19.725013066489915</v>
      </c>
      <c r="BF8" s="1">
        <v>8.0329945707109438</v>
      </c>
    </row>
    <row r="9" spans="1:58" x14ac:dyDescent="0.25">
      <c r="A9" s="2" t="s">
        <v>129</v>
      </c>
      <c r="B9" s="2" t="s">
        <v>181</v>
      </c>
      <c r="C9" s="2" t="s">
        <v>122</v>
      </c>
      <c r="D9" s="16">
        <v>9.278575134277343</v>
      </c>
      <c r="E9" s="1">
        <f t="shared" si="0"/>
        <v>12.954955101013184</v>
      </c>
      <c r="F9" s="1">
        <f t="shared" si="1"/>
        <v>6.3751082420349121</v>
      </c>
      <c r="G9" s="1">
        <v>3.2387387752532959</v>
      </c>
      <c r="H9" s="1">
        <v>1.593777060508728</v>
      </c>
      <c r="I9" s="12">
        <v>15738</v>
      </c>
      <c r="J9" s="12">
        <v>31</v>
      </c>
      <c r="K9" s="12">
        <v>15707</v>
      </c>
      <c r="L9" s="1">
        <v>0</v>
      </c>
      <c r="M9" s="1">
        <v>5</v>
      </c>
      <c r="N9" s="1">
        <v>31</v>
      </c>
      <c r="O9" s="1">
        <v>15702</v>
      </c>
      <c r="P9" s="1">
        <v>0</v>
      </c>
      <c r="Q9" s="1" t="s">
        <v>72</v>
      </c>
      <c r="R9" s="1" t="s">
        <v>72</v>
      </c>
      <c r="S9" s="1" t="s">
        <v>72</v>
      </c>
      <c r="T9" s="1" t="s">
        <v>72</v>
      </c>
      <c r="U9" s="1" t="s">
        <v>72</v>
      </c>
      <c r="V9" s="1" t="s">
        <v>72</v>
      </c>
      <c r="W9" s="1" t="s">
        <v>72</v>
      </c>
      <c r="X9" s="1">
        <v>3700</v>
      </c>
      <c r="Y9" s="1" t="s">
        <v>72</v>
      </c>
      <c r="Z9" s="1" t="s">
        <v>72</v>
      </c>
      <c r="AA9" s="2" t="s">
        <v>72</v>
      </c>
      <c r="AB9" s="1" t="s">
        <v>72</v>
      </c>
      <c r="AC9" s="1" t="s">
        <v>72</v>
      </c>
      <c r="AD9" s="1" t="s">
        <v>72</v>
      </c>
      <c r="AE9" s="1" t="s">
        <v>72</v>
      </c>
      <c r="AF9" s="1" t="s">
        <v>72</v>
      </c>
      <c r="AG9" s="1" t="s">
        <v>72</v>
      </c>
      <c r="AH9" s="1" t="s">
        <v>72</v>
      </c>
      <c r="AI9" s="1" t="s">
        <v>72</v>
      </c>
      <c r="AJ9" s="1" t="s">
        <v>72</v>
      </c>
      <c r="AK9" s="1" t="s">
        <v>72</v>
      </c>
      <c r="AL9" s="1">
        <v>4120.889577557964</v>
      </c>
      <c r="AM9" s="1">
        <v>2896.3940197779552</v>
      </c>
      <c r="AN9" s="1">
        <v>2898.8059756993748</v>
      </c>
      <c r="AO9" s="2" t="s">
        <v>72</v>
      </c>
      <c r="AP9" s="2" t="s">
        <v>72</v>
      </c>
      <c r="AQ9" s="1" t="s">
        <v>72</v>
      </c>
      <c r="AR9" s="1" t="s">
        <v>72</v>
      </c>
      <c r="AS9" s="1">
        <v>2.7608187198638916</v>
      </c>
      <c r="AT9" s="1">
        <v>1.9282761812210083</v>
      </c>
      <c r="AU9" s="1" t="s">
        <v>72</v>
      </c>
      <c r="AV9" s="1" t="s">
        <v>72</v>
      </c>
      <c r="AW9" s="1" t="s">
        <v>72</v>
      </c>
      <c r="AX9" s="1" t="s">
        <v>72</v>
      </c>
      <c r="AY9" s="1" t="s">
        <v>72</v>
      </c>
      <c r="AZ9" s="1" t="s">
        <v>72</v>
      </c>
      <c r="BA9" s="1" t="s">
        <v>72</v>
      </c>
      <c r="BB9" s="1" t="s">
        <v>72</v>
      </c>
      <c r="BC9" s="1" t="s">
        <v>72</v>
      </c>
      <c r="BD9" s="1" t="s">
        <v>72</v>
      </c>
      <c r="BE9" s="1" t="s">
        <v>72</v>
      </c>
      <c r="BF9" s="1" t="s">
        <v>72</v>
      </c>
    </row>
    <row r="10" spans="1:58" x14ac:dyDescent="0.25">
      <c r="A10" s="2" t="s">
        <v>80</v>
      </c>
      <c r="B10" s="2" t="s">
        <v>180</v>
      </c>
      <c r="C10" s="2" t="s">
        <v>66</v>
      </c>
      <c r="D10" s="16">
        <v>0</v>
      </c>
      <c r="E10" s="1">
        <f t="shared" si="0"/>
        <v>0.72811335325241089</v>
      </c>
      <c r="F10" s="1">
        <f t="shared" si="1"/>
        <v>0</v>
      </c>
      <c r="G10" s="1">
        <v>0.18202833831310272</v>
      </c>
      <c r="H10" s="1">
        <v>0</v>
      </c>
      <c r="I10" s="12">
        <v>19365</v>
      </c>
      <c r="J10" s="12">
        <v>0</v>
      </c>
      <c r="K10" s="12">
        <v>19365</v>
      </c>
      <c r="L10" s="1">
        <v>0</v>
      </c>
      <c r="M10" s="1">
        <v>0</v>
      </c>
      <c r="N10" s="1">
        <v>4</v>
      </c>
      <c r="O10" s="1">
        <v>19361</v>
      </c>
      <c r="P10" s="1">
        <v>0</v>
      </c>
      <c r="Q10" s="1" t="s">
        <v>72</v>
      </c>
      <c r="R10" s="1" t="s">
        <v>72</v>
      </c>
      <c r="S10" s="1" t="s">
        <v>72</v>
      </c>
      <c r="T10" s="1" t="s">
        <v>72</v>
      </c>
      <c r="U10" s="1" t="s">
        <v>72</v>
      </c>
      <c r="V10" s="1" t="s">
        <v>72</v>
      </c>
      <c r="W10" s="1" t="s">
        <v>72</v>
      </c>
      <c r="X10" s="1">
        <v>4499</v>
      </c>
      <c r="Y10" s="1" t="s">
        <v>72</v>
      </c>
      <c r="Z10" s="1" t="s">
        <v>72</v>
      </c>
      <c r="AA10" s="2" t="s">
        <v>73</v>
      </c>
      <c r="AB10" s="1" t="s">
        <v>72</v>
      </c>
      <c r="AC10" s="1" t="s">
        <v>72</v>
      </c>
      <c r="AD10" s="1" t="s">
        <v>72</v>
      </c>
      <c r="AE10" s="1" t="s">
        <v>72</v>
      </c>
      <c r="AF10" s="1" t="s">
        <v>72</v>
      </c>
      <c r="AG10" s="1" t="s">
        <v>72</v>
      </c>
      <c r="AH10" s="1" t="s">
        <v>72</v>
      </c>
      <c r="AI10" s="1" t="s">
        <v>72</v>
      </c>
      <c r="AJ10" s="1" t="s">
        <v>72</v>
      </c>
      <c r="AK10" s="1" t="s">
        <v>72</v>
      </c>
      <c r="AL10" s="1">
        <v>0</v>
      </c>
      <c r="AM10" s="1">
        <v>3614.504658704896</v>
      </c>
      <c r="AN10" s="1">
        <v>3614.504658704896</v>
      </c>
      <c r="AO10" s="2" t="s">
        <v>72</v>
      </c>
      <c r="AP10" s="2" t="s">
        <v>72</v>
      </c>
      <c r="AQ10" s="1" t="s">
        <v>72</v>
      </c>
      <c r="AR10" s="1" t="s">
        <v>72</v>
      </c>
      <c r="AS10" s="1">
        <v>8.3172991871833801E-2</v>
      </c>
      <c r="AT10" s="1">
        <v>0</v>
      </c>
      <c r="AU10" s="1" t="s">
        <v>72</v>
      </c>
      <c r="AV10" s="1" t="s">
        <v>72</v>
      </c>
      <c r="AW10" s="1" t="s">
        <v>72</v>
      </c>
      <c r="AX10" s="1" t="s">
        <v>72</v>
      </c>
      <c r="AY10" s="1" t="s">
        <v>72</v>
      </c>
      <c r="AZ10" s="1" t="s">
        <v>72</v>
      </c>
      <c r="BA10" s="1" t="s">
        <v>72</v>
      </c>
      <c r="BB10" s="1" t="s">
        <v>72</v>
      </c>
      <c r="BC10" s="1" t="s">
        <v>72</v>
      </c>
      <c r="BD10" s="1" t="s">
        <v>72</v>
      </c>
      <c r="BE10" s="1" t="s">
        <v>72</v>
      </c>
      <c r="BF10" s="1" t="s">
        <v>72</v>
      </c>
    </row>
    <row r="11" spans="1:58" x14ac:dyDescent="0.25">
      <c r="A11" s="2" t="s">
        <v>80</v>
      </c>
      <c r="B11" s="2" t="s">
        <v>180</v>
      </c>
      <c r="C11" s="2" t="s">
        <v>73</v>
      </c>
      <c r="D11" s="16">
        <v>0.97213907241821285</v>
      </c>
      <c r="E11" s="1">
        <f t="shared" si="0"/>
        <v>2.2923824787139893</v>
      </c>
      <c r="F11" s="1">
        <f t="shared" si="1"/>
        <v>0.29332181811332703</v>
      </c>
      <c r="G11" s="1">
        <v>0.57309561967849731</v>
      </c>
      <c r="H11" s="1">
        <v>7.3330454528331757E-2</v>
      </c>
      <c r="I11" s="12">
        <v>19365</v>
      </c>
      <c r="J11" s="12">
        <v>4</v>
      </c>
      <c r="K11" s="12">
        <v>19361</v>
      </c>
      <c r="L11" s="1">
        <v>0</v>
      </c>
      <c r="M11" s="1">
        <v>0</v>
      </c>
      <c r="N11" s="1">
        <v>4</v>
      </c>
      <c r="O11" s="1">
        <v>19361</v>
      </c>
      <c r="P11" s="1">
        <v>0</v>
      </c>
      <c r="Q11" s="1" t="s">
        <v>72</v>
      </c>
      <c r="R11" s="1" t="s">
        <v>72</v>
      </c>
      <c r="S11" s="1" t="s">
        <v>72</v>
      </c>
      <c r="T11" s="1" t="s">
        <v>72</v>
      </c>
      <c r="U11" s="1" t="s">
        <v>72</v>
      </c>
      <c r="V11" s="1" t="s">
        <v>72</v>
      </c>
      <c r="W11" s="1" t="s">
        <v>72</v>
      </c>
      <c r="X11" s="1">
        <v>4500</v>
      </c>
      <c r="Y11" s="1" t="s">
        <v>72</v>
      </c>
      <c r="Z11" s="1" t="s">
        <v>72</v>
      </c>
      <c r="AA11" s="2" t="s">
        <v>72</v>
      </c>
      <c r="AB11" s="1" t="s">
        <v>72</v>
      </c>
      <c r="AC11" s="1" t="s">
        <v>72</v>
      </c>
      <c r="AD11" s="1" t="s">
        <v>72</v>
      </c>
      <c r="AE11" s="1" t="s">
        <v>72</v>
      </c>
      <c r="AF11" s="1" t="s">
        <v>72</v>
      </c>
      <c r="AG11" s="1" t="s">
        <v>72</v>
      </c>
      <c r="AH11" s="1" t="s">
        <v>72</v>
      </c>
      <c r="AI11" s="1" t="s">
        <v>72</v>
      </c>
      <c r="AJ11" s="1" t="s">
        <v>72</v>
      </c>
      <c r="AK11" s="1" t="s">
        <v>72</v>
      </c>
      <c r="AL11" s="1">
        <v>5886.54345703125</v>
      </c>
      <c r="AM11" s="1">
        <v>3018.2454910211331</v>
      </c>
      <c r="AN11" s="1">
        <v>3018.8379615537515</v>
      </c>
      <c r="AO11" s="2" t="s">
        <v>72</v>
      </c>
      <c r="AP11" s="2" t="s">
        <v>72</v>
      </c>
      <c r="AQ11" s="1" t="s">
        <v>72</v>
      </c>
      <c r="AR11" s="1" t="s">
        <v>72</v>
      </c>
      <c r="AS11" s="1">
        <v>0.38821122050285339</v>
      </c>
      <c r="AT11" s="1">
        <v>0.13955658674240112</v>
      </c>
      <c r="AU11" s="1" t="s">
        <v>72</v>
      </c>
      <c r="AV11" s="1" t="s">
        <v>72</v>
      </c>
      <c r="AW11" s="1" t="s">
        <v>72</v>
      </c>
      <c r="AX11" s="1" t="s">
        <v>72</v>
      </c>
      <c r="AY11" s="1" t="s">
        <v>72</v>
      </c>
      <c r="AZ11" s="1" t="s">
        <v>72</v>
      </c>
      <c r="BA11" s="1" t="s">
        <v>72</v>
      </c>
      <c r="BB11" s="1" t="s">
        <v>72</v>
      </c>
      <c r="BC11" s="1" t="s">
        <v>72</v>
      </c>
      <c r="BD11" s="1" t="s">
        <v>72</v>
      </c>
      <c r="BE11" s="1" t="s">
        <v>72</v>
      </c>
      <c r="BF11" s="1" t="s">
        <v>72</v>
      </c>
    </row>
    <row r="12" spans="1:58" x14ac:dyDescent="0.25">
      <c r="A12" s="2" t="s">
        <v>96</v>
      </c>
      <c r="B12" s="2" t="s">
        <v>180</v>
      </c>
      <c r="C12" s="2" t="s">
        <v>89</v>
      </c>
      <c r="D12" s="16">
        <v>5.2065826416015621</v>
      </c>
      <c r="E12" s="1">
        <f t="shared" si="0"/>
        <v>7.7755489349365234</v>
      </c>
      <c r="F12" s="1">
        <f t="shared" si="1"/>
        <v>3.2779877185821533</v>
      </c>
      <c r="G12" s="1">
        <v>1.9438872337341309</v>
      </c>
      <c r="H12" s="1">
        <v>0.81949692964553833</v>
      </c>
      <c r="I12" s="12">
        <v>18991</v>
      </c>
      <c r="J12" s="12">
        <v>21</v>
      </c>
      <c r="K12" s="12">
        <v>18970</v>
      </c>
      <c r="L12" s="1">
        <v>0</v>
      </c>
      <c r="M12" s="1">
        <v>21</v>
      </c>
      <c r="N12" s="1">
        <v>2</v>
      </c>
      <c r="O12" s="1">
        <v>18968</v>
      </c>
      <c r="P12" s="1">
        <v>0</v>
      </c>
      <c r="Q12" s="1" t="s">
        <v>72</v>
      </c>
      <c r="R12" s="1" t="s">
        <v>72</v>
      </c>
      <c r="S12" s="1" t="s">
        <v>72</v>
      </c>
      <c r="T12" s="1" t="s">
        <v>72</v>
      </c>
      <c r="U12" s="1" t="s">
        <v>72</v>
      </c>
      <c r="V12" s="1" t="s">
        <v>72</v>
      </c>
      <c r="W12" s="1" t="s">
        <v>72</v>
      </c>
      <c r="X12" s="1">
        <v>5000</v>
      </c>
      <c r="Y12" s="1" t="s">
        <v>72</v>
      </c>
      <c r="Z12" s="1" t="s">
        <v>72</v>
      </c>
      <c r="AA12" s="2" t="s">
        <v>90</v>
      </c>
      <c r="AB12" s="1">
        <v>10.505255997783303</v>
      </c>
      <c r="AC12" s="1" t="s">
        <v>72</v>
      </c>
      <c r="AD12" s="1" t="s">
        <v>72</v>
      </c>
      <c r="AE12" s="1">
        <v>27.165405248686355</v>
      </c>
      <c r="AF12" s="1">
        <v>0</v>
      </c>
      <c r="AG12" s="1">
        <v>91.308320299933627</v>
      </c>
      <c r="AH12" s="1" t="s">
        <v>72</v>
      </c>
      <c r="AI12" s="1" t="s">
        <v>72</v>
      </c>
      <c r="AJ12" s="1">
        <v>103.89427936699387</v>
      </c>
      <c r="AK12" s="1">
        <v>78.722361232873382</v>
      </c>
      <c r="AL12" s="1">
        <v>9703.6110491071431</v>
      </c>
      <c r="AM12" s="1">
        <v>3332.9542768109391</v>
      </c>
      <c r="AN12" s="1">
        <v>3339.9988659435849</v>
      </c>
      <c r="AO12" s="2" t="s">
        <v>72</v>
      </c>
      <c r="AP12" s="2" t="s">
        <v>72</v>
      </c>
      <c r="AQ12" s="1" t="s">
        <v>72</v>
      </c>
      <c r="AR12" s="1" t="s">
        <v>72</v>
      </c>
      <c r="AS12" s="1">
        <v>1.6064387559890747</v>
      </c>
      <c r="AT12" s="1">
        <v>1.0381630659103394</v>
      </c>
      <c r="AU12" s="1" t="s">
        <v>72</v>
      </c>
      <c r="AV12" s="1" t="s">
        <v>72</v>
      </c>
      <c r="AW12" s="1" t="s">
        <v>72</v>
      </c>
      <c r="AX12" s="1" t="s">
        <v>72</v>
      </c>
      <c r="AY12" s="1" t="s">
        <v>72</v>
      </c>
      <c r="AZ12" s="1" t="s">
        <v>72</v>
      </c>
      <c r="BA12" s="1">
        <v>18.653693976870734</v>
      </c>
      <c r="BB12" s="1">
        <v>2.356818018695872</v>
      </c>
      <c r="BC12" s="1" t="s">
        <v>72</v>
      </c>
      <c r="BD12" s="1" t="s">
        <v>72</v>
      </c>
      <c r="BE12" s="1">
        <v>97.464081891308012</v>
      </c>
      <c r="BF12" s="1">
        <v>85.152558708559255</v>
      </c>
    </row>
    <row r="13" spans="1:58" x14ac:dyDescent="0.25">
      <c r="A13" s="2" t="s">
        <v>96</v>
      </c>
      <c r="B13" s="2" t="s">
        <v>180</v>
      </c>
      <c r="C13" s="2" t="s">
        <v>90</v>
      </c>
      <c r="D13" s="16">
        <v>0.49561691284179688</v>
      </c>
      <c r="E13" s="1">
        <f t="shared" si="0"/>
        <v>1.5876451730728149</v>
      </c>
      <c r="F13" s="1">
        <f t="shared" si="1"/>
        <v>7.5082600116729736E-2</v>
      </c>
      <c r="G13" s="1">
        <v>0.39691129326820374</v>
      </c>
      <c r="H13" s="1">
        <v>1.8770650029182434E-2</v>
      </c>
      <c r="I13" s="12">
        <v>18991</v>
      </c>
      <c r="J13" s="12">
        <v>2</v>
      </c>
      <c r="K13" s="12">
        <v>18989</v>
      </c>
      <c r="L13" s="1">
        <v>0</v>
      </c>
      <c r="M13" s="1">
        <v>21</v>
      </c>
      <c r="N13" s="1">
        <v>2</v>
      </c>
      <c r="O13" s="1">
        <v>18968</v>
      </c>
      <c r="P13" s="1">
        <v>0</v>
      </c>
      <c r="Q13" s="1" t="s">
        <v>72</v>
      </c>
      <c r="R13" s="1" t="s">
        <v>72</v>
      </c>
      <c r="S13" s="1" t="s">
        <v>72</v>
      </c>
      <c r="T13" s="1" t="s">
        <v>72</v>
      </c>
      <c r="U13" s="1" t="s">
        <v>72</v>
      </c>
      <c r="V13" s="1" t="s">
        <v>72</v>
      </c>
      <c r="W13" s="1" t="s">
        <v>72</v>
      </c>
      <c r="X13" s="1">
        <v>4000</v>
      </c>
      <c r="Y13" s="1" t="s">
        <v>72</v>
      </c>
      <c r="Z13" s="1" t="s">
        <v>72</v>
      </c>
      <c r="AA13" s="2" t="s">
        <v>72</v>
      </c>
      <c r="AB13" s="1" t="s">
        <v>72</v>
      </c>
      <c r="AC13" s="1" t="s">
        <v>72</v>
      </c>
      <c r="AD13" s="1" t="s">
        <v>72</v>
      </c>
      <c r="AE13" s="1" t="s">
        <v>72</v>
      </c>
      <c r="AF13" s="1" t="s">
        <v>72</v>
      </c>
      <c r="AG13" s="1" t="s">
        <v>72</v>
      </c>
      <c r="AH13" s="1" t="s">
        <v>72</v>
      </c>
      <c r="AI13" s="1" t="s">
        <v>72</v>
      </c>
      <c r="AJ13" s="1" t="s">
        <v>72</v>
      </c>
      <c r="AK13" s="1" t="s">
        <v>72</v>
      </c>
      <c r="AL13" s="1">
        <v>5232.41064453125</v>
      </c>
      <c r="AM13" s="1">
        <v>2266.5447408491427</v>
      </c>
      <c r="AN13" s="1">
        <v>2266.8570852126472</v>
      </c>
      <c r="AO13" s="2" t="s">
        <v>72</v>
      </c>
      <c r="AP13" s="2" t="s">
        <v>72</v>
      </c>
      <c r="AQ13" s="1" t="s">
        <v>72</v>
      </c>
      <c r="AR13" s="1" t="s">
        <v>72</v>
      </c>
      <c r="AS13" s="1">
        <v>0.23821744322776794</v>
      </c>
      <c r="AT13" s="1">
        <v>5.3772825747728348E-2</v>
      </c>
      <c r="AU13" s="1" t="s">
        <v>72</v>
      </c>
      <c r="AV13" s="1" t="s">
        <v>72</v>
      </c>
      <c r="AW13" s="1" t="s">
        <v>72</v>
      </c>
      <c r="AX13" s="1" t="s">
        <v>72</v>
      </c>
      <c r="AY13" s="1" t="s">
        <v>72</v>
      </c>
      <c r="AZ13" s="1" t="s">
        <v>72</v>
      </c>
      <c r="BA13" s="1" t="s">
        <v>72</v>
      </c>
      <c r="BB13" s="1" t="s">
        <v>72</v>
      </c>
      <c r="BC13" s="1" t="s">
        <v>72</v>
      </c>
      <c r="BD13" s="1" t="s">
        <v>72</v>
      </c>
      <c r="BE13" s="1" t="s">
        <v>72</v>
      </c>
      <c r="BF13" s="1" t="s">
        <v>72</v>
      </c>
    </row>
    <row r="14" spans="1:58" x14ac:dyDescent="0.25">
      <c r="A14" s="2" t="s">
        <v>110</v>
      </c>
      <c r="B14" s="2" t="s">
        <v>180</v>
      </c>
      <c r="C14" s="2" t="s">
        <v>103</v>
      </c>
      <c r="D14" s="16">
        <v>1.9409702301025391</v>
      </c>
      <c r="E14" s="1">
        <f t="shared" si="0"/>
        <v>3.7806398868560791</v>
      </c>
      <c r="F14" s="1">
        <f t="shared" si="1"/>
        <v>0.82453727722167969</v>
      </c>
      <c r="G14" s="1">
        <v>0.94515997171401978</v>
      </c>
      <c r="H14" s="1">
        <v>0.20613431930541992</v>
      </c>
      <c r="I14" s="12">
        <v>16975</v>
      </c>
      <c r="J14" s="12">
        <v>7</v>
      </c>
      <c r="K14" s="12">
        <v>16968</v>
      </c>
      <c r="L14" s="1">
        <v>7</v>
      </c>
      <c r="M14" s="1">
        <v>0</v>
      </c>
      <c r="N14" s="1">
        <v>0</v>
      </c>
      <c r="O14" s="1">
        <v>16968</v>
      </c>
      <c r="P14" s="1">
        <v>0.48524257050694591</v>
      </c>
      <c r="Q14" s="1" t="s">
        <v>72</v>
      </c>
      <c r="R14" s="1" t="s">
        <v>72</v>
      </c>
      <c r="S14" s="1" t="s">
        <v>72</v>
      </c>
      <c r="T14" s="1" t="s">
        <v>72</v>
      </c>
      <c r="U14" s="1" t="s">
        <v>72</v>
      </c>
      <c r="V14" s="1" t="s">
        <v>72</v>
      </c>
      <c r="W14" s="1" t="s">
        <v>72</v>
      </c>
      <c r="X14" s="1">
        <v>4000</v>
      </c>
      <c r="Y14" s="1" t="s">
        <v>72</v>
      </c>
      <c r="Z14" s="1" t="s">
        <v>72</v>
      </c>
      <c r="AA14" s="2" t="s">
        <v>104</v>
      </c>
      <c r="AB14" s="1">
        <v>1</v>
      </c>
      <c r="AC14" s="1" t="s">
        <v>72</v>
      </c>
      <c r="AD14" s="1" t="s">
        <v>72</v>
      </c>
      <c r="AE14" s="1">
        <v>2.0769253910801093</v>
      </c>
      <c r="AF14" s="1">
        <v>0</v>
      </c>
      <c r="AG14" s="1">
        <v>50</v>
      </c>
      <c r="AH14" s="1" t="s">
        <v>72</v>
      </c>
      <c r="AI14" s="1" t="s">
        <v>72</v>
      </c>
      <c r="AJ14" s="1">
        <v>76.923134777002744</v>
      </c>
      <c r="AK14" s="1">
        <v>23.076865222997256</v>
      </c>
      <c r="AL14" s="1">
        <v>4537.6735491071431</v>
      </c>
      <c r="AM14" s="1">
        <v>3105.0093490406343</v>
      </c>
      <c r="AN14" s="1">
        <v>3105.6001384014853</v>
      </c>
      <c r="AO14" s="2" t="s">
        <v>72</v>
      </c>
      <c r="AP14" s="2" t="s">
        <v>72</v>
      </c>
      <c r="AQ14" s="1" t="s">
        <v>72</v>
      </c>
      <c r="AR14" s="1" t="s">
        <v>72</v>
      </c>
      <c r="AS14" s="1">
        <v>0.69409710168838501</v>
      </c>
      <c r="AT14" s="1">
        <v>0.32321861386299133</v>
      </c>
      <c r="AU14" s="1" t="s">
        <v>72</v>
      </c>
      <c r="AV14" s="1" t="s">
        <v>72</v>
      </c>
      <c r="AW14" s="1" t="s">
        <v>72</v>
      </c>
      <c r="AX14" s="1" t="s">
        <v>72</v>
      </c>
      <c r="AY14" s="1" t="s">
        <v>72</v>
      </c>
      <c r="AZ14" s="1" t="s">
        <v>72</v>
      </c>
      <c r="BA14" s="1">
        <v>1.5404527694577681</v>
      </c>
      <c r="BB14" s="1">
        <v>0.4595472305422319</v>
      </c>
      <c r="BC14" s="1" t="s">
        <v>72</v>
      </c>
      <c r="BD14" s="1" t="s">
        <v>72</v>
      </c>
      <c r="BE14" s="1">
        <v>63.511319236444194</v>
      </c>
      <c r="BF14" s="1">
        <v>36.488680763555799</v>
      </c>
    </row>
    <row r="15" spans="1:58" x14ac:dyDescent="0.25">
      <c r="A15" s="2" t="s">
        <v>110</v>
      </c>
      <c r="B15" s="2" t="s">
        <v>180</v>
      </c>
      <c r="C15" s="2" t="s">
        <v>104</v>
      </c>
      <c r="D15" s="16">
        <v>1.9409702301025391</v>
      </c>
      <c r="E15" s="1">
        <f t="shared" si="0"/>
        <v>3.7806398868560791</v>
      </c>
      <c r="F15" s="1">
        <f t="shared" si="1"/>
        <v>0.82453727722167969</v>
      </c>
      <c r="G15" s="1">
        <v>0.94515997171401978</v>
      </c>
      <c r="H15" s="1">
        <v>0.20613431930541992</v>
      </c>
      <c r="I15" s="12">
        <v>16975</v>
      </c>
      <c r="J15" s="12">
        <v>7</v>
      </c>
      <c r="K15" s="12">
        <v>16968</v>
      </c>
      <c r="L15" s="1">
        <v>7</v>
      </c>
      <c r="M15" s="1">
        <v>0</v>
      </c>
      <c r="N15" s="1">
        <v>0</v>
      </c>
      <c r="O15" s="1">
        <v>16968</v>
      </c>
      <c r="P15" s="1">
        <v>0.48524257050694591</v>
      </c>
      <c r="Q15" s="1" t="s">
        <v>72</v>
      </c>
      <c r="R15" s="1" t="s">
        <v>72</v>
      </c>
      <c r="S15" s="1" t="s">
        <v>72</v>
      </c>
      <c r="T15" s="1" t="s">
        <v>72</v>
      </c>
      <c r="U15" s="1" t="s">
        <v>72</v>
      </c>
      <c r="V15" s="1" t="s">
        <v>72</v>
      </c>
      <c r="W15" s="1" t="s">
        <v>72</v>
      </c>
      <c r="X15" s="1">
        <v>4000</v>
      </c>
      <c r="Y15" s="1" t="s">
        <v>72</v>
      </c>
      <c r="Z15" s="1" t="s">
        <v>72</v>
      </c>
      <c r="AA15" s="2" t="s">
        <v>72</v>
      </c>
      <c r="AB15" s="1" t="s">
        <v>72</v>
      </c>
      <c r="AC15" s="1" t="s">
        <v>72</v>
      </c>
      <c r="AD15" s="1" t="s">
        <v>72</v>
      </c>
      <c r="AE15" s="1" t="s">
        <v>72</v>
      </c>
      <c r="AF15" s="1" t="s">
        <v>72</v>
      </c>
      <c r="AG15" s="1" t="s">
        <v>72</v>
      </c>
      <c r="AH15" s="1" t="s">
        <v>72</v>
      </c>
      <c r="AI15" s="1" t="s">
        <v>72</v>
      </c>
      <c r="AJ15" s="1" t="s">
        <v>72</v>
      </c>
      <c r="AK15" s="1" t="s">
        <v>72</v>
      </c>
      <c r="AL15" s="1">
        <v>6330.0735909598216</v>
      </c>
      <c r="AM15" s="1">
        <v>2427.576906088218</v>
      </c>
      <c r="AN15" s="1">
        <v>2429.1861830716784</v>
      </c>
      <c r="AO15" s="2" t="s">
        <v>72</v>
      </c>
      <c r="AP15" s="2" t="s">
        <v>72</v>
      </c>
      <c r="AQ15" s="1" t="s">
        <v>72</v>
      </c>
      <c r="AR15" s="1" t="s">
        <v>72</v>
      </c>
      <c r="AS15" s="1">
        <v>0.69409710168838501</v>
      </c>
      <c r="AT15" s="1">
        <v>0.32321861386299133</v>
      </c>
      <c r="AU15" s="1" t="s">
        <v>72</v>
      </c>
      <c r="AV15" s="1" t="s">
        <v>72</v>
      </c>
      <c r="AW15" s="1" t="s">
        <v>72</v>
      </c>
      <c r="AX15" s="1" t="s">
        <v>72</v>
      </c>
      <c r="AY15" s="1" t="s">
        <v>72</v>
      </c>
      <c r="AZ15" s="1" t="s">
        <v>72</v>
      </c>
      <c r="BA15" s="1" t="s">
        <v>72</v>
      </c>
      <c r="BB15" s="1" t="s">
        <v>72</v>
      </c>
      <c r="BC15" s="1" t="s">
        <v>72</v>
      </c>
      <c r="BD15" s="1" t="s">
        <v>72</v>
      </c>
      <c r="BE15" s="1" t="s">
        <v>72</v>
      </c>
      <c r="BF15" s="1" t="s">
        <v>72</v>
      </c>
    </row>
    <row r="16" spans="1:58" x14ac:dyDescent="0.25">
      <c r="A16" s="2" t="s">
        <v>128</v>
      </c>
      <c r="B16" s="2" t="s">
        <v>180</v>
      </c>
      <c r="C16" s="2" t="s">
        <v>121</v>
      </c>
      <c r="D16" s="16">
        <v>0</v>
      </c>
      <c r="E16" s="1">
        <f t="shared" si="0"/>
        <v>0.89502125978469849</v>
      </c>
      <c r="F16" s="1">
        <f t="shared" si="1"/>
        <v>0</v>
      </c>
      <c r="G16" s="1">
        <v>0.22375531494617462</v>
      </c>
      <c r="H16" s="1">
        <v>0</v>
      </c>
      <c r="I16" s="12">
        <v>15754</v>
      </c>
      <c r="J16" s="12">
        <v>0</v>
      </c>
      <c r="K16" s="12">
        <v>15754</v>
      </c>
      <c r="L16" s="1">
        <v>0</v>
      </c>
      <c r="M16" s="1">
        <v>0</v>
      </c>
      <c r="N16" s="1">
        <v>24</v>
      </c>
      <c r="O16" s="1">
        <v>15730</v>
      </c>
      <c r="P16" s="1">
        <v>0</v>
      </c>
      <c r="Q16" s="1" t="s">
        <v>72</v>
      </c>
      <c r="R16" s="1" t="s">
        <v>72</v>
      </c>
      <c r="S16" s="1" t="s">
        <v>72</v>
      </c>
      <c r="T16" s="1" t="s">
        <v>72</v>
      </c>
      <c r="U16" s="1" t="s">
        <v>72</v>
      </c>
      <c r="V16" s="1" t="s">
        <v>72</v>
      </c>
      <c r="W16" s="1" t="s">
        <v>72</v>
      </c>
      <c r="X16" s="1">
        <v>5000</v>
      </c>
      <c r="Y16" s="1" t="s">
        <v>72</v>
      </c>
      <c r="Z16" s="1" t="s">
        <v>72</v>
      </c>
      <c r="AA16" s="2" t="s">
        <v>122</v>
      </c>
      <c r="AB16" s="1" t="s">
        <v>72</v>
      </c>
      <c r="AC16" s="1" t="s">
        <v>72</v>
      </c>
      <c r="AD16" s="1" t="s">
        <v>72</v>
      </c>
      <c r="AE16" s="1" t="s">
        <v>72</v>
      </c>
      <c r="AF16" s="1" t="s">
        <v>72</v>
      </c>
      <c r="AG16" s="1" t="s">
        <v>72</v>
      </c>
      <c r="AH16" s="1" t="s">
        <v>72</v>
      </c>
      <c r="AI16" s="1" t="s">
        <v>72</v>
      </c>
      <c r="AJ16" s="1" t="s">
        <v>72</v>
      </c>
      <c r="AK16" s="1" t="s">
        <v>72</v>
      </c>
      <c r="AL16" s="1">
        <v>0</v>
      </c>
      <c r="AM16" s="1">
        <v>3873.4618799689761</v>
      </c>
      <c r="AN16" s="1">
        <v>3873.461879968977</v>
      </c>
      <c r="AO16" s="2" t="s">
        <v>72</v>
      </c>
      <c r="AP16" s="2" t="s">
        <v>72</v>
      </c>
      <c r="AQ16" s="1" t="s">
        <v>72</v>
      </c>
      <c r="AR16" s="1" t="s">
        <v>72</v>
      </c>
      <c r="AS16" s="1">
        <v>0.10223804414272308</v>
      </c>
      <c r="AT16" s="1">
        <v>0</v>
      </c>
      <c r="AU16" s="1" t="s">
        <v>72</v>
      </c>
      <c r="AV16" s="1" t="s">
        <v>72</v>
      </c>
      <c r="AW16" s="1" t="s">
        <v>72</v>
      </c>
      <c r="AX16" s="1" t="s">
        <v>72</v>
      </c>
      <c r="AY16" s="1" t="s">
        <v>72</v>
      </c>
      <c r="AZ16" s="1" t="s">
        <v>72</v>
      </c>
      <c r="BA16" s="1" t="s">
        <v>72</v>
      </c>
      <c r="BB16" s="1" t="s">
        <v>72</v>
      </c>
      <c r="BC16" s="1" t="s">
        <v>72</v>
      </c>
      <c r="BD16" s="1" t="s">
        <v>72</v>
      </c>
      <c r="BE16" s="1" t="s">
        <v>72</v>
      </c>
      <c r="BF16" s="1" t="s">
        <v>72</v>
      </c>
    </row>
    <row r="17" spans="1:58" x14ac:dyDescent="0.25">
      <c r="A17" s="2" t="s">
        <v>128</v>
      </c>
      <c r="B17" s="2" t="s">
        <v>180</v>
      </c>
      <c r="C17" s="2" t="s">
        <v>122</v>
      </c>
      <c r="D17" s="16">
        <v>7.1745140075683596</v>
      </c>
      <c r="E17" s="1">
        <f t="shared" si="0"/>
        <v>10.456612586975098</v>
      </c>
      <c r="F17" s="1">
        <f t="shared" si="1"/>
        <v>4.6645817756652832</v>
      </c>
      <c r="G17" s="1">
        <v>2.6141531467437744</v>
      </c>
      <c r="H17" s="1">
        <v>1.1661454439163208</v>
      </c>
      <c r="I17" s="12">
        <v>15754</v>
      </c>
      <c r="J17" s="12">
        <v>24</v>
      </c>
      <c r="K17" s="12">
        <v>15730</v>
      </c>
      <c r="L17" s="1">
        <v>0</v>
      </c>
      <c r="M17" s="1">
        <v>0</v>
      </c>
      <c r="N17" s="1">
        <v>24</v>
      </c>
      <c r="O17" s="1">
        <v>15730</v>
      </c>
      <c r="P17" s="1">
        <v>0</v>
      </c>
      <c r="Q17" s="1" t="s">
        <v>72</v>
      </c>
      <c r="R17" s="1" t="s">
        <v>72</v>
      </c>
      <c r="S17" s="1" t="s">
        <v>72</v>
      </c>
      <c r="T17" s="1" t="s">
        <v>72</v>
      </c>
      <c r="U17" s="1" t="s">
        <v>72</v>
      </c>
      <c r="V17" s="1" t="s">
        <v>72</v>
      </c>
      <c r="W17" s="1" t="s">
        <v>72</v>
      </c>
      <c r="X17" s="1">
        <v>3700</v>
      </c>
      <c r="Y17" s="1" t="s">
        <v>72</v>
      </c>
      <c r="Z17" s="1" t="s">
        <v>72</v>
      </c>
      <c r="AA17" s="2" t="s">
        <v>72</v>
      </c>
      <c r="AB17" s="1" t="s">
        <v>72</v>
      </c>
      <c r="AC17" s="1" t="s">
        <v>72</v>
      </c>
      <c r="AD17" s="1" t="s">
        <v>72</v>
      </c>
      <c r="AE17" s="1" t="s">
        <v>72</v>
      </c>
      <c r="AF17" s="1" t="s">
        <v>72</v>
      </c>
      <c r="AG17" s="1" t="s">
        <v>72</v>
      </c>
      <c r="AH17" s="1" t="s">
        <v>72</v>
      </c>
      <c r="AI17" s="1" t="s">
        <v>72</v>
      </c>
      <c r="AJ17" s="1" t="s">
        <v>72</v>
      </c>
      <c r="AK17" s="1" t="s">
        <v>72</v>
      </c>
      <c r="AL17" s="1">
        <v>4041.5243225097656</v>
      </c>
      <c r="AM17" s="1">
        <v>2848.3391264608085</v>
      </c>
      <c r="AN17" s="1">
        <v>2850.1568517816854</v>
      </c>
      <c r="AO17" s="2" t="s">
        <v>72</v>
      </c>
      <c r="AP17" s="2" t="s">
        <v>72</v>
      </c>
      <c r="AQ17" s="1" t="s">
        <v>72</v>
      </c>
      <c r="AR17" s="1" t="s">
        <v>72</v>
      </c>
      <c r="AS17" s="1">
        <v>2.1846287250518799</v>
      </c>
      <c r="AT17" s="1">
        <v>1.452404260635376</v>
      </c>
      <c r="AU17" s="1" t="s">
        <v>72</v>
      </c>
      <c r="AV17" s="1" t="s">
        <v>72</v>
      </c>
      <c r="AW17" s="1" t="s">
        <v>72</v>
      </c>
      <c r="AX17" s="1" t="s">
        <v>72</v>
      </c>
      <c r="AY17" s="1" t="s">
        <v>72</v>
      </c>
      <c r="AZ17" s="1" t="s">
        <v>72</v>
      </c>
      <c r="BA17" s="1" t="s">
        <v>72</v>
      </c>
      <c r="BB17" s="1" t="s">
        <v>72</v>
      </c>
      <c r="BC17" s="1" t="s">
        <v>72</v>
      </c>
      <c r="BD17" s="1" t="s">
        <v>72</v>
      </c>
      <c r="BE17" s="1" t="s">
        <v>72</v>
      </c>
      <c r="BF17" s="1" t="s">
        <v>72</v>
      </c>
    </row>
    <row r="18" spans="1:58" x14ac:dyDescent="0.25">
      <c r="A18" s="2" t="s">
        <v>79</v>
      </c>
      <c r="B18" s="2" t="s">
        <v>179</v>
      </c>
      <c r="C18" s="2" t="s">
        <v>66</v>
      </c>
      <c r="D18" s="16">
        <v>0.51461338996887207</v>
      </c>
      <c r="E18" s="1">
        <f t="shared" si="0"/>
        <v>1.6485053300857544</v>
      </c>
      <c r="F18" s="1">
        <f t="shared" si="1"/>
        <v>7.7960319817066193E-2</v>
      </c>
      <c r="G18" s="1">
        <v>0.4121263325214386</v>
      </c>
      <c r="H18" s="1">
        <v>1.9490079954266548E-2</v>
      </c>
      <c r="I18" s="12">
        <v>18290</v>
      </c>
      <c r="J18" s="12">
        <v>2</v>
      </c>
      <c r="K18" s="12">
        <v>18288</v>
      </c>
      <c r="L18" s="1">
        <v>1</v>
      </c>
      <c r="M18" s="1">
        <v>1</v>
      </c>
      <c r="N18" s="1">
        <v>8</v>
      </c>
      <c r="O18" s="1">
        <v>18280</v>
      </c>
      <c r="P18" s="1">
        <v>6.4296762518149614E-2</v>
      </c>
      <c r="Q18" s="1" t="s">
        <v>72</v>
      </c>
      <c r="R18" s="1" t="s">
        <v>72</v>
      </c>
      <c r="S18" s="1" t="s">
        <v>72</v>
      </c>
      <c r="T18" s="1" t="s">
        <v>72</v>
      </c>
      <c r="U18" s="1" t="s">
        <v>72</v>
      </c>
      <c r="V18" s="1" t="s">
        <v>72</v>
      </c>
      <c r="W18" s="1" t="s">
        <v>72</v>
      </c>
      <c r="X18" s="1">
        <v>4499</v>
      </c>
      <c r="Y18" s="1" t="s">
        <v>72</v>
      </c>
      <c r="Z18" s="1" t="s">
        <v>72</v>
      </c>
      <c r="AA18" s="2" t="s">
        <v>73</v>
      </c>
      <c r="AB18" s="1">
        <v>0.22217968716385267</v>
      </c>
      <c r="AC18" s="1" t="s">
        <v>72</v>
      </c>
      <c r="AD18" s="1" t="s">
        <v>72</v>
      </c>
      <c r="AE18" s="1">
        <v>0.59223589166164459</v>
      </c>
      <c r="AF18" s="1">
        <v>0</v>
      </c>
      <c r="AG18" s="1">
        <v>18.1789706945167</v>
      </c>
      <c r="AH18" s="1" t="s">
        <v>72</v>
      </c>
      <c r="AI18" s="1" t="s">
        <v>72</v>
      </c>
      <c r="AJ18" s="1">
        <v>42.953052501712094</v>
      </c>
      <c r="AK18" s="1">
        <v>0</v>
      </c>
      <c r="AL18" s="1">
        <v>6931.390625</v>
      </c>
      <c r="AM18" s="1">
        <v>3562.7324456242441</v>
      </c>
      <c r="AN18" s="1">
        <v>3563.1008062780834</v>
      </c>
      <c r="AO18" s="2" t="s">
        <v>72</v>
      </c>
      <c r="AP18" s="2" t="s">
        <v>72</v>
      </c>
      <c r="AQ18" s="1" t="s">
        <v>72</v>
      </c>
      <c r="AR18" s="1" t="s">
        <v>72</v>
      </c>
      <c r="AS18" s="1">
        <v>0.24734856188297272</v>
      </c>
      <c r="AT18" s="1">
        <v>5.5833823978900909E-2</v>
      </c>
      <c r="AU18" s="1" t="s">
        <v>72</v>
      </c>
      <c r="AV18" s="1" t="s">
        <v>72</v>
      </c>
      <c r="AW18" s="1" t="s">
        <v>72</v>
      </c>
      <c r="AX18" s="1" t="s">
        <v>72</v>
      </c>
      <c r="AY18" s="1" t="s">
        <v>72</v>
      </c>
      <c r="AZ18" s="1" t="s">
        <v>72</v>
      </c>
      <c r="BA18" s="1">
        <v>0.4035911108848389</v>
      </c>
      <c r="BB18" s="1">
        <v>4.0768263442866409E-2</v>
      </c>
      <c r="BC18" s="1" t="s">
        <v>72</v>
      </c>
      <c r="BD18" s="1" t="s">
        <v>72</v>
      </c>
      <c r="BE18" s="1">
        <v>30.323886513784675</v>
      </c>
      <c r="BF18" s="1">
        <v>6.0340548752487217</v>
      </c>
    </row>
    <row r="19" spans="1:58" x14ac:dyDescent="0.25">
      <c r="A19" s="2" t="s">
        <v>79</v>
      </c>
      <c r="B19" s="2" t="s">
        <v>179</v>
      </c>
      <c r="C19" s="2" t="s">
        <v>73</v>
      </c>
      <c r="D19" s="16">
        <v>2.3162036895751954</v>
      </c>
      <c r="E19" s="1">
        <f t="shared" si="0"/>
        <v>4.196770191192627</v>
      </c>
      <c r="F19" s="1">
        <f t="shared" si="1"/>
        <v>1.1044296026229858</v>
      </c>
      <c r="G19" s="1">
        <v>1.0491925477981567</v>
      </c>
      <c r="H19" s="1">
        <v>0.27610740065574646</v>
      </c>
      <c r="I19" s="12">
        <v>18290</v>
      </c>
      <c r="J19" s="12">
        <v>9</v>
      </c>
      <c r="K19" s="12">
        <v>18281</v>
      </c>
      <c r="L19" s="1">
        <v>1</v>
      </c>
      <c r="M19" s="1">
        <v>1</v>
      </c>
      <c r="N19" s="1">
        <v>8</v>
      </c>
      <c r="O19" s="1">
        <v>18280</v>
      </c>
      <c r="P19" s="1">
        <v>6.4296762518149614E-2</v>
      </c>
      <c r="Q19" s="1" t="s">
        <v>72</v>
      </c>
      <c r="R19" s="1" t="s">
        <v>72</v>
      </c>
      <c r="S19" s="1" t="s">
        <v>72</v>
      </c>
      <c r="T19" s="1" t="s">
        <v>72</v>
      </c>
      <c r="U19" s="1" t="s">
        <v>72</v>
      </c>
      <c r="V19" s="1" t="s">
        <v>72</v>
      </c>
      <c r="W19" s="1" t="s">
        <v>72</v>
      </c>
      <c r="X19" s="1">
        <v>4500</v>
      </c>
      <c r="Y19" s="1" t="s">
        <v>72</v>
      </c>
      <c r="Z19" s="1" t="s">
        <v>72</v>
      </c>
      <c r="AA19" s="2" t="s">
        <v>72</v>
      </c>
      <c r="AB19" s="1" t="s">
        <v>72</v>
      </c>
      <c r="AC19" s="1" t="s">
        <v>72</v>
      </c>
      <c r="AD19" s="1" t="s">
        <v>72</v>
      </c>
      <c r="AE19" s="1" t="s">
        <v>72</v>
      </c>
      <c r="AF19" s="1" t="s">
        <v>72</v>
      </c>
      <c r="AG19" s="1" t="s">
        <v>72</v>
      </c>
      <c r="AH19" s="1" t="s">
        <v>72</v>
      </c>
      <c r="AI19" s="1" t="s">
        <v>72</v>
      </c>
      <c r="AJ19" s="1" t="s">
        <v>72</v>
      </c>
      <c r="AK19" s="1" t="s">
        <v>72</v>
      </c>
      <c r="AL19" s="1">
        <v>5811.8620876736113</v>
      </c>
      <c r="AM19" s="1">
        <v>2969.4468985526723</v>
      </c>
      <c r="AN19" s="1">
        <v>2970.8455719644894</v>
      </c>
      <c r="AO19" s="2" t="s">
        <v>72</v>
      </c>
      <c r="AP19" s="2" t="s">
        <v>72</v>
      </c>
      <c r="AQ19" s="1" t="s">
        <v>72</v>
      </c>
      <c r="AR19" s="1" t="s">
        <v>72</v>
      </c>
      <c r="AS19" s="1">
        <v>0.79504555463790894</v>
      </c>
      <c r="AT19" s="1">
        <v>0.40627089142799377</v>
      </c>
      <c r="AU19" s="1" t="s">
        <v>72</v>
      </c>
      <c r="AV19" s="1" t="s">
        <v>72</v>
      </c>
      <c r="AW19" s="1" t="s">
        <v>72</v>
      </c>
      <c r="AX19" s="1" t="s">
        <v>72</v>
      </c>
      <c r="AY19" s="1" t="s">
        <v>72</v>
      </c>
      <c r="AZ19" s="1" t="s">
        <v>72</v>
      </c>
      <c r="BA19" s="1" t="s">
        <v>72</v>
      </c>
      <c r="BB19" s="1" t="s">
        <v>72</v>
      </c>
      <c r="BC19" s="1" t="s">
        <v>72</v>
      </c>
      <c r="BD19" s="1" t="s">
        <v>72</v>
      </c>
      <c r="BE19" s="1" t="s">
        <v>72</v>
      </c>
      <c r="BF19" s="1" t="s">
        <v>72</v>
      </c>
    </row>
    <row r="20" spans="1:58" x14ac:dyDescent="0.25">
      <c r="A20" s="2" t="s">
        <v>95</v>
      </c>
      <c r="B20" s="2" t="s">
        <v>179</v>
      </c>
      <c r="C20" s="2" t="s">
        <v>89</v>
      </c>
      <c r="D20" s="16">
        <v>8.5630203247070309</v>
      </c>
      <c r="E20" s="1">
        <f t="shared" si="0"/>
        <v>11.785490036010742</v>
      </c>
      <c r="F20" s="1">
        <f t="shared" si="1"/>
        <v>5.9904623031616211</v>
      </c>
      <c r="G20" s="1">
        <v>2.9463725090026855</v>
      </c>
      <c r="H20" s="1">
        <v>1.4976155757904053</v>
      </c>
      <c r="I20" s="12">
        <v>18702</v>
      </c>
      <c r="J20" s="12">
        <v>34</v>
      </c>
      <c r="K20" s="12">
        <v>18668</v>
      </c>
      <c r="L20" s="1">
        <v>0</v>
      </c>
      <c r="M20" s="1">
        <v>34</v>
      </c>
      <c r="N20" s="1">
        <v>5</v>
      </c>
      <c r="O20" s="1">
        <v>18663</v>
      </c>
      <c r="P20" s="1">
        <v>0</v>
      </c>
      <c r="Q20" s="1" t="s">
        <v>72</v>
      </c>
      <c r="R20" s="1" t="s">
        <v>72</v>
      </c>
      <c r="S20" s="1" t="s">
        <v>72</v>
      </c>
      <c r="T20" s="1" t="s">
        <v>72</v>
      </c>
      <c r="U20" s="1" t="s">
        <v>72</v>
      </c>
      <c r="V20" s="1" t="s">
        <v>72</v>
      </c>
      <c r="W20" s="1" t="s">
        <v>72</v>
      </c>
      <c r="X20" s="1">
        <v>5000</v>
      </c>
      <c r="Y20" s="1" t="s">
        <v>72</v>
      </c>
      <c r="Z20" s="1" t="s">
        <v>72</v>
      </c>
      <c r="AA20" s="2" t="s">
        <v>90</v>
      </c>
      <c r="AB20" s="1">
        <v>6.8052784806888669</v>
      </c>
      <c r="AC20" s="1" t="s">
        <v>72</v>
      </c>
      <c r="AD20" s="1" t="s">
        <v>72</v>
      </c>
      <c r="AE20" s="1">
        <v>13.418000414108857</v>
      </c>
      <c r="AF20" s="1">
        <v>0.19255654726887794</v>
      </c>
      <c r="AG20" s="1">
        <v>87.188157315922652</v>
      </c>
      <c r="AH20" s="1" t="s">
        <v>72</v>
      </c>
      <c r="AI20" s="1" t="s">
        <v>72</v>
      </c>
      <c r="AJ20" s="1">
        <v>98.042498174373037</v>
      </c>
      <c r="AK20" s="1">
        <v>76.333816457472267</v>
      </c>
      <c r="AL20" s="1">
        <v>9745.8277803308829</v>
      </c>
      <c r="AM20" s="1">
        <v>3423.7071708187136</v>
      </c>
      <c r="AN20" s="1">
        <v>3435.2007063081523</v>
      </c>
      <c r="AO20" s="2" t="s">
        <v>72</v>
      </c>
      <c r="AP20" s="2" t="s">
        <v>72</v>
      </c>
      <c r="AQ20" s="1" t="s">
        <v>72</v>
      </c>
      <c r="AR20" s="1" t="s">
        <v>72</v>
      </c>
      <c r="AS20" s="1">
        <v>2.5283963680267334</v>
      </c>
      <c r="AT20" s="1">
        <v>1.7950114011764526</v>
      </c>
      <c r="AU20" s="1" t="s">
        <v>72</v>
      </c>
      <c r="AV20" s="1" t="s">
        <v>72</v>
      </c>
      <c r="AW20" s="1" t="s">
        <v>72</v>
      </c>
      <c r="AX20" s="1" t="s">
        <v>72</v>
      </c>
      <c r="AY20" s="1" t="s">
        <v>72</v>
      </c>
      <c r="AZ20" s="1" t="s">
        <v>72</v>
      </c>
      <c r="BA20" s="1">
        <v>10.11363447980214</v>
      </c>
      <c r="BB20" s="1">
        <v>3.4969224815755937</v>
      </c>
      <c r="BC20" s="1" t="s">
        <v>72</v>
      </c>
      <c r="BD20" s="1" t="s">
        <v>72</v>
      </c>
      <c r="BE20" s="1">
        <v>92.618602457429247</v>
      </c>
      <c r="BF20" s="1">
        <v>81.757712174416071</v>
      </c>
    </row>
    <row r="21" spans="1:58" x14ac:dyDescent="0.25">
      <c r="A21" s="2" t="s">
        <v>95</v>
      </c>
      <c r="B21" s="2" t="s">
        <v>179</v>
      </c>
      <c r="C21" s="2" t="s">
        <v>90</v>
      </c>
      <c r="D21" s="16">
        <v>1.2582910537719727</v>
      </c>
      <c r="E21" s="1">
        <f t="shared" si="0"/>
        <v>2.7346949577331543</v>
      </c>
      <c r="F21" s="1">
        <f t="shared" si="1"/>
        <v>0.4423767626285553</v>
      </c>
      <c r="G21" s="1">
        <v>0.68367373943328857</v>
      </c>
      <c r="H21" s="1">
        <v>0.11059419065713882</v>
      </c>
      <c r="I21" s="12">
        <v>18702</v>
      </c>
      <c r="J21" s="12">
        <v>5</v>
      </c>
      <c r="K21" s="12">
        <v>18697</v>
      </c>
      <c r="L21" s="1">
        <v>0</v>
      </c>
      <c r="M21" s="1">
        <v>34</v>
      </c>
      <c r="N21" s="1">
        <v>5</v>
      </c>
      <c r="O21" s="1">
        <v>18663</v>
      </c>
      <c r="P21" s="1">
        <v>0</v>
      </c>
      <c r="Q21" s="1" t="s">
        <v>72</v>
      </c>
      <c r="R21" s="1" t="s">
        <v>72</v>
      </c>
      <c r="S21" s="1" t="s">
        <v>72</v>
      </c>
      <c r="T21" s="1" t="s">
        <v>72</v>
      </c>
      <c r="U21" s="1" t="s">
        <v>72</v>
      </c>
      <c r="V21" s="1" t="s">
        <v>72</v>
      </c>
      <c r="W21" s="1" t="s">
        <v>72</v>
      </c>
      <c r="X21" s="1">
        <v>4000</v>
      </c>
      <c r="Y21" s="1" t="s">
        <v>72</v>
      </c>
      <c r="Z21" s="1" t="s">
        <v>72</v>
      </c>
      <c r="AA21" s="2" t="s">
        <v>72</v>
      </c>
      <c r="AB21" s="1" t="s">
        <v>72</v>
      </c>
      <c r="AC21" s="1" t="s">
        <v>72</v>
      </c>
      <c r="AD21" s="1" t="s">
        <v>72</v>
      </c>
      <c r="AE21" s="1" t="s">
        <v>72</v>
      </c>
      <c r="AF21" s="1" t="s">
        <v>72</v>
      </c>
      <c r="AG21" s="1" t="s">
        <v>72</v>
      </c>
      <c r="AH21" s="1" t="s">
        <v>72</v>
      </c>
      <c r="AI21" s="1" t="s">
        <v>72</v>
      </c>
      <c r="AJ21" s="1" t="s">
        <v>72</v>
      </c>
      <c r="AK21" s="1" t="s">
        <v>72</v>
      </c>
      <c r="AL21" s="1">
        <v>5447.7938476562504</v>
      </c>
      <c r="AM21" s="1">
        <v>2324.4192873404972</v>
      </c>
      <c r="AN21" s="1">
        <v>2325.2543249194528</v>
      </c>
      <c r="AO21" s="2" t="s">
        <v>72</v>
      </c>
      <c r="AP21" s="2" t="s">
        <v>72</v>
      </c>
      <c r="AQ21" s="1" t="s">
        <v>72</v>
      </c>
      <c r="AR21" s="1" t="s">
        <v>72</v>
      </c>
      <c r="AS21" s="1">
        <v>0.47912776470184326</v>
      </c>
      <c r="AT21" s="1">
        <v>0.19288602471351624</v>
      </c>
      <c r="AU21" s="1" t="s">
        <v>72</v>
      </c>
      <c r="AV21" s="1" t="s">
        <v>72</v>
      </c>
      <c r="AW21" s="1" t="s">
        <v>72</v>
      </c>
      <c r="AX21" s="1" t="s">
        <v>72</v>
      </c>
      <c r="AY21" s="1" t="s">
        <v>72</v>
      </c>
      <c r="AZ21" s="1" t="s">
        <v>72</v>
      </c>
      <c r="BA21" s="1" t="s">
        <v>72</v>
      </c>
      <c r="BB21" s="1" t="s">
        <v>72</v>
      </c>
      <c r="BC21" s="1" t="s">
        <v>72</v>
      </c>
      <c r="BD21" s="1" t="s">
        <v>72</v>
      </c>
      <c r="BE21" s="1" t="s">
        <v>72</v>
      </c>
      <c r="BF21" s="1" t="s">
        <v>72</v>
      </c>
    </row>
    <row r="22" spans="1:58" x14ac:dyDescent="0.25">
      <c r="A22" s="2" t="s">
        <v>109</v>
      </c>
      <c r="B22" s="2" t="s">
        <v>179</v>
      </c>
      <c r="C22" s="2" t="s">
        <v>103</v>
      </c>
      <c r="D22" s="16">
        <v>1.0002938270568849</v>
      </c>
      <c r="E22" s="1">
        <f t="shared" si="0"/>
        <v>2.3587832450866699</v>
      </c>
      <c r="F22" s="1">
        <f t="shared" si="1"/>
        <v>0.30181628465652466</v>
      </c>
      <c r="G22" s="1">
        <v>0.58969581127166748</v>
      </c>
      <c r="H22" s="1">
        <v>7.5454071164131165E-2</v>
      </c>
      <c r="I22" s="12">
        <v>18820</v>
      </c>
      <c r="J22" s="12">
        <v>4</v>
      </c>
      <c r="K22" s="12">
        <v>18816</v>
      </c>
      <c r="L22" s="1">
        <v>4</v>
      </c>
      <c r="M22" s="1">
        <v>0</v>
      </c>
      <c r="N22" s="1">
        <v>0</v>
      </c>
      <c r="O22" s="1">
        <v>18816</v>
      </c>
      <c r="P22" s="1">
        <v>0.25007345779209394</v>
      </c>
      <c r="Q22" s="1" t="s">
        <v>72</v>
      </c>
      <c r="R22" s="1" t="s">
        <v>72</v>
      </c>
      <c r="S22" s="1" t="s">
        <v>72</v>
      </c>
      <c r="T22" s="1" t="s">
        <v>72</v>
      </c>
      <c r="U22" s="1" t="s">
        <v>72</v>
      </c>
      <c r="V22" s="1" t="s">
        <v>72</v>
      </c>
      <c r="W22" s="1" t="s">
        <v>72</v>
      </c>
      <c r="X22" s="1">
        <v>4000</v>
      </c>
      <c r="Y22" s="1" t="s">
        <v>72</v>
      </c>
      <c r="Z22" s="1" t="s">
        <v>72</v>
      </c>
      <c r="AA22" s="2" t="s">
        <v>104</v>
      </c>
      <c r="AB22" s="1">
        <v>1</v>
      </c>
      <c r="AC22" s="1" t="s">
        <v>72</v>
      </c>
      <c r="AD22" s="1" t="s">
        <v>72</v>
      </c>
      <c r="AE22" s="1">
        <v>2.4540680072060859</v>
      </c>
      <c r="AF22" s="1">
        <v>0</v>
      </c>
      <c r="AG22" s="1">
        <v>50</v>
      </c>
      <c r="AH22" s="1" t="s">
        <v>72</v>
      </c>
      <c r="AI22" s="1" t="s">
        <v>72</v>
      </c>
      <c r="AJ22" s="1">
        <v>86.35170018015215</v>
      </c>
      <c r="AK22" s="1">
        <v>13.648299819847848</v>
      </c>
      <c r="AL22" s="1">
        <v>4710.0201416015625</v>
      </c>
      <c r="AM22" s="1">
        <v>3113.2868646634679</v>
      </c>
      <c r="AN22" s="1">
        <v>3113.6262341165848</v>
      </c>
      <c r="AO22" s="2" t="s">
        <v>72</v>
      </c>
      <c r="AP22" s="2" t="s">
        <v>72</v>
      </c>
      <c r="AQ22" s="1" t="s">
        <v>72</v>
      </c>
      <c r="AR22" s="1" t="s">
        <v>72</v>
      </c>
      <c r="AS22" s="1">
        <v>0.39945515990257263</v>
      </c>
      <c r="AT22" s="1">
        <v>0.14359818398952484</v>
      </c>
      <c r="AU22" s="1" t="s">
        <v>72</v>
      </c>
      <c r="AV22" s="1" t="s">
        <v>72</v>
      </c>
      <c r="AW22" s="1" t="s">
        <v>72</v>
      </c>
      <c r="AX22" s="1" t="s">
        <v>72</v>
      </c>
      <c r="AY22" s="1" t="s">
        <v>72</v>
      </c>
      <c r="AZ22" s="1" t="s">
        <v>72</v>
      </c>
      <c r="BA22" s="1">
        <v>1.7234602212917658</v>
      </c>
      <c r="BB22" s="1">
        <v>0.27653977870823421</v>
      </c>
      <c r="BC22" s="1" t="s">
        <v>72</v>
      </c>
      <c r="BD22" s="1" t="s">
        <v>72</v>
      </c>
      <c r="BE22" s="1">
        <v>68.08650553229414</v>
      </c>
      <c r="BF22" s="1">
        <v>31.913494467705856</v>
      </c>
    </row>
    <row r="23" spans="1:58" x14ac:dyDescent="0.25">
      <c r="A23" s="2" t="s">
        <v>109</v>
      </c>
      <c r="B23" s="2" t="s">
        <v>179</v>
      </c>
      <c r="C23" s="2" t="s">
        <v>104</v>
      </c>
      <c r="D23" s="16">
        <v>1.0002938270568849</v>
      </c>
      <c r="E23" s="1">
        <f t="shared" si="0"/>
        <v>2.3587832450866699</v>
      </c>
      <c r="F23" s="1">
        <f t="shared" si="1"/>
        <v>0.30181628465652466</v>
      </c>
      <c r="G23" s="1">
        <v>0.58969581127166748</v>
      </c>
      <c r="H23" s="1">
        <v>7.5454071164131165E-2</v>
      </c>
      <c r="I23" s="12">
        <v>18820</v>
      </c>
      <c r="J23" s="12">
        <v>4</v>
      </c>
      <c r="K23" s="12">
        <v>18816</v>
      </c>
      <c r="L23" s="1">
        <v>4</v>
      </c>
      <c r="M23" s="1">
        <v>0</v>
      </c>
      <c r="N23" s="1">
        <v>0</v>
      </c>
      <c r="O23" s="1">
        <v>18816</v>
      </c>
      <c r="P23" s="1">
        <v>0.25007345779209394</v>
      </c>
      <c r="Q23" s="1" t="s">
        <v>72</v>
      </c>
      <c r="R23" s="1" t="s">
        <v>72</v>
      </c>
      <c r="S23" s="1" t="s">
        <v>72</v>
      </c>
      <c r="T23" s="1" t="s">
        <v>72</v>
      </c>
      <c r="U23" s="1" t="s">
        <v>72</v>
      </c>
      <c r="V23" s="1" t="s">
        <v>72</v>
      </c>
      <c r="W23" s="1" t="s">
        <v>72</v>
      </c>
      <c r="X23" s="1">
        <v>4000</v>
      </c>
      <c r="Y23" s="1" t="s">
        <v>72</v>
      </c>
      <c r="Z23" s="1" t="s">
        <v>72</v>
      </c>
      <c r="AA23" s="2" t="s">
        <v>72</v>
      </c>
      <c r="AB23" s="1" t="s">
        <v>72</v>
      </c>
      <c r="AC23" s="1" t="s">
        <v>72</v>
      </c>
      <c r="AD23" s="1" t="s">
        <v>72</v>
      </c>
      <c r="AE23" s="1" t="s">
        <v>72</v>
      </c>
      <c r="AF23" s="1" t="s">
        <v>72</v>
      </c>
      <c r="AG23" s="1" t="s">
        <v>72</v>
      </c>
      <c r="AH23" s="1" t="s">
        <v>72</v>
      </c>
      <c r="AI23" s="1" t="s">
        <v>72</v>
      </c>
      <c r="AJ23" s="1" t="s">
        <v>72</v>
      </c>
      <c r="AK23" s="1" t="s">
        <v>72</v>
      </c>
      <c r="AL23" s="1">
        <v>6483.6220703125</v>
      </c>
      <c r="AM23" s="1">
        <v>2423.8908521496519</v>
      </c>
      <c r="AN23" s="1">
        <v>2424.753706818763</v>
      </c>
      <c r="AO23" s="2" t="s">
        <v>72</v>
      </c>
      <c r="AP23" s="2" t="s">
        <v>72</v>
      </c>
      <c r="AQ23" s="1" t="s">
        <v>72</v>
      </c>
      <c r="AR23" s="1" t="s">
        <v>72</v>
      </c>
      <c r="AS23" s="1">
        <v>0.39945515990257263</v>
      </c>
      <c r="AT23" s="1">
        <v>0.14359818398952484</v>
      </c>
      <c r="AU23" s="1" t="s">
        <v>72</v>
      </c>
      <c r="AV23" s="1" t="s">
        <v>72</v>
      </c>
      <c r="AW23" s="1" t="s">
        <v>72</v>
      </c>
      <c r="AX23" s="1" t="s">
        <v>72</v>
      </c>
      <c r="AY23" s="1" t="s">
        <v>72</v>
      </c>
      <c r="AZ23" s="1" t="s">
        <v>72</v>
      </c>
      <c r="BA23" s="1" t="s">
        <v>72</v>
      </c>
      <c r="BB23" s="1" t="s">
        <v>72</v>
      </c>
      <c r="BC23" s="1" t="s">
        <v>72</v>
      </c>
      <c r="BD23" s="1" t="s">
        <v>72</v>
      </c>
      <c r="BE23" s="1" t="s">
        <v>72</v>
      </c>
      <c r="BF23" s="1" t="s">
        <v>72</v>
      </c>
    </row>
    <row r="24" spans="1:58" x14ac:dyDescent="0.25">
      <c r="A24" s="2" t="s">
        <v>127</v>
      </c>
      <c r="B24" s="2" t="s">
        <v>179</v>
      </c>
      <c r="C24" s="2" t="s">
        <v>121</v>
      </c>
      <c r="D24" s="16">
        <v>0.79948167800903325</v>
      </c>
      <c r="E24" s="1">
        <f t="shared" si="0"/>
        <v>2.1191902160644531</v>
      </c>
      <c r="F24" s="1">
        <f t="shared" si="1"/>
        <v>0.18973135948181152</v>
      </c>
      <c r="G24" s="1">
        <v>0.52979755401611328</v>
      </c>
      <c r="H24" s="1">
        <v>4.7432839870452881E-2</v>
      </c>
      <c r="I24" s="12">
        <v>17660</v>
      </c>
      <c r="J24" s="12">
        <v>3</v>
      </c>
      <c r="K24" s="12">
        <v>17657</v>
      </c>
      <c r="L24" s="1">
        <v>0</v>
      </c>
      <c r="M24" s="1">
        <v>3</v>
      </c>
      <c r="N24" s="1">
        <v>25</v>
      </c>
      <c r="O24" s="1">
        <v>17632</v>
      </c>
      <c r="P24" s="1">
        <v>0</v>
      </c>
      <c r="Q24" s="1" t="s">
        <v>72</v>
      </c>
      <c r="R24" s="1" t="s">
        <v>72</v>
      </c>
      <c r="S24" s="1" t="s">
        <v>72</v>
      </c>
      <c r="T24" s="1" t="s">
        <v>72</v>
      </c>
      <c r="U24" s="1" t="s">
        <v>72</v>
      </c>
      <c r="V24" s="1" t="s">
        <v>72</v>
      </c>
      <c r="W24" s="1" t="s">
        <v>72</v>
      </c>
      <c r="X24" s="1">
        <v>5000</v>
      </c>
      <c r="Y24" s="1" t="s">
        <v>72</v>
      </c>
      <c r="Z24" s="1" t="s">
        <v>72</v>
      </c>
      <c r="AA24" s="2" t="s">
        <v>122</v>
      </c>
      <c r="AB24" s="1">
        <v>0.11992523281795016</v>
      </c>
      <c r="AC24" s="1" t="s">
        <v>72</v>
      </c>
      <c r="AD24" s="1" t="s">
        <v>72</v>
      </c>
      <c r="AE24" s="1">
        <v>0.27220565140341002</v>
      </c>
      <c r="AF24" s="1">
        <v>0</v>
      </c>
      <c r="AG24" s="1">
        <v>10.708324922387444</v>
      </c>
      <c r="AH24" s="1" t="s">
        <v>72</v>
      </c>
      <c r="AI24" s="1" t="s">
        <v>72</v>
      </c>
      <c r="AJ24" s="1">
        <v>22.849647627298804</v>
      </c>
      <c r="AK24" s="1">
        <v>0</v>
      </c>
      <c r="AL24" s="1">
        <v>6082.283040364583</v>
      </c>
      <c r="AM24" s="1">
        <v>3869.9007718173257</v>
      </c>
      <c r="AN24" s="1">
        <v>3870.276601194771</v>
      </c>
      <c r="AO24" s="2" t="s">
        <v>72</v>
      </c>
      <c r="AP24" s="2" t="s">
        <v>72</v>
      </c>
      <c r="AQ24" s="1" t="s">
        <v>72</v>
      </c>
      <c r="AR24" s="1" t="s">
        <v>72</v>
      </c>
      <c r="AS24" s="1">
        <v>0.34219887852668762</v>
      </c>
      <c r="AT24" s="1">
        <v>0.10386174917221069</v>
      </c>
      <c r="AU24" s="1" t="s">
        <v>72</v>
      </c>
      <c r="AV24" s="1" t="s">
        <v>72</v>
      </c>
      <c r="AW24" s="1" t="s">
        <v>72</v>
      </c>
      <c r="AX24" s="1" t="s">
        <v>72</v>
      </c>
      <c r="AY24" s="1" t="s">
        <v>72</v>
      </c>
      <c r="AZ24" s="1" t="s">
        <v>72</v>
      </c>
      <c r="BA24" s="1">
        <v>0.19534164435174423</v>
      </c>
      <c r="BB24" s="1">
        <v>4.4508821284156092E-2</v>
      </c>
      <c r="BC24" s="1" t="s">
        <v>72</v>
      </c>
      <c r="BD24" s="1" t="s">
        <v>72</v>
      </c>
      <c r="BE24" s="1">
        <v>16.721277856085393</v>
      </c>
      <c r="BF24" s="1">
        <v>4.6953719886894945</v>
      </c>
    </row>
    <row r="25" spans="1:58" x14ac:dyDescent="0.25">
      <c r="A25" s="2" t="s">
        <v>127</v>
      </c>
      <c r="B25" s="2" t="s">
        <v>179</v>
      </c>
      <c r="C25" s="2" t="s">
        <v>122</v>
      </c>
      <c r="D25" s="16">
        <v>6.6665008544921873</v>
      </c>
      <c r="E25" s="1">
        <f t="shared" si="0"/>
        <v>9.6460123062133789</v>
      </c>
      <c r="F25" s="1">
        <f t="shared" si="1"/>
        <v>4.3753595352172852</v>
      </c>
      <c r="G25" s="1">
        <v>2.4115030765533447</v>
      </c>
      <c r="H25" s="1">
        <v>1.0938398838043213</v>
      </c>
      <c r="I25" s="12">
        <v>17660</v>
      </c>
      <c r="J25" s="12">
        <v>25</v>
      </c>
      <c r="K25" s="12">
        <v>17635</v>
      </c>
      <c r="L25" s="1">
        <v>0</v>
      </c>
      <c r="M25" s="1">
        <v>3</v>
      </c>
      <c r="N25" s="1">
        <v>25</v>
      </c>
      <c r="O25" s="1">
        <v>17632</v>
      </c>
      <c r="P25" s="1">
        <v>0</v>
      </c>
      <c r="Q25" s="1" t="s">
        <v>72</v>
      </c>
      <c r="R25" s="1" t="s">
        <v>72</v>
      </c>
      <c r="S25" s="1" t="s">
        <v>72</v>
      </c>
      <c r="T25" s="1" t="s">
        <v>72</v>
      </c>
      <c r="U25" s="1" t="s">
        <v>72</v>
      </c>
      <c r="V25" s="1" t="s">
        <v>72</v>
      </c>
      <c r="W25" s="1" t="s">
        <v>72</v>
      </c>
      <c r="X25" s="1">
        <v>3700</v>
      </c>
      <c r="Y25" s="1" t="s">
        <v>72</v>
      </c>
      <c r="Z25" s="1" t="s">
        <v>72</v>
      </c>
      <c r="AA25" s="2" t="s">
        <v>72</v>
      </c>
      <c r="AB25" s="1" t="s">
        <v>72</v>
      </c>
      <c r="AC25" s="1" t="s">
        <v>72</v>
      </c>
      <c r="AD25" s="1" t="s">
        <v>72</v>
      </c>
      <c r="AE25" s="1" t="s">
        <v>72</v>
      </c>
      <c r="AF25" s="1" t="s">
        <v>72</v>
      </c>
      <c r="AG25" s="1" t="s">
        <v>72</v>
      </c>
      <c r="AH25" s="1" t="s">
        <v>72</v>
      </c>
      <c r="AI25" s="1" t="s">
        <v>72</v>
      </c>
      <c r="AJ25" s="1" t="s">
        <v>72</v>
      </c>
      <c r="AK25" s="1" t="s">
        <v>72</v>
      </c>
      <c r="AL25" s="1">
        <v>3992.5520312499998</v>
      </c>
      <c r="AM25" s="1">
        <v>2857.8651583155392</v>
      </c>
      <c r="AN25" s="1">
        <v>2859.471453435784</v>
      </c>
      <c r="AO25" s="2" t="s">
        <v>72</v>
      </c>
      <c r="AP25" s="2" t="s">
        <v>72</v>
      </c>
      <c r="AQ25" s="1" t="s">
        <v>72</v>
      </c>
      <c r="AR25" s="1" t="s">
        <v>72</v>
      </c>
      <c r="AS25" s="1">
        <v>2.0220551490783691</v>
      </c>
      <c r="AT25" s="1">
        <v>1.3555871248245239</v>
      </c>
      <c r="AU25" s="1" t="s">
        <v>72</v>
      </c>
      <c r="AV25" s="1" t="s">
        <v>72</v>
      </c>
      <c r="AW25" s="1" t="s">
        <v>72</v>
      </c>
      <c r="AX25" s="1" t="s">
        <v>72</v>
      </c>
      <c r="AY25" s="1" t="s">
        <v>72</v>
      </c>
      <c r="AZ25" s="1" t="s">
        <v>72</v>
      </c>
      <c r="BA25" s="1" t="s">
        <v>72</v>
      </c>
      <c r="BB25" s="1" t="s">
        <v>72</v>
      </c>
      <c r="BC25" s="1" t="s">
        <v>72</v>
      </c>
      <c r="BD25" s="1" t="s">
        <v>72</v>
      </c>
      <c r="BE25" s="1" t="s">
        <v>72</v>
      </c>
      <c r="BF25" s="1" t="s">
        <v>72</v>
      </c>
    </row>
    <row r="26" spans="1:58" x14ac:dyDescent="0.25">
      <c r="A26" s="2" t="s">
        <v>78</v>
      </c>
      <c r="B26" s="2" t="s">
        <v>178</v>
      </c>
      <c r="C26" s="2" t="s">
        <v>66</v>
      </c>
      <c r="D26" s="16">
        <v>0</v>
      </c>
      <c r="E26" s="1">
        <f t="shared" si="0"/>
        <v>0.71613061428070068</v>
      </c>
      <c r="F26" s="1">
        <f t="shared" si="1"/>
        <v>0</v>
      </c>
      <c r="G26" s="1">
        <v>0.17903265357017517</v>
      </c>
      <c r="H26" s="1">
        <v>0</v>
      </c>
      <c r="I26" s="12">
        <v>19689</v>
      </c>
      <c r="J26" s="12">
        <v>0</v>
      </c>
      <c r="K26" s="12">
        <v>19689</v>
      </c>
      <c r="L26" s="1">
        <v>0</v>
      </c>
      <c r="M26" s="1">
        <v>0</v>
      </c>
      <c r="N26" s="1">
        <v>7</v>
      </c>
      <c r="O26" s="1">
        <v>19682</v>
      </c>
      <c r="P26" s="1">
        <v>0</v>
      </c>
      <c r="Q26" s="1" t="s">
        <v>72</v>
      </c>
      <c r="R26" s="1" t="s">
        <v>72</v>
      </c>
      <c r="S26" s="1" t="s">
        <v>72</v>
      </c>
      <c r="T26" s="1" t="s">
        <v>72</v>
      </c>
      <c r="U26" s="1" t="s">
        <v>72</v>
      </c>
      <c r="V26" s="1" t="s">
        <v>72</v>
      </c>
      <c r="W26" s="1" t="s">
        <v>72</v>
      </c>
      <c r="X26" s="1">
        <v>4499</v>
      </c>
      <c r="Y26" s="1" t="s">
        <v>72</v>
      </c>
      <c r="Z26" s="1" t="s">
        <v>72</v>
      </c>
      <c r="AA26" s="2" t="s">
        <v>73</v>
      </c>
      <c r="AB26" s="1" t="s">
        <v>72</v>
      </c>
      <c r="AC26" s="1" t="s">
        <v>72</v>
      </c>
      <c r="AD26" s="1" t="s">
        <v>72</v>
      </c>
      <c r="AE26" s="1" t="s">
        <v>72</v>
      </c>
      <c r="AF26" s="1" t="s">
        <v>72</v>
      </c>
      <c r="AG26" s="1" t="s">
        <v>72</v>
      </c>
      <c r="AH26" s="1" t="s">
        <v>72</v>
      </c>
      <c r="AI26" s="1" t="s">
        <v>72</v>
      </c>
      <c r="AJ26" s="1" t="s">
        <v>72</v>
      </c>
      <c r="AK26" s="1" t="s">
        <v>72</v>
      </c>
      <c r="AL26" s="1">
        <v>0</v>
      </c>
      <c r="AM26" s="1">
        <v>3382.4238891198565</v>
      </c>
      <c r="AN26" s="1">
        <v>3382.4238891198547</v>
      </c>
      <c r="AO26" s="2" t="s">
        <v>72</v>
      </c>
      <c r="AP26" s="2" t="s">
        <v>72</v>
      </c>
      <c r="AQ26" s="1" t="s">
        <v>72</v>
      </c>
      <c r="AR26" s="1" t="s">
        <v>72</v>
      </c>
      <c r="AS26" s="1">
        <v>8.1804268062114716E-2</v>
      </c>
      <c r="AT26" s="1">
        <v>0</v>
      </c>
      <c r="AU26" s="1" t="s">
        <v>72</v>
      </c>
      <c r="AV26" s="1" t="s">
        <v>72</v>
      </c>
      <c r="AW26" s="1" t="s">
        <v>72</v>
      </c>
      <c r="AX26" s="1" t="s">
        <v>72</v>
      </c>
      <c r="AY26" s="1" t="s">
        <v>72</v>
      </c>
      <c r="AZ26" s="1" t="s">
        <v>72</v>
      </c>
      <c r="BA26" s="1" t="s">
        <v>72</v>
      </c>
      <c r="BB26" s="1" t="s">
        <v>72</v>
      </c>
      <c r="BC26" s="1" t="s">
        <v>72</v>
      </c>
      <c r="BD26" s="1" t="s">
        <v>72</v>
      </c>
      <c r="BE26" s="1" t="s">
        <v>72</v>
      </c>
      <c r="BF26" s="1" t="s">
        <v>72</v>
      </c>
    </row>
    <row r="27" spans="1:58" x14ac:dyDescent="0.25">
      <c r="A27" s="2" t="s">
        <v>78</v>
      </c>
      <c r="B27" s="2" t="s">
        <v>178</v>
      </c>
      <c r="C27" s="2" t="s">
        <v>73</v>
      </c>
      <c r="D27" s="16">
        <v>1.6733726501464843</v>
      </c>
      <c r="E27" s="1">
        <f t="shared" si="0"/>
        <v>3.2593226432800293</v>
      </c>
      <c r="F27" s="1">
        <f t="shared" si="1"/>
        <v>0.71087157726287842</v>
      </c>
      <c r="G27" s="1">
        <v>0.81483066082000732</v>
      </c>
      <c r="H27" s="1">
        <v>0.1777178943157196</v>
      </c>
      <c r="I27" s="12">
        <v>19689</v>
      </c>
      <c r="J27" s="12">
        <v>7</v>
      </c>
      <c r="K27" s="12">
        <v>19682</v>
      </c>
      <c r="L27" s="1">
        <v>0</v>
      </c>
      <c r="M27" s="1">
        <v>0</v>
      </c>
      <c r="N27" s="1">
        <v>7</v>
      </c>
      <c r="O27" s="1">
        <v>19682</v>
      </c>
      <c r="P27" s="1">
        <v>0</v>
      </c>
      <c r="Q27" s="1" t="s">
        <v>72</v>
      </c>
      <c r="R27" s="1" t="s">
        <v>72</v>
      </c>
      <c r="S27" s="1" t="s">
        <v>72</v>
      </c>
      <c r="T27" s="1" t="s">
        <v>72</v>
      </c>
      <c r="U27" s="1" t="s">
        <v>72</v>
      </c>
      <c r="V27" s="1" t="s">
        <v>72</v>
      </c>
      <c r="W27" s="1" t="s">
        <v>72</v>
      </c>
      <c r="X27" s="1">
        <v>4500</v>
      </c>
      <c r="Y27" s="1" t="s">
        <v>72</v>
      </c>
      <c r="Z27" s="1" t="s">
        <v>72</v>
      </c>
      <c r="AA27" s="2" t="s">
        <v>72</v>
      </c>
      <c r="AB27" s="1" t="s">
        <v>72</v>
      </c>
      <c r="AC27" s="1" t="s">
        <v>72</v>
      </c>
      <c r="AD27" s="1" t="s">
        <v>72</v>
      </c>
      <c r="AE27" s="1" t="s">
        <v>72</v>
      </c>
      <c r="AF27" s="1" t="s">
        <v>72</v>
      </c>
      <c r="AG27" s="1" t="s">
        <v>72</v>
      </c>
      <c r="AH27" s="1" t="s">
        <v>72</v>
      </c>
      <c r="AI27" s="1" t="s">
        <v>72</v>
      </c>
      <c r="AJ27" s="1" t="s">
        <v>72</v>
      </c>
      <c r="AK27" s="1" t="s">
        <v>72</v>
      </c>
      <c r="AL27" s="1">
        <v>5820.7909458705353</v>
      </c>
      <c r="AM27" s="1">
        <v>2871.8674990081554</v>
      </c>
      <c r="AN27" s="1">
        <v>2872.9159252424924</v>
      </c>
      <c r="AO27" s="2" t="s">
        <v>72</v>
      </c>
      <c r="AP27" s="2" t="s">
        <v>72</v>
      </c>
      <c r="AQ27" s="1" t="s">
        <v>72</v>
      </c>
      <c r="AR27" s="1" t="s">
        <v>72</v>
      </c>
      <c r="AS27" s="1">
        <v>0.59839606285095215</v>
      </c>
      <c r="AT27" s="1">
        <v>0.27865979075431824</v>
      </c>
      <c r="AU27" s="1" t="s">
        <v>72</v>
      </c>
      <c r="AV27" s="1" t="s">
        <v>72</v>
      </c>
      <c r="AW27" s="1" t="s">
        <v>72</v>
      </c>
      <c r="AX27" s="1" t="s">
        <v>72</v>
      </c>
      <c r="AY27" s="1" t="s">
        <v>72</v>
      </c>
      <c r="AZ27" s="1" t="s">
        <v>72</v>
      </c>
      <c r="BA27" s="1" t="s">
        <v>72</v>
      </c>
      <c r="BB27" s="1" t="s">
        <v>72</v>
      </c>
      <c r="BC27" s="1" t="s">
        <v>72</v>
      </c>
      <c r="BD27" s="1" t="s">
        <v>72</v>
      </c>
      <c r="BE27" s="1" t="s">
        <v>72</v>
      </c>
      <c r="BF27" s="1" t="s">
        <v>72</v>
      </c>
    </row>
    <row r="28" spans="1:58" x14ac:dyDescent="0.25">
      <c r="A28" s="2" t="s">
        <v>94</v>
      </c>
      <c r="B28" s="2" t="s">
        <v>178</v>
      </c>
      <c r="C28" s="2" t="s">
        <v>89</v>
      </c>
      <c r="D28" s="16">
        <v>5.1681613922119141</v>
      </c>
      <c r="E28" s="1">
        <f t="shared" si="0"/>
        <v>7.8684706687927246</v>
      </c>
      <c r="F28" s="1">
        <f t="shared" si="1"/>
        <v>3.1706743240356445</v>
      </c>
      <c r="G28" s="1">
        <v>1.9671176671981812</v>
      </c>
      <c r="H28" s="1">
        <v>0.79266858100891113</v>
      </c>
      <c r="I28" s="12">
        <v>17310</v>
      </c>
      <c r="J28" s="12">
        <v>19</v>
      </c>
      <c r="K28" s="12">
        <v>17291</v>
      </c>
      <c r="L28" s="1">
        <v>0</v>
      </c>
      <c r="M28" s="1">
        <v>19</v>
      </c>
      <c r="N28" s="1">
        <v>8</v>
      </c>
      <c r="O28" s="1">
        <v>17283</v>
      </c>
      <c r="P28" s="1">
        <v>0</v>
      </c>
      <c r="Q28" s="1" t="s">
        <v>72</v>
      </c>
      <c r="R28" s="1" t="s">
        <v>72</v>
      </c>
      <c r="S28" s="1" t="s">
        <v>72</v>
      </c>
      <c r="T28" s="1" t="s">
        <v>72</v>
      </c>
      <c r="U28" s="1" t="s">
        <v>72</v>
      </c>
      <c r="V28" s="1" t="s">
        <v>72</v>
      </c>
      <c r="W28" s="1" t="s">
        <v>72</v>
      </c>
      <c r="X28" s="1">
        <v>5000</v>
      </c>
      <c r="Y28" s="1" t="s">
        <v>72</v>
      </c>
      <c r="Z28" s="1" t="s">
        <v>72</v>
      </c>
      <c r="AA28" s="2" t="s">
        <v>90</v>
      </c>
      <c r="AB28" s="1">
        <v>2.3757552589057505</v>
      </c>
      <c r="AC28" s="1" t="s">
        <v>72</v>
      </c>
      <c r="AD28" s="1" t="s">
        <v>72</v>
      </c>
      <c r="AE28" s="1">
        <v>4.3785992040465915</v>
      </c>
      <c r="AF28" s="1">
        <v>0.37291131376490938</v>
      </c>
      <c r="AG28" s="1">
        <v>70.376999417779189</v>
      </c>
      <c r="AH28" s="1" t="s">
        <v>72</v>
      </c>
      <c r="AI28" s="1" t="s">
        <v>72</v>
      </c>
      <c r="AJ28" s="1">
        <v>87.952398936592786</v>
      </c>
      <c r="AK28" s="1">
        <v>52.801599898965598</v>
      </c>
      <c r="AL28" s="1">
        <v>9365.0596731085534</v>
      </c>
      <c r="AM28" s="1">
        <v>3194.042428692469</v>
      </c>
      <c r="AN28" s="1">
        <v>3200.8159311560144</v>
      </c>
      <c r="AO28" s="2" t="s">
        <v>72</v>
      </c>
      <c r="AP28" s="2" t="s">
        <v>72</v>
      </c>
      <c r="AQ28" s="1" t="s">
        <v>72</v>
      </c>
      <c r="AR28" s="1" t="s">
        <v>72</v>
      </c>
      <c r="AS28" s="1">
        <v>1.6113929748535156</v>
      </c>
      <c r="AT28" s="1">
        <v>1.0180093050003052</v>
      </c>
      <c r="AU28" s="1" t="s">
        <v>72</v>
      </c>
      <c r="AV28" s="1" t="s">
        <v>72</v>
      </c>
      <c r="AW28" s="1" t="s">
        <v>72</v>
      </c>
      <c r="AX28" s="1" t="s">
        <v>72</v>
      </c>
      <c r="AY28" s="1" t="s">
        <v>72</v>
      </c>
      <c r="AZ28" s="1" t="s">
        <v>72</v>
      </c>
      <c r="BA28" s="1">
        <v>3.3835088156896478</v>
      </c>
      <c r="BB28" s="1">
        <v>1.3680017021218531</v>
      </c>
      <c r="BC28" s="1" t="s">
        <v>72</v>
      </c>
      <c r="BD28" s="1" t="s">
        <v>72</v>
      </c>
      <c r="BE28" s="1">
        <v>79.220260231959543</v>
      </c>
      <c r="BF28" s="1">
        <v>61.533738603598842</v>
      </c>
    </row>
    <row r="29" spans="1:58" x14ac:dyDescent="0.25">
      <c r="A29" s="2" t="s">
        <v>94</v>
      </c>
      <c r="B29" s="2" t="s">
        <v>178</v>
      </c>
      <c r="C29" s="2" t="s">
        <v>90</v>
      </c>
      <c r="D29" s="16">
        <v>2.1753761291503908</v>
      </c>
      <c r="E29" s="1">
        <f t="shared" si="0"/>
        <v>4.073941707611084</v>
      </c>
      <c r="F29" s="1">
        <f t="shared" si="1"/>
        <v>0.98477697372436523</v>
      </c>
      <c r="G29" s="1">
        <v>1.018485426902771</v>
      </c>
      <c r="H29" s="1">
        <v>0.24619424343109131</v>
      </c>
      <c r="I29" s="12">
        <v>17310</v>
      </c>
      <c r="J29" s="12">
        <v>8</v>
      </c>
      <c r="K29" s="12">
        <v>17302</v>
      </c>
      <c r="L29" s="1">
        <v>0</v>
      </c>
      <c r="M29" s="1">
        <v>19</v>
      </c>
      <c r="N29" s="1">
        <v>8</v>
      </c>
      <c r="O29" s="1">
        <v>17283</v>
      </c>
      <c r="P29" s="1">
        <v>0</v>
      </c>
      <c r="Q29" s="1" t="s">
        <v>72</v>
      </c>
      <c r="R29" s="1" t="s">
        <v>72</v>
      </c>
      <c r="S29" s="1" t="s">
        <v>72</v>
      </c>
      <c r="T29" s="1" t="s">
        <v>72</v>
      </c>
      <c r="U29" s="1" t="s">
        <v>72</v>
      </c>
      <c r="V29" s="1" t="s">
        <v>72</v>
      </c>
      <c r="W29" s="1" t="s">
        <v>72</v>
      </c>
      <c r="X29" s="1">
        <v>4000</v>
      </c>
      <c r="Y29" s="1" t="s">
        <v>72</v>
      </c>
      <c r="Z29" s="1" t="s">
        <v>72</v>
      </c>
      <c r="AA29" s="2" t="s">
        <v>72</v>
      </c>
      <c r="AB29" s="1" t="s">
        <v>72</v>
      </c>
      <c r="AC29" s="1" t="s">
        <v>72</v>
      </c>
      <c r="AD29" s="1" t="s">
        <v>72</v>
      </c>
      <c r="AE29" s="1" t="s">
        <v>72</v>
      </c>
      <c r="AF29" s="1" t="s">
        <v>72</v>
      </c>
      <c r="AG29" s="1" t="s">
        <v>72</v>
      </c>
      <c r="AH29" s="1" t="s">
        <v>72</v>
      </c>
      <c r="AI29" s="1" t="s">
        <v>72</v>
      </c>
      <c r="AJ29" s="1" t="s">
        <v>72</v>
      </c>
      <c r="AK29" s="1" t="s">
        <v>72</v>
      </c>
      <c r="AL29" s="1">
        <v>4995.6433410644531</v>
      </c>
      <c r="AM29" s="1">
        <v>2200.9677372086794</v>
      </c>
      <c r="AN29" s="1">
        <v>2202.2593261648162</v>
      </c>
      <c r="AO29" s="2" t="s">
        <v>72</v>
      </c>
      <c r="AP29" s="2" t="s">
        <v>72</v>
      </c>
      <c r="AQ29" s="1" t="s">
        <v>72</v>
      </c>
      <c r="AR29" s="1" t="s">
        <v>72</v>
      </c>
      <c r="AS29" s="1">
        <v>0.76070398092269897</v>
      </c>
      <c r="AT29" s="1">
        <v>0.37277799844741821</v>
      </c>
      <c r="AU29" s="1" t="s">
        <v>72</v>
      </c>
      <c r="AV29" s="1" t="s">
        <v>72</v>
      </c>
      <c r="AW29" s="1" t="s">
        <v>72</v>
      </c>
      <c r="AX29" s="1" t="s">
        <v>72</v>
      </c>
      <c r="AY29" s="1" t="s">
        <v>72</v>
      </c>
      <c r="AZ29" s="1" t="s">
        <v>72</v>
      </c>
      <c r="BA29" s="1" t="s">
        <v>72</v>
      </c>
      <c r="BB29" s="1" t="s">
        <v>72</v>
      </c>
      <c r="BC29" s="1" t="s">
        <v>72</v>
      </c>
      <c r="BD29" s="1" t="s">
        <v>72</v>
      </c>
      <c r="BE29" s="1" t="s">
        <v>72</v>
      </c>
      <c r="BF29" s="1" t="s">
        <v>72</v>
      </c>
    </row>
    <row r="30" spans="1:58" x14ac:dyDescent="0.25">
      <c r="A30" s="2" t="s">
        <v>108</v>
      </c>
      <c r="B30" s="2" t="s">
        <v>178</v>
      </c>
      <c r="C30" s="2" t="s">
        <v>103</v>
      </c>
      <c r="D30" s="16">
        <v>1.7510259628295899</v>
      </c>
      <c r="E30" s="1">
        <f t="shared" si="0"/>
        <v>3.4105994701385498</v>
      </c>
      <c r="F30" s="1">
        <f t="shared" si="1"/>
        <v>0.74385631084442139</v>
      </c>
      <c r="G30" s="1">
        <v>0.85264986753463745</v>
      </c>
      <c r="H30" s="1">
        <v>0.18596407771110535</v>
      </c>
      <c r="I30" s="12">
        <v>18816</v>
      </c>
      <c r="J30" s="12">
        <v>7</v>
      </c>
      <c r="K30" s="12">
        <v>18809</v>
      </c>
      <c r="L30" s="1">
        <v>7</v>
      </c>
      <c r="M30" s="1">
        <v>0</v>
      </c>
      <c r="N30" s="1">
        <v>2</v>
      </c>
      <c r="O30" s="1">
        <v>18807</v>
      </c>
      <c r="P30" s="1">
        <v>0.43775648814728363</v>
      </c>
      <c r="Q30" s="1" t="s">
        <v>72</v>
      </c>
      <c r="R30" s="1" t="s">
        <v>72</v>
      </c>
      <c r="S30" s="1" t="s">
        <v>72</v>
      </c>
      <c r="T30" s="1" t="s">
        <v>72</v>
      </c>
      <c r="U30" s="1" t="s">
        <v>72</v>
      </c>
      <c r="V30" s="1" t="s">
        <v>72</v>
      </c>
      <c r="W30" s="1" t="s">
        <v>72</v>
      </c>
      <c r="X30" s="1">
        <v>4000</v>
      </c>
      <c r="Y30" s="1" t="s">
        <v>72</v>
      </c>
      <c r="Z30" s="1" t="s">
        <v>72</v>
      </c>
      <c r="AA30" s="2" t="s">
        <v>104</v>
      </c>
      <c r="AB30" s="1">
        <v>0.77773643711958818</v>
      </c>
      <c r="AC30" s="1" t="s">
        <v>72</v>
      </c>
      <c r="AD30" s="1" t="s">
        <v>72</v>
      </c>
      <c r="AE30" s="1">
        <v>1.5653114068913152</v>
      </c>
      <c r="AF30" s="1">
        <v>0</v>
      </c>
      <c r="AG30" s="1">
        <v>43.748691925318845</v>
      </c>
      <c r="AH30" s="1" t="s">
        <v>72</v>
      </c>
      <c r="AI30" s="1" t="s">
        <v>72</v>
      </c>
      <c r="AJ30" s="1">
        <v>68.669215199465427</v>
      </c>
      <c r="AK30" s="1">
        <v>18.828168651172266</v>
      </c>
      <c r="AL30" s="1">
        <v>4356.7810407366069</v>
      </c>
      <c r="AM30" s="1">
        <v>2867.5131145661653</v>
      </c>
      <c r="AN30" s="1">
        <v>2868.0671576934715</v>
      </c>
      <c r="AO30" s="2" t="s">
        <v>72</v>
      </c>
      <c r="AP30" s="2" t="s">
        <v>72</v>
      </c>
      <c r="AQ30" s="1" t="s">
        <v>72</v>
      </c>
      <c r="AR30" s="1" t="s">
        <v>72</v>
      </c>
      <c r="AS30" s="1">
        <v>0.62616699934005737</v>
      </c>
      <c r="AT30" s="1">
        <v>0.29159024357795715</v>
      </c>
      <c r="AU30" s="1" t="s">
        <v>72</v>
      </c>
      <c r="AV30" s="1" t="s">
        <v>72</v>
      </c>
      <c r="AW30" s="1" t="s">
        <v>72</v>
      </c>
      <c r="AX30" s="1" t="s">
        <v>72</v>
      </c>
      <c r="AY30" s="1" t="s">
        <v>72</v>
      </c>
      <c r="AZ30" s="1" t="s">
        <v>72</v>
      </c>
      <c r="BA30" s="1">
        <v>1.173336698998765</v>
      </c>
      <c r="BB30" s="1">
        <v>0.38213617524041132</v>
      </c>
      <c r="BC30" s="1" t="s">
        <v>72</v>
      </c>
      <c r="BD30" s="1" t="s">
        <v>72</v>
      </c>
      <c r="BE30" s="1">
        <v>56.266313627130856</v>
      </c>
      <c r="BF30" s="1">
        <v>31.23107022350683</v>
      </c>
    </row>
    <row r="31" spans="1:58" x14ac:dyDescent="0.25">
      <c r="A31" s="2" t="s">
        <v>108</v>
      </c>
      <c r="B31" s="2" t="s">
        <v>178</v>
      </c>
      <c r="C31" s="2" t="s">
        <v>104</v>
      </c>
      <c r="D31" s="16">
        <v>2.2514389038085936</v>
      </c>
      <c r="E31" s="1">
        <f t="shared" si="0"/>
        <v>4.0793986320495605</v>
      </c>
      <c r="F31" s="1">
        <f t="shared" si="1"/>
        <v>1.0735517740249634</v>
      </c>
      <c r="G31" s="1">
        <v>1.0198496580123901</v>
      </c>
      <c r="H31" s="1">
        <v>0.26838794350624084</v>
      </c>
      <c r="I31" s="12">
        <v>18816</v>
      </c>
      <c r="J31" s="12">
        <v>9</v>
      </c>
      <c r="K31" s="12">
        <v>18807</v>
      </c>
      <c r="L31" s="1">
        <v>7</v>
      </c>
      <c r="M31" s="1">
        <v>0</v>
      </c>
      <c r="N31" s="1">
        <v>2</v>
      </c>
      <c r="O31" s="1">
        <v>18807</v>
      </c>
      <c r="P31" s="1">
        <v>0.43775648814728363</v>
      </c>
      <c r="Q31" s="1" t="s">
        <v>72</v>
      </c>
      <c r="R31" s="1" t="s">
        <v>72</v>
      </c>
      <c r="S31" s="1" t="s">
        <v>72</v>
      </c>
      <c r="T31" s="1" t="s">
        <v>72</v>
      </c>
      <c r="U31" s="1" t="s">
        <v>72</v>
      </c>
      <c r="V31" s="1" t="s">
        <v>72</v>
      </c>
      <c r="W31" s="1" t="s">
        <v>72</v>
      </c>
      <c r="X31" s="1">
        <v>4000</v>
      </c>
      <c r="Y31" s="1" t="s">
        <v>72</v>
      </c>
      <c r="Z31" s="1" t="s">
        <v>72</v>
      </c>
      <c r="AA31" s="2" t="s">
        <v>72</v>
      </c>
      <c r="AB31" s="1" t="s">
        <v>72</v>
      </c>
      <c r="AC31" s="1" t="s">
        <v>72</v>
      </c>
      <c r="AD31" s="1" t="s">
        <v>72</v>
      </c>
      <c r="AE31" s="1" t="s">
        <v>72</v>
      </c>
      <c r="AF31" s="1" t="s">
        <v>72</v>
      </c>
      <c r="AG31" s="1" t="s">
        <v>72</v>
      </c>
      <c r="AH31" s="1" t="s">
        <v>72</v>
      </c>
      <c r="AI31" s="1" t="s">
        <v>72</v>
      </c>
      <c r="AJ31" s="1" t="s">
        <v>72</v>
      </c>
      <c r="AK31" s="1" t="s">
        <v>72</v>
      </c>
      <c r="AL31" s="1">
        <v>5936.4931098090274</v>
      </c>
      <c r="AM31" s="1">
        <v>2263.2421433308887</v>
      </c>
      <c r="AN31" s="1">
        <v>2264.9991192396105</v>
      </c>
      <c r="AO31" s="2" t="s">
        <v>72</v>
      </c>
      <c r="AP31" s="2" t="s">
        <v>72</v>
      </c>
      <c r="AQ31" s="1" t="s">
        <v>72</v>
      </c>
      <c r="AR31" s="1" t="s">
        <v>72</v>
      </c>
      <c r="AS31" s="1">
        <v>0.77281278371810913</v>
      </c>
      <c r="AT31" s="1">
        <v>0.39491173624992371</v>
      </c>
      <c r="AU31" s="1" t="s">
        <v>72</v>
      </c>
      <c r="AV31" s="1" t="s">
        <v>72</v>
      </c>
      <c r="AW31" s="1" t="s">
        <v>72</v>
      </c>
      <c r="AX31" s="1" t="s">
        <v>72</v>
      </c>
      <c r="AY31" s="1" t="s">
        <v>72</v>
      </c>
      <c r="AZ31" s="1" t="s">
        <v>72</v>
      </c>
      <c r="BA31" s="1" t="s">
        <v>72</v>
      </c>
      <c r="BB31" s="1" t="s">
        <v>72</v>
      </c>
      <c r="BC31" s="1" t="s">
        <v>72</v>
      </c>
      <c r="BD31" s="1" t="s">
        <v>72</v>
      </c>
      <c r="BE31" s="1" t="s">
        <v>72</v>
      </c>
      <c r="BF31" s="1" t="s">
        <v>72</v>
      </c>
    </row>
    <row r="32" spans="1:58" x14ac:dyDescent="0.25">
      <c r="A32" s="2" t="s">
        <v>126</v>
      </c>
      <c r="B32" s="2" t="s">
        <v>178</v>
      </c>
      <c r="C32" s="2" t="s">
        <v>121</v>
      </c>
      <c r="D32" s="16">
        <v>1.5263475418090819</v>
      </c>
      <c r="E32" s="1">
        <f t="shared" si="0"/>
        <v>3.3173844814300537</v>
      </c>
      <c r="F32" s="1">
        <f t="shared" si="1"/>
        <v>0.53660738468170166</v>
      </c>
      <c r="G32" s="1">
        <v>0.82934612035751343</v>
      </c>
      <c r="H32" s="1">
        <v>0.13415184617042542</v>
      </c>
      <c r="I32" s="12">
        <v>15418</v>
      </c>
      <c r="J32" s="12">
        <v>5</v>
      </c>
      <c r="K32" s="12">
        <v>15413</v>
      </c>
      <c r="L32" s="1">
        <v>0</v>
      </c>
      <c r="M32" s="1">
        <v>5</v>
      </c>
      <c r="N32" s="1">
        <v>21</v>
      </c>
      <c r="O32" s="1">
        <v>15392</v>
      </c>
      <c r="P32" s="1">
        <v>0</v>
      </c>
      <c r="Q32" s="1" t="s">
        <v>72</v>
      </c>
      <c r="R32" s="1" t="s">
        <v>72</v>
      </c>
      <c r="S32" s="1" t="s">
        <v>72</v>
      </c>
      <c r="T32" s="1" t="s">
        <v>72</v>
      </c>
      <c r="U32" s="1" t="s">
        <v>72</v>
      </c>
      <c r="V32" s="1" t="s">
        <v>72</v>
      </c>
      <c r="W32" s="1" t="s">
        <v>72</v>
      </c>
      <c r="X32" s="1">
        <v>5000</v>
      </c>
      <c r="Y32" s="1" t="s">
        <v>72</v>
      </c>
      <c r="Z32" s="1" t="s">
        <v>72</v>
      </c>
      <c r="AA32" s="2" t="s">
        <v>122</v>
      </c>
      <c r="AB32" s="1">
        <v>0.23797162554081963</v>
      </c>
      <c r="AC32" s="1" t="s">
        <v>72</v>
      </c>
      <c r="AD32" s="1" t="s">
        <v>72</v>
      </c>
      <c r="AE32" s="1">
        <v>0.47788501295551977</v>
      </c>
      <c r="AF32" s="1">
        <v>0</v>
      </c>
      <c r="AG32" s="1">
        <v>19.222704352117884</v>
      </c>
      <c r="AH32" s="1" t="s">
        <v>72</v>
      </c>
      <c r="AI32" s="1" t="s">
        <v>72</v>
      </c>
      <c r="AJ32" s="1">
        <v>34.876984486863279</v>
      </c>
      <c r="AK32" s="1">
        <v>3.56842421737249</v>
      </c>
      <c r="AL32" s="1">
        <v>5782.1080078124996</v>
      </c>
      <c r="AM32" s="1">
        <v>3695.0329601723688</v>
      </c>
      <c r="AN32" s="1">
        <v>3695.7097908403011</v>
      </c>
      <c r="AO32" s="2" t="s">
        <v>72</v>
      </c>
      <c r="AP32" s="2" t="s">
        <v>72</v>
      </c>
      <c r="AQ32" s="1" t="s">
        <v>72</v>
      </c>
      <c r="AR32" s="1" t="s">
        <v>72</v>
      </c>
      <c r="AS32" s="1">
        <v>0.58120614290237427</v>
      </c>
      <c r="AT32" s="1">
        <v>0.23397441208362579</v>
      </c>
      <c r="AU32" s="1" t="s">
        <v>72</v>
      </c>
      <c r="AV32" s="1" t="s">
        <v>72</v>
      </c>
      <c r="AW32" s="1" t="s">
        <v>72</v>
      </c>
      <c r="AX32" s="1" t="s">
        <v>72</v>
      </c>
      <c r="AY32" s="1" t="s">
        <v>72</v>
      </c>
      <c r="AZ32" s="1" t="s">
        <v>72</v>
      </c>
      <c r="BA32" s="1">
        <v>0.35806456322267322</v>
      </c>
      <c r="BB32" s="1">
        <v>0.11787868785896605</v>
      </c>
      <c r="BC32" s="1" t="s">
        <v>72</v>
      </c>
      <c r="BD32" s="1" t="s">
        <v>72</v>
      </c>
      <c r="BE32" s="1">
        <v>27.058734299986753</v>
      </c>
      <c r="BF32" s="1">
        <v>11.386674404249012</v>
      </c>
    </row>
    <row r="33" spans="1:58" x14ac:dyDescent="0.25">
      <c r="A33" s="2" t="s">
        <v>126</v>
      </c>
      <c r="B33" s="2" t="s">
        <v>178</v>
      </c>
      <c r="C33" s="2" t="s">
        <v>122</v>
      </c>
      <c r="D33" s="16">
        <v>6.4139892578125002</v>
      </c>
      <c r="E33" s="1">
        <f t="shared" si="0"/>
        <v>9.5793066024780273</v>
      </c>
      <c r="F33" s="1">
        <f t="shared" si="1"/>
        <v>4.037961483001709</v>
      </c>
      <c r="G33" s="1">
        <v>2.3948266506195068</v>
      </c>
      <c r="H33" s="1">
        <v>1.0094903707504272</v>
      </c>
      <c r="I33" s="12">
        <v>15418</v>
      </c>
      <c r="J33" s="12">
        <v>21</v>
      </c>
      <c r="K33" s="12">
        <v>15397</v>
      </c>
      <c r="L33" s="1">
        <v>0</v>
      </c>
      <c r="M33" s="1">
        <v>5</v>
      </c>
      <c r="N33" s="1">
        <v>21</v>
      </c>
      <c r="O33" s="1">
        <v>15392</v>
      </c>
      <c r="P33" s="1">
        <v>0</v>
      </c>
      <c r="Q33" s="1" t="s">
        <v>72</v>
      </c>
      <c r="R33" s="1" t="s">
        <v>72</v>
      </c>
      <c r="S33" s="1" t="s">
        <v>72</v>
      </c>
      <c r="T33" s="1" t="s">
        <v>72</v>
      </c>
      <c r="U33" s="1" t="s">
        <v>72</v>
      </c>
      <c r="V33" s="1" t="s">
        <v>72</v>
      </c>
      <c r="W33" s="1" t="s">
        <v>72</v>
      </c>
      <c r="X33" s="1">
        <v>3700</v>
      </c>
      <c r="Y33" s="1" t="s">
        <v>72</v>
      </c>
      <c r="Z33" s="1" t="s">
        <v>72</v>
      </c>
      <c r="AA33" s="2" t="s">
        <v>72</v>
      </c>
      <c r="AB33" s="1" t="s">
        <v>72</v>
      </c>
      <c r="AC33" s="1" t="s">
        <v>72</v>
      </c>
      <c r="AD33" s="1" t="s">
        <v>72</v>
      </c>
      <c r="AE33" s="1" t="s">
        <v>72</v>
      </c>
      <c r="AF33" s="1" t="s">
        <v>72</v>
      </c>
      <c r="AG33" s="1" t="s">
        <v>72</v>
      </c>
      <c r="AH33" s="1" t="s">
        <v>72</v>
      </c>
      <c r="AI33" s="1" t="s">
        <v>72</v>
      </c>
      <c r="AJ33" s="1" t="s">
        <v>72</v>
      </c>
      <c r="AK33" s="1" t="s">
        <v>72</v>
      </c>
      <c r="AL33" s="1">
        <v>4063.7874813988096</v>
      </c>
      <c r="AM33" s="1">
        <v>2746.2824311731792</v>
      </c>
      <c r="AN33" s="1">
        <v>2748.0769315010143</v>
      </c>
      <c r="AO33" s="2" t="s">
        <v>72</v>
      </c>
      <c r="AP33" s="2" t="s">
        <v>72</v>
      </c>
      <c r="AQ33" s="1" t="s">
        <v>72</v>
      </c>
      <c r="AR33" s="1" t="s">
        <v>72</v>
      </c>
      <c r="AS33" s="1">
        <v>1.9790315628051758</v>
      </c>
      <c r="AT33" s="1">
        <v>1.2788800001144409</v>
      </c>
      <c r="AU33" s="1" t="s">
        <v>72</v>
      </c>
      <c r="AV33" s="1" t="s">
        <v>72</v>
      </c>
      <c r="AW33" s="1" t="s">
        <v>72</v>
      </c>
      <c r="AX33" s="1" t="s">
        <v>72</v>
      </c>
      <c r="AY33" s="1" t="s">
        <v>72</v>
      </c>
      <c r="AZ33" s="1" t="s">
        <v>72</v>
      </c>
      <c r="BA33" s="1" t="s">
        <v>72</v>
      </c>
      <c r="BB33" s="1" t="s">
        <v>72</v>
      </c>
      <c r="BC33" s="1" t="s">
        <v>72</v>
      </c>
      <c r="BD33" s="1" t="s">
        <v>72</v>
      </c>
      <c r="BE33" s="1" t="s">
        <v>72</v>
      </c>
      <c r="BF33" s="1" t="s">
        <v>72</v>
      </c>
    </row>
    <row r="34" spans="1:58" x14ac:dyDescent="0.25">
      <c r="A34" s="2" t="s">
        <v>77</v>
      </c>
      <c r="B34" s="2" t="s">
        <v>177</v>
      </c>
      <c r="C34" s="2" t="s">
        <v>66</v>
      </c>
      <c r="D34" s="16">
        <v>0</v>
      </c>
      <c r="E34" s="1">
        <f t="shared" ref="E34:E65" si="2">G34*4</f>
        <v>0.76335704326629639</v>
      </c>
      <c r="F34" s="1">
        <f t="shared" ref="F34:F65" si="3">H34*4</f>
        <v>0</v>
      </c>
      <c r="G34" s="1">
        <v>0.1908392608165741</v>
      </c>
      <c r="H34" s="1">
        <v>0</v>
      </c>
      <c r="I34" s="12">
        <v>18471</v>
      </c>
      <c r="J34" s="12">
        <v>0</v>
      </c>
      <c r="K34" s="12">
        <v>18471</v>
      </c>
      <c r="L34" s="1">
        <v>0</v>
      </c>
      <c r="M34" s="1">
        <v>0</v>
      </c>
      <c r="N34" s="1">
        <v>12</v>
      </c>
      <c r="O34" s="1">
        <v>18459</v>
      </c>
      <c r="P34" s="1">
        <v>0</v>
      </c>
      <c r="Q34" s="1" t="s">
        <v>72</v>
      </c>
      <c r="R34" s="1" t="s">
        <v>72</v>
      </c>
      <c r="S34" s="1" t="s">
        <v>72</v>
      </c>
      <c r="T34" s="1" t="s">
        <v>72</v>
      </c>
      <c r="U34" s="1" t="s">
        <v>72</v>
      </c>
      <c r="V34" s="1" t="s">
        <v>72</v>
      </c>
      <c r="W34" s="1" t="s">
        <v>72</v>
      </c>
      <c r="X34" s="1">
        <v>4499</v>
      </c>
      <c r="Y34" s="1" t="s">
        <v>72</v>
      </c>
      <c r="Z34" s="1" t="s">
        <v>72</v>
      </c>
      <c r="AA34" s="2" t="s">
        <v>73</v>
      </c>
      <c r="AB34" s="1" t="s">
        <v>72</v>
      </c>
      <c r="AC34" s="1" t="s">
        <v>72</v>
      </c>
      <c r="AD34" s="1" t="s">
        <v>72</v>
      </c>
      <c r="AE34" s="1" t="s">
        <v>72</v>
      </c>
      <c r="AF34" s="1" t="s">
        <v>72</v>
      </c>
      <c r="AG34" s="1" t="s">
        <v>72</v>
      </c>
      <c r="AH34" s="1" t="s">
        <v>72</v>
      </c>
      <c r="AI34" s="1" t="s">
        <v>72</v>
      </c>
      <c r="AJ34" s="1" t="s">
        <v>72</v>
      </c>
      <c r="AK34" s="1" t="s">
        <v>72</v>
      </c>
      <c r="AL34" s="1">
        <v>0</v>
      </c>
      <c r="AM34" s="1">
        <v>3514.8270606864521</v>
      </c>
      <c r="AN34" s="1">
        <v>3514.8270606864498</v>
      </c>
      <c r="AO34" s="2" t="s">
        <v>72</v>
      </c>
      <c r="AP34" s="2" t="s">
        <v>72</v>
      </c>
      <c r="AQ34" s="1" t="s">
        <v>72</v>
      </c>
      <c r="AR34" s="1" t="s">
        <v>72</v>
      </c>
      <c r="AS34" s="1">
        <v>8.7198741734027863E-2</v>
      </c>
      <c r="AT34" s="1">
        <v>0</v>
      </c>
      <c r="AU34" s="1" t="s">
        <v>72</v>
      </c>
      <c r="AV34" s="1" t="s">
        <v>72</v>
      </c>
      <c r="AW34" s="1" t="s">
        <v>72</v>
      </c>
      <c r="AX34" s="1" t="s">
        <v>72</v>
      </c>
      <c r="AY34" s="1" t="s">
        <v>72</v>
      </c>
      <c r="AZ34" s="1" t="s">
        <v>72</v>
      </c>
      <c r="BA34" s="1" t="s">
        <v>72</v>
      </c>
      <c r="BB34" s="1" t="s">
        <v>72</v>
      </c>
      <c r="BC34" s="1" t="s">
        <v>72</v>
      </c>
      <c r="BD34" s="1" t="s">
        <v>72</v>
      </c>
      <c r="BE34" s="1" t="s">
        <v>72</v>
      </c>
      <c r="BF34" s="1" t="s">
        <v>72</v>
      </c>
    </row>
    <row r="35" spans="1:58" x14ac:dyDescent="0.25">
      <c r="A35" s="2" t="s">
        <v>77</v>
      </c>
      <c r="B35" s="2" t="s">
        <v>177</v>
      </c>
      <c r="C35" s="2" t="s">
        <v>73</v>
      </c>
      <c r="D35" s="16">
        <v>3.0582502365112303</v>
      </c>
      <c r="E35" s="1">
        <f t="shared" si="2"/>
        <v>5.1474132537841797</v>
      </c>
      <c r="F35" s="1">
        <f t="shared" si="3"/>
        <v>1.6295450925827026</v>
      </c>
      <c r="G35" s="1">
        <v>1.2868533134460449</v>
      </c>
      <c r="H35" s="1">
        <v>0.40738627314567566</v>
      </c>
      <c r="I35" s="12">
        <v>18471</v>
      </c>
      <c r="J35" s="12">
        <v>12</v>
      </c>
      <c r="K35" s="12">
        <v>18459</v>
      </c>
      <c r="L35" s="1">
        <v>0</v>
      </c>
      <c r="M35" s="1">
        <v>0</v>
      </c>
      <c r="N35" s="1">
        <v>12</v>
      </c>
      <c r="O35" s="1">
        <v>18459</v>
      </c>
      <c r="P35" s="1">
        <v>0</v>
      </c>
      <c r="Q35" s="1" t="s">
        <v>72</v>
      </c>
      <c r="R35" s="1" t="s">
        <v>72</v>
      </c>
      <c r="S35" s="1" t="s">
        <v>72</v>
      </c>
      <c r="T35" s="1" t="s">
        <v>72</v>
      </c>
      <c r="U35" s="1" t="s">
        <v>72</v>
      </c>
      <c r="V35" s="1" t="s">
        <v>72</v>
      </c>
      <c r="W35" s="1" t="s">
        <v>72</v>
      </c>
      <c r="X35" s="1">
        <v>4500</v>
      </c>
      <c r="Y35" s="1" t="s">
        <v>72</v>
      </c>
      <c r="Z35" s="1" t="s">
        <v>72</v>
      </c>
      <c r="AA35" s="2" t="s">
        <v>72</v>
      </c>
      <c r="AB35" s="1" t="s">
        <v>72</v>
      </c>
      <c r="AC35" s="1" t="s">
        <v>72</v>
      </c>
      <c r="AD35" s="1" t="s">
        <v>72</v>
      </c>
      <c r="AE35" s="1" t="s">
        <v>72</v>
      </c>
      <c r="AF35" s="1" t="s">
        <v>72</v>
      </c>
      <c r="AG35" s="1" t="s">
        <v>72</v>
      </c>
      <c r="AH35" s="1" t="s">
        <v>72</v>
      </c>
      <c r="AI35" s="1" t="s">
        <v>72</v>
      </c>
      <c r="AJ35" s="1" t="s">
        <v>72</v>
      </c>
      <c r="AK35" s="1" t="s">
        <v>72</v>
      </c>
      <c r="AL35" s="1">
        <v>5942.214762369792</v>
      </c>
      <c r="AM35" s="1">
        <v>2928.6939817689286</v>
      </c>
      <c r="AN35" s="1">
        <v>2930.6517669114419</v>
      </c>
      <c r="AO35" s="2" t="s">
        <v>72</v>
      </c>
      <c r="AP35" s="2" t="s">
        <v>72</v>
      </c>
      <c r="AQ35" s="1" t="s">
        <v>72</v>
      </c>
      <c r="AR35" s="1" t="s">
        <v>72</v>
      </c>
      <c r="AS35" s="1">
        <v>1.0074788331985474</v>
      </c>
      <c r="AT35" s="1">
        <v>0.56426286697387695</v>
      </c>
      <c r="AU35" s="1" t="s">
        <v>72</v>
      </c>
      <c r="AV35" s="1" t="s">
        <v>72</v>
      </c>
      <c r="AW35" s="1" t="s">
        <v>72</v>
      </c>
      <c r="AX35" s="1" t="s">
        <v>72</v>
      </c>
      <c r="AY35" s="1" t="s">
        <v>72</v>
      </c>
      <c r="AZ35" s="1" t="s">
        <v>72</v>
      </c>
      <c r="BA35" s="1" t="s">
        <v>72</v>
      </c>
      <c r="BB35" s="1" t="s">
        <v>72</v>
      </c>
      <c r="BC35" s="1" t="s">
        <v>72</v>
      </c>
      <c r="BD35" s="1" t="s">
        <v>72</v>
      </c>
      <c r="BE35" s="1" t="s">
        <v>72</v>
      </c>
      <c r="BF35" s="1" t="s">
        <v>72</v>
      </c>
    </row>
    <row r="36" spans="1:58" x14ac:dyDescent="0.25">
      <c r="A36" s="2" t="s">
        <v>93</v>
      </c>
      <c r="B36" s="2" t="s">
        <v>177</v>
      </c>
      <c r="C36" s="2" t="s">
        <v>89</v>
      </c>
      <c r="D36" s="16">
        <v>3.8037582397460938</v>
      </c>
      <c r="E36" s="1">
        <f t="shared" si="2"/>
        <v>6.0824127197265625</v>
      </c>
      <c r="F36" s="1">
        <f t="shared" si="3"/>
        <v>2.1812059879302979</v>
      </c>
      <c r="G36" s="1">
        <v>1.5206031799316406</v>
      </c>
      <c r="H36" s="1">
        <v>0.54530149698257446</v>
      </c>
      <c r="I36" s="12">
        <v>18565</v>
      </c>
      <c r="J36" s="12">
        <v>15</v>
      </c>
      <c r="K36" s="12">
        <v>18550</v>
      </c>
      <c r="L36" s="1">
        <v>0</v>
      </c>
      <c r="M36" s="1">
        <v>15</v>
      </c>
      <c r="N36" s="1">
        <v>4</v>
      </c>
      <c r="O36" s="1">
        <v>18546</v>
      </c>
      <c r="P36" s="1">
        <v>0</v>
      </c>
      <c r="Q36" s="1" t="s">
        <v>72</v>
      </c>
      <c r="R36" s="1" t="s">
        <v>72</v>
      </c>
      <c r="S36" s="1" t="s">
        <v>72</v>
      </c>
      <c r="T36" s="1" t="s">
        <v>72</v>
      </c>
      <c r="U36" s="1" t="s">
        <v>72</v>
      </c>
      <c r="V36" s="1" t="s">
        <v>72</v>
      </c>
      <c r="W36" s="1" t="s">
        <v>72</v>
      </c>
      <c r="X36" s="1">
        <v>5000</v>
      </c>
      <c r="Y36" s="1" t="s">
        <v>72</v>
      </c>
      <c r="Z36" s="1" t="s">
        <v>72</v>
      </c>
      <c r="AA36" s="2" t="s">
        <v>90</v>
      </c>
      <c r="AB36" s="1">
        <v>3.7511117882530223</v>
      </c>
      <c r="AC36" s="1" t="s">
        <v>72</v>
      </c>
      <c r="AD36" s="1" t="s">
        <v>72</v>
      </c>
      <c r="AE36" s="1">
        <v>8.061032495959136</v>
      </c>
      <c r="AF36" s="1">
        <v>0</v>
      </c>
      <c r="AG36" s="1">
        <v>78.952294861331836</v>
      </c>
      <c r="AH36" s="1" t="s">
        <v>72</v>
      </c>
      <c r="AI36" s="1" t="s">
        <v>72</v>
      </c>
      <c r="AJ36" s="1">
        <v>98.045497519944448</v>
      </c>
      <c r="AK36" s="1">
        <v>59.859092202719232</v>
      </c>
      <c r="AL36" s="1">
        <v>9527.6265950520828</v>
      </c>
      <c r="AM36" s="1">
        <v>3315.7449600556984</v>
      </c>
      <c r="AN36" s="1">
        <v>3320.7639864238681</v>
      </c>
      <c r="AO36" s="2" t="s">
        <v>72</v>
      </c>
      <c r="AP36" s="2" t="s">
        <v>72</v>
      </c>
      <c r="AQ36" s="1" t="s">
        <v>72</v>
      </c>
      <c r="AR36" s="1" t="s">
        <v>72</v>
      </c>
      <c r="AS36" s="1">
        <v>1.2182285785675049</v>
      </c>
      <c r="AT36" s="1">
        <v>0.72600466012954712</v>
      </c>
      <c r="AU36" s="1" t="s">
        <v>72</v>
      </c>
      <c r="AV36" s="1" t="s">
        <v>72</v>
      </c>
      <c r="AW36" s="1" t="s">
        <v>72</v>
      </c>
      <c r="AX36" s="1" t="s">
        <v>72</v>
      </c>
      <c r="AY36" s="1" t="s">
        <v>72</v>
      </c>
      <c r="AZ36" s="1" t="s">
        <v>72</v>
      </c>
      <c r="BA36" s="1">
        <v>5.9016491445921853</v>
      </c>
      <c r="BB36" s="1">
        <v>1.6005744319138593</v>
      </c>
      <c r="BC36" s="1" t="s">
        <v>72</v>
      </c>
      <c r="BD36" s="1" t="s">
        <v>72</v>
      </c>
      <c r="BE36" s="1">
        <v>88.479302051066071</v>
      </c>
      <c r="BF36" s="1">
        <v>69.425287671597602</v>
      </c>
    </row>
    <row r="37" spans="1:58" x14ac:dyDescent="0.25">
      <c r="A37" s="2" t="s">
        <v>93</v>
      </c>
      <c r="B37" s="2" t="s">
        <v>177</v>
      </c>
      <c r="C37" s="2" t="s">
        <v>90</v>
      </c>
      <c r="D37" s="16">
        <v>1.0140348434448243</v>
      </c>
      <c r="E37" s="1">
        <f t="shared" si="2"/>
        <v>2.3911905288696289</v>
      </c>
      <c r="F37" s="1">
        <f t="shared" si="3"/>
        <v>0.30596199631690979</v>
      </c>
      <c r="G37" s="1">
        <v>0.59779763221740723</v>
      </c>
      <c r="H37" s="1">
        <v>7.6490499079227448E-2</v>
      </c>
      <c r="I37" s="12">
        <v>18565</v>
      </c>
      <c r="J37" s="12">
        <v>4</v>
      </c>
      <c r="K37" s="12">
        <v>18561</v>
      </c>
      <c r="L37" s="1">
        <v>0</v>
      </c>
      <c r="M37" s="1">
        <v>15</v>
      </c>
      <c r="N37" s="1">
        <v>4</v>
      </c>
      <c r="O37" s="1">
        <v>18546</v>
      </c>
      <c r="P37" s="1">
        <v>0</v>
      </c>
      <c r="Q37" s="1" t="s">
        <v>72</v>
      </c>
      <c r="R37" s="1" t="s">
        <v>72</v>
      </c>
      <c r="S37" s="1" t="s">
        <v>72</v>
      </c>
      <c r="T37" s="1" t="s">
        <v>72</v>
      </c>
      <c r="U37" s="1" t="s">
        <v>72</v>
      </c>
      <c r="V37" s="1" t="s">
        <v>72</v>
      </c>
      <c r="W37" s="1" t="s">
        <v>72</v>
      </c>
      <c r="X37" s="1">
        <v>4000</v>
      </c>
      <c r="Y37" s="1" t="s">
        <v>72</v>
      </c>
      <c r="Z37" s="1" t="s">
        <v>72</v>
      </c>
      <c r="AA37" s="2" t="s">
        <v>72</v>
      </c>
      <c r="AB37" s="1" t="s">
        <v>72</v>
      </c>
      <c r="AC37" s="1" t="s">
        <v>72</v>
      </c>
      <c r="AD37" s="1" t="s">
        <v>72</v>
      </c>
      <c r="AE37" s="1" t="s">
        <v>72</v>
      </c>
      <c r="AF37" s="1" t="s">
        <v>72</v>
      </c>
      <c r="AG37" s="1" t="s">
        <v>72</v>
      </c>
      <c r="AH37" s="1" t="s">
        <v>72</v>
      </c>
      <c r="AI37" s="1" t="s">
        <v>72</v>
      </c>
      <c r="AJ37" s="1" t="s">
        <v>72</v>
      </c>
      <c r="AK37" s="1" t="s">
        <v>72</v>
      </c>
      <c r="AL37" s="1">
        <v>5598.2490234375</v>
      </c>
      <c r="AM37" s="1">
        <v>2249.4164789542128</v>
      </c>
      <c r="AN37" s="1">
        <v>2250.1380157265389</v>
      </c>
      <c r="AO37" s="2" t="s">
        <v>72</v>
      </c>
      <c r="AP37" s="2" t="s">
        <v>72</v>
      </c>
      <c r="AQ37" s="1" t="s">
        <v>72</v>
      </c>
      <c r="AR37" s="1" t="s">
        <v>72</v>
      </c>
      <c r="AS37" s="1">
        <v>0.4049428403377533</v>
      </c>
      <c r="AT37" s="1">
        <v>0.14557069540023804</v>
      </c>
      <c r="AU37" s="1" t="s">
        <v>72</v>
      </c>
      <c r="AV37" s="1" t="s">
        <v>72</v>
      </c>
      <c r="AW37" s="1" t="s">
        <v>72</v>
      </c>
      <c r="AX37" s="1" t="s">
        <v>72</v>
      </c>
      <c r="AY37" s="1" t="s">
        <v>72</v>
      </c>
      <c r="AZ37" s="1" t="s">
        <v>72</v>
      </c>
      <c r="BA37" s="1" t="s">
        <v>72</v>
      </c>
      <c r="BB37" s="1" t="s">
        <v>72</v>
      </c>
      <c r="BC37" s="1" t="s">
        <v>72</v>
      </c>
      <c r="BD37" s="1" t="s">
        <v>72</v>
      </c>
      <c r="BE37" s="1" t="s">
        <v>72</v>
      </c>
      <c r="BF37" s="1" t="s">
        <v>72</v>
      </c>
    </row>
    <row r="38" spans="1:58" x14ac:dyDescent="0.25">
      <c r="A38" s="2" t="s">
        <v>107</v>
      </c>
      <c r="B38" s="2" t="s">
        <v>177</v>
      </c>
      <c r="C38" s="2" t="s">
        <v>103</v>
      </c>
      <c r="D38" s="16">
        <v>3.1709018707275392</v>
      </c>
      <c r="E38" s="1">
        <f t="shared" si="2"/>
        <v>5.3370633125305176</v>
      </c>
      <c r="F38" s="1">
        <f t="shared" si="3"/>
        <v>1.6895605325698853</v>
      </c>
      <c r="G38" s="1">
        <v>1.3342658281326294</v>
      </c>
      <c r="H38" s="1">
        <v>0.42239013314247131</v>
      </c>
      <c r="I38" s="12">
        <v>17815</v>
      </c>
      <c r="J38" s="12">
        <v>12</v>
      </c>
      <c r="K38" s="12">
        <v>17803</v>
      </c>
      <c r="L38" s="1">
        <v>12</v>
      </c>
      <c r="M38" s="1">
        <v>0</v>
      </c>
      <c r="N38" s="1">
        <v>1</v>
      </c>
      <c r="O38" s="1">
        <v>17802</v>
      </c>
      <c r="P38" s="1">
        <v>0.79272545513228942</v>
      </c>
      <c r="Q38" s="1" t="s">
        <v>72</v>
      </c>
      <c r="R38" s="1" t="s">
        <v>72</v>
      </c>
      <c r="S38" s="1" t="s">
        <v>72</v>
      </c>
      <c r="T38" s="1" t="s">
        <v>72</v>
      </c>
      <c r="U38" s="1" t="s">
        <v>72</v>
      </c>
      <c r="V38" s="1" t="s">
        <v>72</v>
      </c>
      <c r="W38" s="1" t="s">
        <v>72</v>
      </c>
      <c r="X38" s="1">
        <v>4000</v>
      </c>
      <c r="Y38" s="1" t="s">
        <v>72</v>
      </c>
      <c r="Z38" s="1" t="s">
        <v>72</v>
      </c>
      <c r="AA38" s="2" t="s">
        <v>104</v>
      </c>
      <c r="AB38" s="1">
        <v>0.92305100878020041</v>
      </c>
      <c r="AC38" s="1" t="s">
        <v>72</v>
      </c>
      <c r="AD38" s="1" t="s">
        <v>72</v>
      </c>
      <c r="AE38" s="1">
        <v>1.6588512744802575</v>
      </c>
      <c r="AF38" s="1">
        <v>0.18725074308014333</v>
      </c>
      <c r="AG38" s="1">
        <v>47.999299267973953</v>
      </c>
      <c r="AH38" s="1" t="s">
        <v>72</v>
      </c>
      <c r="AI38" s="1" t="s">
        <v>72</v>
      </c>
      <c r="AJ38" s="1">
        <v>67.895874678879849</v>
      </c>
      <c r="AK38" s="1">
        <v>28.102723857068046</v>
      </c>
      <c r="AL38" s="1">
        <v>4401.550944010417</v>
      </c>
      <c r="AM38" s="1">
        <v>2951.3602254947155</v>
      </c>
      <c r="AN38" s="1">
        <v>2952.3370589846058</v>
      </c>
      <c r="AO38" s="2" t="s">
        <v>72</v>
      </c>
      <c r="AP38" s="2" t="s">
        <v>72</v>
      </c>
      <c r="AQ38" s="1" t="s">
        <v>72</v>
      </c>
      <c r="AR38" s="1" t="s">
        <v>72</v>
      </c>
      <c r="AS38" s="1">
        <v>1.0445936918258667</v>
      </c>
      <c r="AT38" s="1">
        <v>0.58504581451416016</v>
      </c>
      <c r="AU38" s="1" t="s">
        <v>72</v>
      </c>
      <c r="AV38" s="1" t="s">
        <v>72</v>
      </c>
      <c r="AW38" s="1" t="s">
        <v>72</v>
      </c>
      <c r="AX38" s="1" t="s">
        <v>72</v>
      </c>
      <c r="AY38" s="1" t="s">
        <v>72</v>
      </c>
      <c r="AZ38" s="1" t="s">
        <v>72</v>
      </c>
      <c r="BA38" s="1">
        <v>1.2939827432693187</v>
      </c>
      <c r="BB38" s="1">
        <v>0.55211927429108221</v>
      </c>
      <c r="BC38" s="1" t="s">
        <v>72</v>
      </c>
      <c r="BD38" s="1" t="s">
        <v>72</v>
      </c>
      <c r="BE38" s="1">
        <v>58.029563691076746</v>
      </c>
      <c r="BF38" s="1">
        <v>37.969034844871153</v>
      </c>
    </row>
    <row r="39" spans="1:58" x14ac:dyDescent="0.25">
      <c r="A39" s="2" t="s">
        <v>107</v>
      </c>
      <c r="B39" s="2" t="s">
        <v>177</v>
      </c>
      <c r="C39" s="2" t="s">
        <v>104</v>
      </c>
      <c r="D39" s="16">
        <v>3.4352401733398437</v>
      </c>
      <c r="E39" s="1">
        <f t="shared" si="2"/>
        <v>5.6734585762023926</v>
      </c>
      <c r="F39" s="1">
        <f t="shared" si="3"/>
        <v>1.8814080953598022</v>
      </c>
      <c r="G39" s="1">
        <v>1.4183646440505981</v>
      </c>
      <c r="H39" s="1">
        <v>0.47035202383995056</v>
      </c>
      <c r="I39" s="12">
        <v>17815</v>
      </c>
      <c r="J39" s="12">
        <v>13</v>
      </c>
      <c r="K39" s="12">
        <v>17802</v>
      </c>
      <c r="L39" s="1">
        <v>12</v>
      </c>
      <c r="M39" s="1">
        <v>0</v>
      </c>
      <c r="N39" s="1">
        <v>1</v>
      </c>
      <c r="O39" s="1">
        <v>17802</v>
      </c>
      <c r="P39" s="1">
        <v>0.79272545513228942</v>
      </c>
      <c r="Q39" s="1" t="s">
        <v>72</v>
      </c>
      <c r="R39" s="1" t="s">
        <v>72</v>
      </c>
      <c r="S39" s="1" t="s">
        <v>72</v>
      </c>
      <c r="T39" s="1" t="s">
        <v>72</v>
      </c>
      <c r="U39" s="1" t="s">
        <v>72</v>
      </c>
      <c r="V39" s="1" t="s">
        <v>72</v>
      </c>
      <c r="W39" s="1" t="s">
        <v>72</v>
      </c>
      <c r="X39" s="1">
        <v>4000</v>
      </c>
      <c r="Y39" s="1" t="s">
        <v>72</v>
      </c>
      <c r="Z39" s="1" t="s">
        <v>72</v>
      </c>
      <c r="AA39" s="2" t="s">
        <v>72</v>
      </c>
      <c r="AB39" s="1" t="s">
        <v>72</v>
      </c>
      <c r="AC39" s="1" t="s">
        <v>72</v>
      </c>
      <c r="AD39" s="1" t="s">
        <v>72</v>
      </c>
      <c r="AE39" s="1" t="s">
        <v>72</v>
      </c>
      <c r="AF39" s="1" t="s">
        <v>72</v>
      </c>
      <c r="AG39" s="1" t="s">
        <v>72</v>
      </c>
      <c r="AH39" s="1" t="s">
        <v>72</v>
      </c>
      <c r="AI39" s="1" t="s">
        <v>72</v>
      </c>
      <c r="AJ39" s="1" t="s">
        <v>72</v>
      </c>
      <c r="AK39" s="1" t="s">
        <v>72</v>
      </c>
      <c r="AL39" s="1">
        <v>6056.9601487379805</v>
      </c>
      <c r="AM39" s="1">
        <v>2308.1273963344511</v>
      </c>
      <c r="AN39" s="1">
        <v>2310.8630026090123</v>
      </c>
      <c r="AO39" s="2" t="s">
        <v>72</v>
      </c>
      <c r="AP39" s="2" t="s">
        <v>72</v>
      </c>
      <c r="AQ39" s="1" t="s">
        <v>72</v>
      </c>
      <c r="AR39" s="1" t="s">
        <v>72</v>
      </c>
      <c r="AS39" s="1">
        <v>1.1199464797973633</v>
      </c>
      <c r="AT39" s="1">
        <v>0.64186829328536987</v>
      </c>
      <c r="AU39" s="1" t="s">
        <v>72</v>
      </c>
      <c r="AV39" s="1" t="s">
        <v>72</v>
      </c>
      <c r="AW39" s="1" t="s">
        <v>72</v>
      </c>
      <c r="AX39" s="1" t="s">
        <v>72</v>
      </c>
      <c r="AY39" s="1" t="s">
        <v>72</v>
      </c>
      <c r="AZ39" s="1" t="s">
        <v>72</v>
      </c>
      <c r="BA39" s="1" t="s">
        <v>72</v>
      </c>
      <c r="BB39" s="1" t="s">
        <v>72</v>
      </c>
      <c r="BC39" s="1" t="s">
        <v>72</v>
      </c>
      <c r="BD39" s="1" t="s">
        <v>72</v>
      </c>
      <c r="BE39" s="1" t="s">
        <v>72</v>
      </c>
      <c r="BF39" s="1" t="s">
        <v>72</v>
      </c>
    </row>
    <row r="40" spans="1:58" x14ac:dyDescent="0.25">
      <c r="A40" s="2" t="s">
        <v>125</v>
      </c>
      <c r="B40" s="2" t="s">
        <v>177</v>
      </c>
      <c r="C40" s="2" t="s">
        <v>121</v>
      </c>
      <c r="D40" s="16">
        <v>0.72664632797241213</v>
      </c>
      <c r="E40" s="1">
        <f t="shared" si="2"/>
        <v>1.9261002540588379</v>
      </c>
      <c r="F40" s="1">
        <f t="shared" si="3"/>
        <v>0.17244723439216614</v>
      </c>
      <c r="G40" s="1">
        <v>0.48152506351470947</v>
      </c>
      <c r="H40" s="1">
        <v>4.3111808598041534E-2</v>
      </c>
      <c r="I40" s="12">
        <v>19430</v>
      </c>
      <c r="J40" s="12">
        <v>3</v>
      </c>
      <c r="K40" s="12">
        <v>19427</v>
      </c>
      <c r="L40" s="1">
        <v>0</v>
      </c>
      <c r="M40" s="1">
        <v>3</v>
      </c>
      <c r="N40" s="1">
        <v>16</v>
      </c>
      <c r="O40" s="1">
        <v>19411</v>
      </c>
      <c r="P40" s="1">
        <v>0</v>
      </c>
      <c r="Q40" s="1" t="s">
        <v>72</v>
      </c>
      <c r="R40" s="1" t="s">
        <v>72</v>
      </c>
      <c r="S40" s="1" t="s">
        <v>72</v>
      </c>
      <c r="T40" s="1" t="s">
        <v>72</v>
      </c>
      <c r="U40" s="1" t="s">
        <v>72</v>
      </c>
      <c r="V40" s="1" t="s">
        <v>72</v>
      </c>
      <c r="W40" s="1" t="s">
        <v>72</v>
      </c>
      <c r="X40" s="1">
        <v>5000</v>
      </c>
      <c r="Y40" s="1" t="s">
        <v>72</v>
      </c>
      <c r="Z40" s="1" t="s">
        <v>72</v>
      </c>
      <c r="AA40" s="2" t="s">
        <v>122</v>
      </c>
      <c r="AB40" s="1">
        <v>0.18743727799377155</v>
      </c>
      <c r="AC40" s="1" t="s">
        <v>72</v>
      </c>
      <c r="AD40" s="1" t="s">
        <v>72</v>
      </c>
      <c r="AE40" s="1">
        <v>0.43198769514070179</v>
      </c>
      <c r="AF40" s="1">
        <v>0</v>
      </c>
      <c r="AG40" s="1">
        <v>15.785025572925859</v>
      </c>
      <c r="AH40" s="1" t="s">
        <v>72</v>
      </c>
      <c r="AI40" s="1" t="s">
        <v>72</v>
      </c>
      <c r="AJ40" s="1">
        <v>33.128937127525951</v>
      </c>
      <c r="AK40" s="1">
        <v>0</v>
      </c>
      <c r="AL40" s="1">
        <v>5787.486979166667</v>
      </c>
      <c r="AM40" s="1">
        <v>3750.4389496124513</v>
      </c>
      <c r="AN40" s="1">
        <v>3750.7534706669398</v>
      </c>
      <c r="AO40" s="2" t="s">
        <v>72</v>
      </c>
      <c r="AP40" s="2" t="s">
        <v>72</v>
      </c>
      <c r="AQ40" s="1" t="s">
        <v>72</v>
      </c>
      <c r="AR40" s="1" t="s">
        <v>72</v>
      </c>
      <c r="AS40" s="1">
        <v>0.31102171540260315</v>
      </c>
      <c r="AT40" s="1">
        <v>9.4399958848953247E-2</v>
      </c>
      <c r="AU40" s="1" t="s">
        <v>72</v>
      </c>
      <c r="AV40" s="1" t="s">
        <v>72</v>
      </c>
      <c r="AW40" s="1" t="s">
        <v>72</v>
      </c>
      <c r="AX40" s="1" t="s">
        <v>72</v>
      </c>
      <c r="AY40" s="1" t="s">
        <v>72</v>
      </c>
      <c r="AZ40" s="1" t="s">
        <v>72</v>
      </c>
      <c r="BA40" s="1">
        <v>0.30865338898716194</v>
      </c>
      <c r="BB40" s="1">
        <v>6.6221167000381179E-2</v>
      </c>
      <c r="BC40" s="1" t="s">
        <v>72</v>
      </c>
      <c r="BD40" s="1" t="s">
        <v>72</v>
      </c>
      <c r="BE40" s="1">
        <v>24.381868434979996</v>
      </c>
      <c r="BF40" s="1">
        <v>7.18818271087172</v>
      </c>
    </row>
    <row r="41" spans="1:58" x14ac:dyDescent="0.25">
      <c r="A41" s="2" t="s">
        <v>125</v>
      </c>
      <c r="B41" s="2" t="s">
        <v>177</v>
      </c>
      <c r="C41" s="2" t="s">
        <v>122</v>
      </c>
      <c r="D41" s="16">
        <v>3.8767436981201171</v>
      </c>
      <c r="E41" s="1">
        <f t="shared" si="2"/>
        <v>6.113624095916748</v>
      </c>
      <c r="F41" s="1">
        <f t="shared" si="3"/>
        <v>2.266538143157959</v>
      </c>
      <c r="G41" s="1">
        <v>1.528406023979187</v>
      </c>
      <c r="H41" s="1">
        <v>0.56663453578948975</v>
      </c>
      <c r="I41" s="12">
        <v>19430</v>
      </c>
      <c r="J41" s="12">
        <v>16</v>
      </c>
      <c r="K41" s="12">
        <v>19414</v>
      </c>
      <c r="L41" s="1">
        <v>0</v>
      </c>
      <c r="M41" s="1">
        <v>3</v>
      </c>
      <c r="N41" s="1">
        <v>16</v>
      </c>
      <c r="O41" s="1">
        <v>19411</v>
      </c>
      <c r="P41" s="1">
        <v>0</v>
      </c>
      <c r="Q41" s="1" t="s">
        <v>72</v>
      </c>
      <c r="R41" s="1" t="s">
        <v>72</v>
      </c>
      <c r="S41" s="1" t="s">
        <v>72</v>
      </c>
      <c r="T41" s="1" t="s">
        <v>72</v>
      </c>
      <c r="U41" s="1" t="s">
        <v>72</v>
      </c>
      <c r="V41" s="1" t="s">
        <v>72</v>
      </c>
      <c r="W41" s="1" t="s">
        <v>72</v>
      </c>
      <c r="X41" s="1">
        <v>3700</v>
      </c>
      <c r="Y41" s="1" t="s">
        <v>72</v>
      </c>
      <c r="Z41" s="1" t="s">
        <v>72</v>
      </c>
      <c r="AA41" s="2" t="s">
        <v>72</v>
      </c>
      <c r="AB41" s="1" t="s">
        <v>72</v>
      </c>
      <c r="AC41" s="1" t="s">
        <v>72</v>
      </c>
      <c r="AD41" s="1" t="s">
        <v>72</v>
      </c>
      <c r="AE41" s="1" t="s">
        <v>72</v>
      </c>
      <c r="AF41" s="1" t="s">
        <v>72</v>
      </c>
      <c r="AG41" s="1" t="s">
        <v>72</v>
      </c>
      <c r="AH41" s="1" t="s">
        <v>72</v>
      </c>
      <c r="AI41" s="1" t="s">
        <v>72</v>
      </c>
      <c r="AJ41" s="1" t="s">
        <v>72</v>
      </c>
      <c r="AK41" s="1" t="s">
        <v>72</v>
      </c>
      <c r="AL41" s="1">
        <v>3979.19482421875</v>
      </c>
      <c r="AM41" s="1">
        <v>2759.9726859658904</v>
      </c>
      <c r="AN41" s="1">
        <v>2760.9766774333157</v>
      </c>
      <c r="AO41" s="2" t="s">
        <v>72</v>
      </c>
      <c r="AP41" s="2" t="s">
        <v>72</v>
      </c>
      <c r="AQ41" s="1" t="s">
        <v>72</v>
      </c>
      <c r="AR41" s="1" t="s">
        <v>72</v>
      </c>
      <c r="AS41" s="1">
        <v>1.2321548461914063</v>
      </c>
      <c r="AT41" s="1">
        <v>0.74662655591964722</v>
      </c>
      <c r="AU41" s="1" t="s">
        <v>72</v>
      </c>
      <c r="AV41" s="1" t="s">
        <v>72</v>
      </c>
      <c r="AW41" s="1" t="s">
        <v>72</v>
      </c>
      <c r="AX41" s="1" t="s">
        <v>72</v>
      </c>
      <c r="AY41" s="1" t="s">
        <v>72</v>
      </c>
      <c r="AZ41" s="1" t="s">
        <v>72</v>
      </c>
      <c r="BA41" s="1" t="s">
        <v>72</v>
      </c>
      <c r="BB41" s="1" t="s">
        <v>72</v>
      </c>
      <c r="BC41" s="1" t="s">
        <v>72</v>
      </c>
      <c r="BD41" s="1" t="s">
        <v>72</v>
      </c>
      <c r="BE41" s="1" t="s">
        <v>72</v>
      </c>
      <c r="BF41" s="1" t="s">
        <v>72</v>
      </c>
    </row>
    <row r="42" spans="1:58" x14ac:dyDescent="0.25">
      <c r="A42" s="2" t="s">
        <v>85</v>
      </c>
      <c r="B42" s="2" t="s">
        <v>183</v>
      </c>
      <c r="C42" s="2" t="s">
        <v>66</v>
      </c>
      <c r="D42" s="16">
        <v>0.26330299377441407</v>
      </c>
      <c r="E42" s="1">
        <f t="shared" si="2"/>
        <v>1.2576678991317749</v>
      </c>
      <c r="F42" s="1">
        <f t="shared" si="3"/>
        <v>1.1058428324759007E-2</v>
      </c>
      <c r="G42" s="1">
        <v>0.31441697478294373</v>
      </c>
      <c r="H42" s="1">
        <v>2.7646070811897516E-3</v>
      </c>
      <c r="I42" s="12">
        <v>17873</v>
      </c>
      <c r="J42" s="12">
        <v>1</v>
      </c>
      <c r="K42" s="12">
        <v>17872</v>
      </c>
      <c r="L42" s="1">
        <v>0</v>
      </c>
      <c r="M42" s="1">
        <v>1</v>
      </c>
      <c r="N42" s="1">
        <v>12</v>
      </c>
      <c r="O42" s="1">
        <v>17860</v>
      </c>
      <c r="P42" s="1">
        <v>0</v>
      </c>
      <c r="Q42" s="1" t="s">
        <v>72</v>
      </c>
      <c r="R42" s="1" t="s">
        <v>72</v>
      </c>
      <c r="S42" s="1" t="s">
        <v>72</v>
      </c>
      <c r="T42" s="1" t="s">
        <v>72</v>
      </c>
      <c r="U42" s="1" t="s">
        <v>72</v>
      </c>
      <c r="V42" s="1" t="s">
        <v>72</v>
      </c>
      <c r="W42" s="1" t="s">
        <v>72</v>
      </c>
      <c r="X42" s="1">
        <v>4499</v>
      </c>
      <c r="Y42" s="1" t="s">
        <v>72</v>
      </c>
      <c r="Z42" s="1" t="s">
        <v>72</v>
      </c>
      <c r="AA42" s="2" t="s">
        <v>73</v>
      </c>
      <c r="AB42" s="1">
        <v>8.3307691924717681E-2</v>
      </c>
      <c r="AC42" s="1" t="s">
        <v>72</v>
      </c>
      <c r="AD42" s="1" t="s">
        <v>72</v>
      </c>
      <c r="AE42" s="1">
        <v>0.28625530695737811</v>
      </c>
      <c r="AF42" s="1">
        <v>0</v>
      </c>
      <c r="AG42" s="1">
        <v>7.6901228105105135</v>
      </c>
      <c r="AH42" s="1" t="s">
        <v>72</v>
      </c>
      <c r="AI42" s="1" t="s">
        <v>72</v>
      </c>
      <c r="AJ42" s="1">
        <v>24.983519284304371</v>
      </c>
      <c r="AK42" s="1">
        <v>0</v>
      </c>
      <c r="AL42" s="1">
        <v>4500.658203125</v>
      </c>
      <c r="AM42" s="1">
        <v>3349.6656526652637</v>
      </c>
      <c r="AN42" s="1">
        <v>3349.7300510623081</v>
      </c>
      <c r="AO42" s="2" t="s">
        <v>72</v>
      </c>
      <c r="AP42" s="2" t="s">
        <v>72</v>
      </c>
      <c r="AQ42" s="1" t="s">
        <v>72</v>
      </c>
      <c r="AR42" s="1" t="s">
        <v>72</v>
      </c>
      <c r="AS42" s="1">
        <v>0.16384710371494293</v>
      </c>
      <c r="AT42" s="1">
        <v>1.7838412895798683E-2</v>
      </c>
      <c r="AU42" s="1" t="s">
        <v>72</v>
      </c>
      <c r="AV42" s="1" t="s">
        <v>72</v>
      </c>
      <c r="AW42" s="1" t="s">
        <v>72</v>
      </c>
      <c r="AX42" s="1" t="s">
        <v>72</v>
      </c>
      <c r="AY42" s="1" t="s">
        <v>72</v>
      </c>
      <c r="AZ42" s="1" t="s">
        <v>72</v>
      </c>
      <c r="BA42" s="1">
        <v>0.17880377217848747</v>
      </c>
      <c r="BB42" s="1">
        <v>0</v>
      </c>
      <c r="BC42" s="1" t="s">
        <v>72</v>
      </c>
      <c r="BD42" s="1" t="s">
        <v>72</v>
      </c>
      <c r="BE42" s="1">
        <v>15.827452127023589</v>
      </c>
      <c r="BF42" s="1">
        <v>0</v>
      </c>
    </row>
    <row r="43" spans="1:58" x14ac:dyDescent="0.25">
      <c r="A43" s="2" t="s">
        <v>85</v>
      </c>
      <c r="B43" s="2" t="s">
        <v>183</v>
      </c>
      <c r="C43" s="2" t="s">
        <v>73</v>
      </c>
      <c r="D43" s="16">
        <v>3.1606082916259766</v>
      </c>
      <c r="E43" s="1">
        <f t="shared" si="2"/>
        <v>5.3197340965270996</v>
      </c>
      <c r="F43" s="1">
        <f t="shared" si="3"/>
        <v>1.6840766668319702</v>
      </c>
      <c r="G43" s="1">
        <v>1.3299335241317749</v>
      </c>
      <c r="H43" s="1">
        <v>0.42101916670799255</v>
      </c>
      <c r="I43" s="12">
        <v>17873</v>
      </c>
      <c r="J43" s="12">
        <v>12</v>
      </c>
      <c r="K43" s="12">
        <v>17861</v>
      </c>
      <c r="L43" s="1">
        <v>0</v>
      </c>
      <c r="M43" s="1">
        <v>1</v>
      </c>
      <c r="N43" s="1">
        <v>12</v>
      </c>
      <c r="O43" s="1">
        <v>17860</v>
      </c>
      <c r="P43" s="1">
        <v>0</v>
      </c>
      <c r="Q43" s="1" t="s">
        <v>72</v>
      </c>
      <c r="R43" s="1" t="s">
        <v>72</v>
      </c>
      <c r="S43" s="1" t="s">
        <v>72</v>
      </c>
      <c r="T43" s="1" t="s">
        <v>72</v>
      </c>
      <c r="U43" s="1" t="s">
        <v>72</v>
      </c>
      <c r="V43" s="1" t="s">
        <v>72</v>
      </c>
      <c r="W43" s="1" t="s">
        <v>72</v>
      </c>
      <c r="X43" s="1">
        <v>4500</v>
      </c>
      <c r="Y43" s="1" t="s">
        <v>72</v>
      </c>
      <c r="Z43" s="1" t="s">
        <v>72</v>
      </c>
      <c r="AA43" s="2" t="s">
        <v>72</v>
      </c>
      <c r="AB43" s="1" t="s">
        <v>72</v>
      </c>
      <c r="AC43" s="1" t="s">
        <v>72</v>
      </c>
      <c r="AD43" s="1" t="s">
        <v>72</v>
      </c>
      <c r="AE43" s="1" t="s">
        <v>72</v>
      </c>
      <c r="AF43" s="1" t="s">
        <v>72</v>
      </c>
      <c r="AG43" s="1" t="s">
        <v>72</v>
      </c>
      <c r="AH43" s="1" t="s">
        <v>72</v>
      </c>
      <c r="AI43" s="1" t="s">
        <v>72</v>
      </c>
      <c r="AJ43" s="1" t="s">
        <v>72</v>
      </c>
      <c r="AK43" s="1" t="s">
        <v>72</v>
      </c>
      <c r="AL43" s="1">
        <v>5812.9390869140625</v>
      </c>
      <c r="AM43" s="1">
        <v>2829.5739825715223</v>
      </c>
      <c r="AN43" s="1">
        <v>2831.5770252197653</v>
      </c>
      <c r="AO43" s="2" t="s">
        <v>72</v>
      </c>
      <c r="AP43" s="2" t="s">
        <v>72</v>
      </c>
      <c r="AQ43" s="1" t="s">
        <v>72</v>
      </c>
      <c r="AR43" s="1" t="s">
        <v>72</v>
      </c>
      <c r="AS43" s="1">
        <v>1.0412023067474365</v>
      </c>
      <c r="AT43" s="1">
        <v>0.58314681053161621</v>
      </c>
      <c r="AU43" s="1" t="s">
        <v>72</v>
      </c>
      <c r="AV43" s="1" t="s">
        <v>72</v>
      </c>
      <c r="AW43" s="1" t="s">
        <v>72</v>
      </c>
      <c r="AX43" s="1" t="s">
        <v>72</v>
      </c>
      <c r="AY43" s="1" t="s">
        <v>72</v>
      </c>
      <c r="AZ43" s="1" t="s">
        <v>72</v>
      </c>
      <c r="BA43" s="1" t="s">
        <v>72</v>
      </c>
      <c r="BB43" s="1" t="s">
        <v>72</v>
      </c>
      <c r="BC43" s="1" t="s">
        <v>72</v>
      </c>
      <c r="BD43" s="1" t="s">
        <v>72</v>
      </c>
      <c r="BE43" s="1" t="s">
        <v>72</v>
      </c>
      <c r="BF43" s="1" t="s">
        <v>72</v>
      </c>
    </row>
    <row r="44" spans="1:58" x14ac:dyDescent="0.25">
      <c r="A44" s="2" t="s">
        <v>100</v>
      </c>
      <c r="B44" s="2" t="s">
        <v>183</v>
      </c>
      <c r="C44" s="2" t="s">
        <v>89</v>
      </c>
      <c r="D44" s="16">
        <v>14.558244323730468</v>
      </c>
      <c r="E44" s="1">
        <f t="shared" si="2"/>
        <v>18.767345428466797</v>
      </c>
      <c r="F44" s="1">
        <f t="shared" si="3"/>
        <v>11.032870292663574</v>
      </c>
      <c r="G44" s="1">
        <v>4.6918363571166992</v>
      </c>
      <c r="H44" s="1">
        <v>2.7582175731658936</v>
      </c>
      <c r="I44" s="12">
        <v>17806</v>
      </c>
      <c r="J44" s="12">
        <v>55</v>
      </c>
      <c r="K44" s="12">
        <v>17751</v>
      </c>
      <c r="L44" s="1">
        <v>0</v>
      </c>
      <c r="M44" s="1">
        <v>55</v>
      </c>
      <c r="N44" s="1">
        <v>9</v>
      </c>
      <c r="O44" s="1">
        <v>17742</v>
      </c>
      <c r="P44" s="1">
        <v>0</v>
      </c>
      <c r="Q44" s="1" t="s">
        <v>72</v>
      </c>
      <c r="R44" s="1" t="s">
        <v>72</v>
      </c>
      <c r="S44" s="1" t="s">
        <v>72</v>
      </c>
      <c r="T44" s="1" t="s">
        <v>72</v>
      </c>
      <c r="U44" s="1" t="s">
        <v>72</v>
      </c>
      <c r="V44" s="1" t="s">
        <v>72</v>
      </c>
      <c r="W44" s="1" t="s">
        <v>72</v>
      </c>
      <c r="X44" s="1">
        <v>5000</v>
      </c>
      <c r="Y44" s="1" t="s">
        <v>72</v>
      </c>
      <c r="Z44" s="1" t="s">
        <v>72</v>
      </c>
      <c r="AA44" s="2" t="s">
        <v>90</v>
      </c>
      <c r="AB44" s="1">
        <v>6.1190217814475742</v>
      </c>
      <c r="AC44" s="1" t="s">
        <v>72</v>
      </c>
      <c r="AD44" s="1" t="s">
        <v>72</v>
      </c>
      <c r="AE44" s="1">
        <v>10.515308489438949</v>
      </c>
      <c r="AF44" s="1">
        <v>1.7227350734561995</v>
      </c>
      <c r="AG44" s="1">
        <v>85.953126276337059</v>
      </c>
      <c r="AH44" s="1" t="s">
        <v>72</v>
      </c>
      <c r="AI44" s="1" t="s">
        <v>72</v>
      </c>
      <c r="AJ44" s="1">
        <v>94.62764450875855</v>
      </c>
      <c r="AK44" s="1">
        <v>77.278608043915582</v>
      </c>
      <c r="AL44" s="1">
        <v>9145.334339488636</v>
      </c>
      <c r="AM44" s="1">
        <v>3195.4865966370512</v>
      </c>
      <c r="AN44" s="1">
        <v>3213.8647627527907</v>
      </c>
      <c r="AO44" s="2" t="s">
        <v>72</v>
      </c>
      <c r="AP44" s="2" t="s">
        <v>72</v>
      </c>
      <c r="AQ44" s="1" t="s">
        <v>72</v>
      </c>
      <c r="AR44" s="1" t="s">
        <v>72</v>
      </c>
      <c r="AS44" s="1">
        <v>4.1513915061950684</v>
      </c>
      <c r="AT44" s="1">
        <v>3.1718096733093262</v>
      </c>
      <c r="AU44" s="1" t="s">
        <v>72</v>
      </c>
      <c r="AV44" s="1" t="s">
        <v>72</v>
      </c>
      <c r="AW44" s="1" t="s">
        <v>72</v>
      </c>
      <c r="AX44" s="1" t="s">
        <v>72</v>
      </c>
      <c r="AY44" s="1" t="s">
        <v>72</v>
      </c>
      <c r="AZ44" s="1" t="s">
        <v>72</v>
      </c>
      <c r="BA44" s="1">
        <v>8.3320970266713363</v>
      </c>
      <c r="BB44" s="1">
        <v>3.9059465362238126</v>
      </c>
      <c r="BC44" s="1" t="s">
        <v>72</v>
      </c>
      <c r="BD44" s="1" t="s">
        <v>72</v>
      </c>
      <c r="BE44" s="1">
        <v>90.319848203166373</v>
      </c>
      <c r="BF44" s="1">
        <v>81.58640434950776</v>
      </c>
    </row>
    <row r="45" spans="1:58" x14ac:dyDescent="0.25">
      <c r="A45" s="2" t="s">
        <v>100</v>
      </c>
      <c r="B45" s="2" t="s">
        <v>183</v>
      </c>
      <c r="C45" s="2" t="s">
        <v>90</v>
      </c>
      <c r="D45" s="16">
        <v>2.3791782379150392</v>
      </c>
      <c r="E45" s="1">
        <f t="shared" si="2"/>
        <v>4.3108983039855957</v>
      </c>
      <c r="F45" s="1">
        <f t="shared" si="3"/>
        <v>1.1344536542892456</v>
      </c>
      <c r="G45" s="1">
        <v>1.0777245759963989</v>
      </c>
      <c r="H45" s="1">
        <v>0.2836134135723114</v>
      </c>
      <c r="I45" s="12">
        <v>17806</v>
      </c>
      <c r="J45" s="12">
        <v>9</v>
      </c>
      <c r="K45" s="12">
        <v>17797</v>
      </c>
      <c r="L45" s="1">
        <v>0</v>
      </c>
      <c r="M45" s="1">
        <v>55</v>
      </c>
      <c r="N45" s="1">
        <v>9</v>
      </c>
      <c r="O45" s="1">
        <v>17742</v>
      </c>
      <c r="P45" s="1">
        <v>0</v>
      </c>
      <c r="Q45" s="1" t="s">
        <v>72</v>
      </c>
      <c r="R45" s="1" t="s">
        <v>72</v>
      </c>
      <c r="S45" s="1" t="s">
        <v>72</v>
      </c>
      <c r="T45" s="1" t="s">
        <v>72</v>
      </c>
      <c r="U45" s="1" t="s">
        <v>72</v>
      </c>
      <c r="V45" s="1" t="s">
        <v>72</v>
      </c>
      <c r="W45" s="1" t="s">
        <v>72</v>
      </c>
      <c r="X45" s="1">
        <v>4000</v>
      </c>
      <c r="Y45" s="1" t="s">
        <v>72</v>
      </c>
      <c r="Z45" s="1" t="s">
        <v>72</v>
      </c>
      <c r="AA45" s="2" t="s">
        <v>72</v>
      </c>
      <c r="AB45" s="1" t="s">
        <v>72</v>
      </c>
      <c r="AC45" s="1" t="s">
        <v>72</v>
      </c>
      <c r="AD45" s="1" t="s">
        <v>72</v>
      </c>
      <c r="AE45" s="1" t="s">
        <v>72</v>
      </c>
      <c r="AF45" s="1" t="s">
        <v>72</v>
      </c>
      <c r="AG45" s="1" t="s">
        <v>72</v>
      </c>
      <c r="AH45" s="1" t="s">
        <v>72</v>
      </c>
      <c r="AI45" s="1" t="s">
        <v>72</v>
      </c>
      <c r="AJ45" s="1" t="s">
        <v>72</v>
      </c>
      <c r="AK45" s="1" t="s">
        <v>72</v>
      </c>
      <c r="AL45" s="1">
        <v>5403.0637478298613</v>
      </c>
      <c r="AM45" s="1">
        <v>2203.2518452528975</v>
      </c>
      <c r="AN45" s="1">
        <v>2204.8691825056935</v>
      </c>
      <c r="AO45" s="2" t="s">
        <v>72</v>
      </c>
      <c r="AP45" s="2" t="s">
        <v>72</v>
      </c>
      <c r="AQ45" s="1" t="s">
        <v>72</v>
      </c>
      <c r="AR45" s="1" t="s">
        <v>72</v>
      </c>
      <c r="AS45" s="1">
        <v>0.81666380167007446</v>
      </c>
      <c r="AT45" s="1">
        <v>0.41731604933738708</v>
      </c>
      <c r="AU45" s="1" t="s">
        <v>72</v>
      </c>
      <c r="AV45" s="1" t="s">
        <v>72</v>
      </c>
      <c r="AW45" s="1" t="s">
        <v>72</v>
      </c>
      <c r="AX45" s="1" t="s">
        <v>72</v>
      </c>
      <c r="AY45" s="1" t="s">
        <v>72</v>
      </c>
      <c r="AZ45" s="1" t="s">
        <v>72</v>
      </c>
      <c r="BA45" s="1" t="s">
        <v>72</v>
      </c>
      <c r="BB45" s="1" t="s">
        <v>72</v>
      </c>
      <c r="BC45" s="1" t="s">
        <v>72</v>
      </c>
      <c r="BD45" s="1" t="s">
        <v>72</v>
      </c>
      <c r="BE45" s="1" t="s">
        <v>72</v>
      </c>
      <c r="BF45" s="1" t="s">
        <v>72</v>
      </c>
    </row>
    <row r="46" spans="1:58" x14ac:dyDescent="0.25">
      <c r="A46" s="2" t="s">
        <v>114</v>
      </c>
      <c r="B46" s="2" t="s">
        <v>183</v>
      </c>
      <c r="C46" s="2" t="s">
        <v>103</v>
      </c>
      <c r="D46" s="16">
        <v>3.4556701660156248</v>
      </c>
      <c r="E46" s="1">
        <f t="shared" si="2"/>
        <v>5.6108245849609375</v>
      </c>
      <c r="F46" s="1">
        <f t="shared" si="3"/>
        <v>1.9393059015274048</v>
      </c>
      <c r="G46" s="1">
        <v>1.4027061462402344</v>
      </c>
      <c r="H46" s="1">
        <v>0.4848264753818512</v>
      </c>
      <c r="I46" s="12">
        <v>19072</v>
      </c>
      <c r="J46" s="12">
        <v>14</v>
      </c>
      <c r="K46" s="12">
        <v>19058</v>
      </c>
      <c r="L46" s="1">
        <v>8</v>
      </c>
      <c r="M46" s="1">
        <v>6</v>
      </c>
      <c r="N46" s="1">
        <v>3</v>
      </c>
      <c r="O46" s="1">
        <v>19055</v>
      </c>
      <c r="P46" s="1">
        <v>0.49353120422933167</v>
      </c>
      <c r="Q46" s="1" t="s">
        <v>72</v>
      </c>
      <c r="R46" s="1" t="s">
        <v>72</v>
      </c>
      <c r="S46" s="1" t="s">
        <v>72</v>
      </c>
      <c r="T46" s="1" t="s">
        <v>72</v>
      </c>
      <c r="U46" s="1" t="s">
        <v>72</v>
      </c>
      <c r="V46" s="1" t="s">
        <v>72</v>
      </c>
      <c r="W46" s="1" t="s">
        <v>72</v>
      </c>
      <c r="X46" s="1">
        <v>4000</v>
      </c>
      <c r="Y46" s="1" t="s">
        <v>72</v>
      </c>
      <c r="Z46" s="1" t="s">
        <v>72</v>
      </c>
      <c r="AA46" s="2" t="s">
        <v>104</v>
      </c>
      <c r="AB46" s="1">
        <v>1.2728273678399831</v>
      </c>
      <c r="AC46" s="1" t="s">
        <v>72</v>
      </c>
      <c r="AD46" s="1" t="s">
        <v>72</v>
      </c>
      <c r="AE46" s="1">
        <v>2.2943910115403572</v>
      </c>
      <c r="AF46" s="1">
        <v>0.25126372413960918</v>
      </c>
      <c r="AG46" s="1">
        <v>56.001937756039709</v>
      </c>
      <c r="AH46" s="1" t="s">
        <v>72</v>
      </c>
      <c r="AI46" s="1" t="s">
        <v>72</v>
      </c>
      <c r="AJ46" s="1">
        <v>75.777667940251561</v>
      </c>
      <c r="AK46" s="1">
        <v>36.226207571827864</v>
      </c>
      <c r="AL46" s="1">
        <v>6699.162109375</v>
      </c>
      <c r="AM46" s="1">
        <v>2902.1806638703438</v>
      </c>
      <c r="AN46" s="1">
        <v>2904.9678775992079</v>
      </c>
      <c r="AO46" s="2" t="s">
        <v>72</v>
      </c>
      <c r="AP46" s="2" t="s">
        <v>72</v>
      </c>
      <c r="AQ46" s="1" t="s">
        <v>72</v>
      </c>
      <c r="AR46" s="1" t="s">
        <v>72</v>
      </c>
      <c r="AS46" s="1">
        <v>1.116115927696228</v>
      </c>
      <c r="AT46" s="1">
        <v>0.65293973684310913</v>
      </c>
      <c r="AU46" s="1" t="s">
        <v>72</v>
      </c>
      <c r="AV46" s="1" t="s">
        <v>72</v>
      </c>
      <c r="AW46" s="1" t="s">
        <v>72</v>
      </c>
      <c r="AX46" s="1" t="s">
        <v>72</v>
      </c>
      <c r="AY46" s="1" t="s">
        <v>72</v>
      </c>
      <c r="AZ46" s="1" t="s">
        <v>72</v>
      </c>
      <c r="BA46" s="1">
        <v>1.7878079249092835</v>
      </c>
      <c r="BB46" s="1">
        <v>0.75784681077068261</v>
      </c>
      <c r="BC46" s="1" t="s">
        <v>72</v>
      </c>
      <c r="BD46" s="1" t="s">
        <v>72</v>
      </c>
      <c r="BE46" s="1">
        <v>65.971083202355743</v>
      </c>
      <c r="BF46" s="1">
        <v>46.032792309723682</v>
      </c>
    </row>
    <row r="47" spans="1:58" x14ac:dyDescent="0.25">
      <c r="A47" s="2" t="s">
        <v>114</v>
      </c>
      <c r="B47" s="2" t="s">
        <v>183</v>
      </c>
      <c r="C47" s="2" t="s">
        <v>104</v>
      </c>
      <c r="D47" s="16">
        <v>2.7149560928344725</v>
      </c>
      <c r="E47" s="1">
        <f t="shared" si="2"/>
        <v>4.6684713363647461</v>
      </c>
      <c r="F47" s="1">
        <f t="shared" si="3"/>
        <v>1.4017089605331421</v>
      </c>
      <c r="G47" s="1">
        <v>1.1671178340911865</v>
      </c>
      <c r="H47" s="1">
        <v>0.35042724013328552</v>
      </c>
      <c r="I47" s="12">
        <v>19072</v>
      </c>
      <c r="J47" s="12">
        <v>11</v>
      </c>
      <c r="K47" s="12">
        <v>19061</v>
      </c>
      <c r="L47" s="1">
        <v>8</v>
      </c>
      <c r="M47" s="1">
        <v>6</v>
      </c>
      <c r="N47" s="1">
        <v>3</v>
      </c>
      <c r="O47" s="1">
        <v>19055</v>
      </c>
      <c r="P47" s="1">
        <v>0.49353120422933167</v>
      </c>
      <c r="Q47" s="1" t="s">
        <v>72</v>
      </c>
      <c r="R47" s="1" t="s">
        <v>72</v>
      </c>
      <c r="S47" s="1" t="s">
        <v>72</v>
      </c>
      <c r="T47" s="1" t="s">
        <v>72</v>
      </c>
      <c r="U47" s="1" t="s">
        <v>72</v>
      </c>
      <c r="V47" s="1" t="s">
        <v>72</v>
      </c>
      <c r="W47" s="1" t="s">
        <v>72</v>
      </c>
      <c r="X47" s="1">
        <v>4000</v>
      </c>
      <c r="Y47" s="1" t="s">
        <v>72</v>
      </c>
      <c r="Z47" s="1" t="s">
        <v>72</v>
      </c>
      <c r="AA47" s="2" t="s">
        <v>72</v>
      </c>
      <c r="AB47" s="1" t="s">
        <v>72</v>
      </c>
      <c r="AC47" s="1" t="s">
        <v>72</v>
      </c>
      <c r="AD47" s="1" t="s">
        <v>72</v>
      </c>
      <c r="AE47" s="1" t="s">
        <v>72</v>
      </c>
      <c r="AF47" s="1" t="s">
        <v>72</v>
      </c>
      <c r="AG47" s="1" t="s">
        <v>72</v>
      </c>
      <c r="AH47" s="1" t="s">
        <v>72</v>
      </c>
      <c r="AI47" s="1" t="s">
        <v>72</v>
      </c>
      <c r="AJ47" s="1" t="s">
        <v>72</v>
      </c>
      <c r="AK47" s="1" t="s">
        <v>72</v>
      </c>
      <c r="AL47" s="1">
        <v>5866.659801136364</v>
      </c>
      <c r="AM47" s="1">
        <v>2293.6552016977362</v>
      </c>
      <c r="AN47" s="1">
        <v>2295.7159740652842</v>
      </c>
      <c r="AO47" s="2" t="s">
        <v>72</v>
      </c>
      <c r="AP47" s="2" t="s">
        <v>72</v>
      </c>
      <c r="AQ47" s="1" t="s">
        <v>72</v>
      </c>
      <c r="AR47" s="1" t="s">
        <v>72</v>
      </c>
      <c r="AS47" s="1">
        <v>0.90509289503097534</v>
      </c>
      <c r="AT47" s="1">
        <v>0.49371293187141418</v>
      </c>
      <c r="AU47" s="1" t="s">
        <v>72</v>
      </c>
      <c r="AV47" s="1" t="s">
        <v>72</v>
      </c>
      <c r="AW47" s="1" t="s">
        <v>72</v>
      </c>
      <c r="AX47" s="1" t="s">
        <v>72</v>
      </c>
      <c r="AY47" s="1" t="s">
        <v>72</v>
      </c>
      <c r="AZ47" s="1" t="s">
        <v>72</v>
      </c>
      <c r="BA47" s="1" t="s">
        <v>72</v>
      </c>
      <c r="BB47" s="1" t="s">
        <v>72</v>
      </c>
      <c r="BC47" s="1" t="s">
        <v>72</v>
      </c>
      <c r="BD47" s="1" t="s">
        <v>72</v>
      </c>
      <c r="BE47" s="1" t="s">
        <v>72</v>
      </c>
      <c r="BF47" s="1" t="s">
        <v>72</v>
      </c>
    </row>
    <row r="48" spans="1:58" x14ac:dyDescent="0.25">
      <c r="A48" s="2" t="s">
        <v>132</v>
      </c>
      <c r="B48" s="2" t="s">
        <v>183</v>
      </c>
      <c r="C48" s="2" t="s">
        <v>121</v>
      </c>
      <c r="D48" s="16">
        <v>2.2033863067626953</v>
      </c>
      <c r="E48" s="1">
        <f t="shared" si="2"/>
        <v>4.126408576965332</v>
      </c>
      <c r="F48" s="1">
        <f t="shared" si="3"/>
        <v>0.99745535850524902</v>
      </c>
      <c r="G48" s="1">
        <v>1.031602144241333</v>
      </c>
      <c r="H48" s="1">
        <v>0.24936383962631226</v>
      </c>
      <c r="I48" s="12">
        <v>17090</v>
      </c>
      <c r="J48" s="12">
        <v>8</v>
      </c>
      <c r="K48" s="12">
        <v>17082</v>
      </c>
      <c r="L48" s="1">
        <v>1</v>
      </c>
      <c r="M48" s="1">
        <v>7</v>
      </c>
      <c r="N48" s="1">
        <v>58</v>
      </c>
      <c r="O48" s="1">
        <v>17024</v>
      </c>
      <c r="P48" s="1">
        <v>6.719988664467863E-2</v>
      </c>
      <c r="Q48" s="1" t="s">
        <v>72</v>
      </c>
      <c r="R48" s="1" t="s">
        <v>72</v>
      </c>
      <c r="S48" s="1" t="s">
        <v>72</v>
      </c>
      <c r="T48" s="1" t="s">
        <v>72</v>
      </c>
      <c r="U48" s="1" t="s">
        <v>72</v>
      </c>
      <c r="V48" s="1" t="s">
        <v>72</v>
      </c>
      <c r="W48" s="1" t="s">
        <v>72</v>
      </c>
      <c r="X48" s="1">
        <v>5000</v>
      </c>
      <c r="Y48" s="1" t="s">
        <v>72</v>
      </c>
      <c r="Z48" s="1" t="s">
        <v>72</v>
      </c>
      <c r="AA48" s="2" t="s">
        <v>122</v>
      </c>
      <c r="AB48" s="1">
        <v>0.13539072025262736</v>
      </c>
      <c r="AC48" s="1" t="s">
        <v>72</v>
      </c>
      <c r="AD48" s="1" t="s">
        <v>72</v>
      </c>
      <c r="AE48" s="1">
        <v>0.23760087802576363</v>
      </c>
      <c r="AF48" s="1">
        <v>3.3180562479491069E-2</v>
      </c>
      <c r="AG48" s="1">
        <v>11.924592815282352</v>
      </c>
      <c r="AH48" s="1" t="s">
        <v>72</v>
      </c>
      <c r="AI48" s="1" t="s">
        <v>72</v>
      </c>
      <c r="AJ48" s="1">
        <v>19.853318234387594</v>
      </c>
      <c r="AK48" s="1">
        <v>3.9958673961771134</v>
      </c>
      <c r="AL48" s="1">
        <v>5616.8623046875</v>
      </c>
      <c r="AM48" s="1">
        <v>3695.6195665490586</v>
      </c>
      <c r="AN48" s="1">
        <v>3696.5189194984505</v>
      </c>
      <c r="AO48" s="2" t="s">
        <v>72</v>
      </c>
      <c r="AP48" s="2" t="s">
        <v>72</v>
      </c>
      <c r="AQ48" s="1" t="s">
        <v>72</v>
      </c>
      <c r="AR48" s="1" t="s">
        <v>72</v>
      </c>
      <c r="AS48" s="1">
        <v>0.77049970626831055</v>
      </c>
      <c r="AT48" s="1">
        <v>0.37757754325866699</v>
      </c>
      <c r="AU48" s="1" t="s">
        <v>72</v>
      </c>
      <c r="AV48" s="1" t="s">
        <v>72</v>
      </c>
      <c r="AW48" s="1" t="s">
        <v>72</v>
      </c>
      <c r="AX48" s="1" t="s">
        <v>72</v>
      </c>
      <c r="AY48" s="1" t="s">
        <v>72</v>
      </c>
      <c r="AZ48" s="1" t="s">
        <v>72</v>
      </c>
      <c r="BA48" s="1">
        <v>0.18678392233613922</v>
      </c>
      <c r="BB48" s="1">
        <v>8.3997518169115479E-2</v>
      </c>
      <c r="BC48" s="1" t="s">
        <v>72</v>
      </c>
      <c r="BD48" s="1" t="s">
        <v>72</v>
      </c>
      <c r="BE48" s="1">
        <v>15.911306040333756</v>
      </c>
      <c r="BF48" s="1">
        <v>7.9378795902309491</v>
      </c>
    </row>
    <row r="49" spans="1:58" x14ac:dyDescent="0.25">
      <c r="A49" s="2" t="s">
        <v>132</v>
      </c>
      <c r="B49" s="2" t="s">
        <v>183</v>
      </c>
      <c r="C49" s="2" t="s">
        <v>122</v>
      </c>
      <c r="D49" s="16">
        <v>16.274278259277345</v>
      </c>
      <c r="E49" s="1">
        <f t="shared" si="2"/>
        <v>20.80439567565918</v>
      </c>
      <c r="F49" s="1">
        <f t="shared" si="3"/>
        <v>12.457185745239258</v>
      </c>
      <c r="G49" s="1">
        <v>5.2010989189147949</v>
      </c>
      <c r="H49" s="1">
        <v>3.1142964363098145</v>
      </c>
      <c r="I49" s="12">
        <v>17090</v>
      </c>
      <c r="J49" s="12">
        <v>59</v>
      </c>
      <c r="K49" s="12">
        <v>17031</v>
      </c>
      <c r="L49" s="1">
        <v>1</v>
      </c>
      <c r="M49" s="1">
        <v>7</v>
      </c>
      <c r="N49" s="1">
        <v>58</v>
      </c>
      <c r="O49" s="1">
        <v>17024</v>
      </c>
      <c r="P49" s="1">
        <v>6.719988664467863E-2</v>
      </c>
      <c r="Q49" s="1" t="s">
        <v>72</v>
      </c>
      <c r="R49" s="1" t="s">
        <v>72</v>
      </c>
      <c r="S49" s="1" t="s">
        <v>72</v>
      </c>
      <c r="T49" s="1" t="s">
        <v>72</v>
      </c>
      <c r="U49" s="1" t="s">
        <v>72</v>
      </c>
      <c r="V49" s="1" t="s">
        <v>72</v>
      </c>
      <c r="W49" s="1" t="s">
        <v>72</v>
      </c>
      <c r="X49" s="1">
        <v>3700</v>
      </c>
      <c r="Y49" s="1" t="s">
        <v>72</v>
      </c>
      <c r="Z49" s="1" t="s">
        <v>72</v>
      </c>
      <c r="AA49" s="2" t="s">
        <v>72</v>
      </c>
      <c r="AB49" s="1" t="s">
        <v>72</v>
      </c>
      <c r="AC49" s="1" t="s">
        <v>72</v>
      </c>
      <c r="AD49" s="1" t="s">
        <v>72</v>
      </c>
      <c r="AE49" s="1" t="s">
        <v>72</v>
      </c>
      <c r="AF49" s="1" t="s">
        <v>72</v>
      </c>
      <c r="AG49" s="1" t="s">
        <v>72</v>
      </c>
      <c r="AH49" s="1" t="s">
        <v>72</v>
      </c>
      <c r="AI49" s="1" t="s">
        <v>72</v>
      </c>
      <c r="AJ49" s="1" t="s">
        <v>72</v>
      </c>
      <c r="AK49" s="1" t="s">
        <v>72</v>
      </c>
      <c r="AL49" s="1">
        <v>3976.9120100635591</v>
      </c>
      <c r="AM49" s="1">
        <v>2714.7939859667663</v>
      </c>
      <c r="AN49" s="1">
        <v>2719.1512102746433</v>
      </c>
      <c r="AO49" s="2" t="s">
        <v>72</v>
      </c>
      <c r="AP49" s="2" t="s">
        <v>72</v>
      </c>
      <c r="AQ49" s="1" t="s">
        <v>72</v>
      </c>
      <c r="AR49" s="1" t="s">
        <v>72</v>
      </c>
      <c r="AS49" s="1">
        <v>4.6202883720397949</v>
      </c>
      <c r="AT49" s="1">
        <v>3.5628187656402588</v>
      </c>
      <c r="AU49" s="1" t="s">
        <v>72</v>
      </c>
      <c r="AV49" s="1" t="s">
        <v>72</v>
      </c>
      <c r="AW49" s="1" t="s">
        <v>72</v>
      </c>
      <c r="AX49" s="1" t="s">
        <v>72</v>
      </c>
      <c r="AY49" s="1" t="s">
        <v>72</v>
      </c>
      <c r="AZ49" s="1" t="s">
        <v>72</v>
      </c>
      <c r="BA49" s="1" t="s">
        <v>72</v>
      </c>
      <c r="BB49" s="1" t="s">
        <v>72</v>
      </c>
      <c r="BC49" s="1" t="s">
        <v>72</v>
      </c>
      <c r="BD49" s="1" t="s">
        <v>72</v>
      </c>
      <c r="BE49" s="1" t="s">
        <v>72</v>
      </c>
      <c r="BF49" s="1" t="s">
        <v>72</v>
      </c>
    </row>
    <row r="50" spans="1:58" x14ac:dyDescent="0.25">
      <c r="A50" s="2" t="s">
        <v>76</v>
      </c>
      <c r="B50" s="2" t="s">
        <v>176</v>
      </c>
      <c r="C50" s="2" t="s">
        <v>66</v>
      </c>
      <c r="D50" s="16">
        <v>0</v>
      </c>
      <c r="E50" s="1">
        <f t="shared" si="2"/>
        <v>0.82072484493255615</v>
      </c>
      <c r="F50" s="1">
        <f t="shared" si="3"/>
        <v>0</v>
      </c>
      <c r="G50" s="1">
        <v>0.20518121123313904</v>
      </c>
      <c r="H50" s="1">
        <v>0</v>
      </c>
      <c r="I50" s="12">
        <v>17180</v>
      </c>
      <c r="J50" s="12">
        <v>0</v>
      </c>
      <c r="K50" s="12">
        <v>17180</v>
      </c>
      <c r="L50" s="1">
        <v>0</v>
      </c>
      <c r="M50" s="1">
        <v>0</v>
      </c>
      <c r="N50" s="1">
        <v>7</v>
      </c>
      <c r="O50" s="1">
        <v>17173</v>
      </c>
      <c r="P50" s="1">
        <v>0</v>
      </c>
      <c r="Q50" s="1" t="s">
        <v>72</v>
      </c>
      <c r="R50" s="1" t="s">
        <v>72</v>
      </c>
      <c r="S50" s="1" t="s">
        <v>72</v>
      </c>
      <c r="T50" s="1" t="s">
        <v>72</v>
      </c>
      <c r="U50" s="1" t="s">
        <v>72</v>
      </c>
      <c r="V50" s="1" t="s">
        <v>72</v>
      </c>
      <c r="W50" s="1" t="s">
        <v>72</v>
      </c>
      <c r="X50" s="1">
        <v>4499</v>
      </c>
      <c r="Y50" s="1" t="s">
        <v>72</v>
      </c>
      <c r="Z50" s="1" t="s">
        <v>72</v>
      </c>
      <c r="AA50" s="2" t="s">
        <v>73</v>
      </c>
      <c r="AB50" s="1" t="s">
        <v>72</v>
      </c>
      <c r="AC50" s="1" t="s">
        <v>72</v>
      </c>
      <c r="AD50" s="1" t="s">
        <v>72</v>
      </c>
      <c r="AE50" s="1" t="s">
        <v>72</v>
      </c>
      <c r="AF50" s="1" t="s">
        <v>72</v>
      </c>
      <c r="AG50" s="1" t="s">
        <v>72</v>
      </c>
      <c r="AH50" s="1" t="s">
        <v>72</v>
      </c>
      <c r="AI50" s="1" t="s">
        <v>72</v>
      </c>
      <c r="AJ50" s="1" t="s">
        <v>72</v>
      </c>
      <c r="AK50" s="1" t="s">
        <v>72</v>
      </c>
      <c r="AL50" s="1">
        <v>0</v>
      </c>
      <c r="AM50" s="1">
        <v>3438.7207489688681</v>
      </c>
      <c r="AN50" s="1">
        <v>3438.7207489688672</v>
      </c>
      <c r="AO50" s="2" t="s">
        <v>72</v>
      </c>
      <c r="AP50" s="2" t="s">
        <v>72</v>
      </c>
      <c r="AQ50" s="1" t="s">
        <v>72</v>
      </c>
      <c r="AR50" s="1" t="s">
        <v>72</v>
      </c>
      <c r="AS50" s="1">
        <v>9.3751594424247742E-2</v>
      </c>
      <c r="AT50" s="1">
        <v>0</v>
      </c>
      <c r="AU50" s="1" t="s">
        <v>72</v>
      </c>
      <c r="AV50" s="1" t="s">
        <v>72</v>
      </c>
      <c r="AW50" s="1" t="s">
        <v>72</v>
      </c>
      <c r="AX50" s="1" t="s">
        <v>72</v>
      </c>
      <c r="AY50" s="1" t="s">
        <v>72</v>
      </c>
      <c r="AZ50" s="1" t="s">
        <v>72</v>
      </c>
      <c r="BA50" s="1" t="s">
        <v>72</v>
      </c>
      <c r="BB50" s="1" t="s">
        <v>72</v>
      </c>
      <c r="BC50" s="1" t="s">
        <v>72</v>
      </c>
      <c r="BD50" s="1" t="s">
        <v>72</v>
      </c>
      <c r="BE50" s="1" t="s">
        <v>72</v>
      </c>
      <c r="BF50" s="1" t="s">
        <v>72</v>
      </c>
    </row>
    <row r="51" spans="1:58" x14ac:dyDescent="0.25">
      <c r="A51" s="2" t="s">
        <v>76</v>
      </c>
      <c r="B51" s="2" t="s">
        <v>176</v>
      </c>
      <c r="C51" s="2" t="s">
        <v>73</v>
      </c>
      <c r="D51" s="16">
        <v>1.9178049087524414</v>
      </c>
      <c r="E51" s="1">
        <f t="shared" si="2"/>
        <v>3.7355093955993652</v>
      </c>
      <c r="F51" s="1">
        <f t="shared" si="3"/>
        <v>0.81469762325286865</v>
      </c>
      <c r="G51" s="1">
        <v>0.93387734889984131</v>
      </c>
      <c r="H51" s="1">
        <v>0.20367440581321716</v>
      </c>
      <c r="I51" s="12">
        <v>17180</v>
      </c>
      <c r="J51" s="12">
        <v>7</v>
      </c>
      <c r="K51" s="12">
        <v>17173</v>
      </c>
      <c r="L51" s="1">
        <v>0</v>
      </c>
      <c r="M51" s="1">
        <v>0</v>
      </c>
      <c r="N51" s="1">
        <v>7</v>
      </c>
      <c r="O51" s="1">
        <v>17173</v>
      </c>
      <c r="P51" s="1">
        <v>0</v>
      </c>
      <c r="Q51" s="1" t="s">
        <v>72</v>
      </c>
      <c r="R51" s="1" t="s">
        <v>72</v>
      </c>
      <c r="S51" s="1" t="s">
        <v>72</v>
      </c>
      <c r="T51" s="1" t="s">
        <v>72</v>
      </c>
      <c r="U51" s="1" t="s">
        <v>72</v>
      </c>
      <c r="V51" s="1" t="s">
        <v>72</v>
      </c>
      <c r="W51" s="1" t="s">
        <v>72</v>
      </c>
      <c r="X51" s="1">
        <v>4500</v>
      </c>
      <c r="Y51" s="1" t="s">
        <v>72</v>
      </c>
      <c r="Z51" s="1" t="s">
        <v>72</v>
      </c>
      <c r="AA51" s="2" t="s">
        <v>72</v>
      </c>
      <c r="AB51" s="1" t="s">
        <v>72</v>
      </c>
      <c r="AC51" s="1" t="s">
        <v>72</v>
      </c>
      <c r="AD51" s="1" t="s">
        <v>72</v>
      </c>
      <c r="AE51" s="1" t="s">
        <v>72</v>
      </c>
      <c r="AF51" s="1" t="s">
        <v>72</v>
      </c>
      <c r="AG51" s="1" t="s">
        <v>72</v>
      </c>
      <c r="AH51" s="1" t="s">
        <v>72</v>
      </c>
      <c r="AI51" s="1" t="s">
        <v>72</v>
      </c>
      <c r="AJ51" s="1" t="s">
        <v>72</v>
      </c>
      <c r="AK51" s="1" t="s">
        <v>72</v>
      </c>
      <c r="AL51" s="1">
        <v>5733.5768694196431</v>
      </c>
      <c r="AM51" s="1">
        <v>2876.7616043210774</v>
      </c>
      <c r="AN51" s="1">
        <v>2877.9256151974232</v>
      </c>
      <c r="AO51" s="2" t="s">
        <v>72</v>
      </c>
      <c r="AP51" s="2" t="s">
        <v>72</v>
      </c>
      <c r="AQ51" s="1" t="s">
        <v>72</v>
      </c>
      <c r="AR51" s="1" t="s">
        <v>72</v>
      </c>
      <c r="AS51" s="1">
        <v>0.68581235408782959</v>
      </c>
      <c r="AT51" s="1">
        <v>0.31936129927635193</v>
      </c>
      <c r="AU51" s="1" t="s">
        <v>72</v>
      </c>
      <c r="AV51" s="1" t="s">
        <v>72</v>
      </c>
      <c r="AW51" s="1" t="s">
        <v>72</v>
      </c>
      <c r="AX51" s="1" t="s">
        <v>72</v>
      </c>
      <c r="AY51" s="1" t="s">
        <v>72</v>
      </c>
      <c r="AZ51" s="1" t="s">
        <v>72</v>
      </c>
      <c r="BA51" s="1" t="s">
        <v>72</v>
      </c>
      <c r="BB51" s="1" t="s">
        <v>72</v>
      </c>
      <c r="BC51" s="1" t="s">
        <v>72</v>
      </c>
      <c r="BD51" s="1" t="s">
        <v>72</v>
      </c>
      <c r="BE51" s="1" t="s">
        <v>72</v>
      </c>
      <c r="BF51" s="1" t="s">
        <v>72</v>
      </c>
    </row>
    <row r="52" spans="1:58" x14ac:dyDescent="0.25">
      <c r="A52" s="2" t="s">
        <v>92</v>
      </c>
      <c r="B52" s="2" t="s">
        <v>176</v>
      </c>
      <c r="C52" s="2" t="s">
        <v>89</v>
      </c>
      <c r="D52" s="16">
        <v>4.2939334869384762</v>
      </c>
      <c r="E52" s="1">
        <f t="shared" si="2"/>
        <v>6.771705150604248</v>
      </c>
      <c r="F52" s="1">
        <f t="shared" si="3"/>
        <v>2.5104019641876221</v>
      </c>
      <c r="G52" s="1">
        <v>1.692926287651062</v>
      </c>
      <c r="H52" s="1">
        <v>0.62760049104690552</v>
      </c>
      <c r="I52" s="12">
        <v>17543</v>
      </c>
      <c r="J52" s="12">
        <v>16</v>
      </c>
      <c r="K52" s="12">
        <v>17527</v>
      </c>
      <c r="L52" s="1">
        <v>0</v>
      </c>
      <c r="M52" s="1">
        <v>16</v>
      </c>
      <c r="N52" s="1">
        <v>4</v>
      </c>
      <c r="O52" s="1">
        <v>17523</v>
      </c>
      <c r="P52" s="1">
        <v>0</v>
      </c>
      <c r="Q52" s="1" t="s">
        <v>72</v>
      </c>
      <c r="R52" s="1" t="s">
        <v>72</v>
      </c>
      <c r="S52" s="1" t="s">
        <v>72</v>
      </c>
      <c r="T52" s="1" t="s">
        <v>72</v>
      </c>
      <c r="U52" s="1" t="s">
        <v>72</v>
      </c>
      <c r="V52" s="1" t="s">
        <v>72</v>
      </c>
      <c r="W52" s="1" t="s">
        <v>72</v>
      </c>
      <c r="X52" s="1">
        <v>5000</v>
      </c>
      <c r="Y52" s="1" t="s">
        <v>72</v>
      </c>
      <c r="Z52" s="1" t="s">
        <v>72</v>
      </c>
      <c r="AA52" s="2" t="s">
        <v>90</v>
      </c>
      <c r="AB52" s="1">
        <v>4.0013690367087129</v>
      </c>
      <c r="AC52" s="1" t="s">
        <v>72</v>
      </c>
      <c r="AD52" s="1" t="s">
        <v>72</v>
      </c>
      <c r="AE52" s="1">
        <v>8.5695918677413889</v>
      </c>
      <c r="AF52" s="1">
        <v>0</v>
      </c>
      <c r="AG52" s="1">
        <v>80.005474647836081</v>
      </c>
      <c r="AH52" s="1" t="s">
        <v>72</v>
      </c>
      <c r="AI52" s="1" t="s">
        <v>72</v>
      </c>
      <c r="AJ52" s="1">
        <v>98.268363576649321</v>
      </c>
      <c r="AK52" s="1">
        <v>61.742585719022848</v>
      </c>
      <c r="AL52" s="1">
        <v>9710.6488952636719</v>
      </c>
      <c r="AM52" s="1">
        <v>3249.9918353925818</v>
      </c>
      <c r="AN52" s="1">
        <v>3255.8842433591672</v>
      </c>
      <c r="AO52" s="2" t="s">
        <v>72</v>
      </c>
      <c r="AP52" s="2" t="s">
        <v>72</v>
      </c>
      <c r="AQ52" s="1" t="s">
        <v>72</v>
      </c>
      <c r="AR52" s="1" t="s">
        <v>72</v>
      </c>
      <c r="AS52" s="1">
        <v>1.3647676706314087</v>
      </c>
      <c r="AT52" s="1">
        <v>0.82696521282196045</v>
      </c>
      <c r="AU52" s="1" t="s">
        <v>72</v>
      </c>
      <c r="AV52" s="1" t="s">
        <v>72</v>
      </c>
      <c r="AW52" s="1" t="s">
        <v>72</v>
      </c>
      <c r="AX52" s="1" t="s">
        <v>72</v>
      </c>
      <c r="AY52" s="1" t="s">
        <v>72</v>
      </c>
      <c r="AZ52" s="1" t="s">
        <v>72</v>
      </c>
      <c r="BA52" s="1">
        <v>6.280567384305753</v>
      </c>
      <c r="BB52" s="1">
        <v>1.7221706891116733</v>
      </c>
      <c r="BC52" s="1" t="s">
        <v>72</v>
      </c>
      <c r="BD52" s="1" t="s">
        <v>72</v>
      </c>
      <c r="BE52" s="1">
        <v>89.117277598019641</v>
      </c>
      <c r="BF52" s="1">
        <v>70.893671697652522</v>
      </c>
    </row>
    <row r="53" spans="1:58" x14ac:dyDescent="0.25">
      <c r="A53" s="2" t="s">
        <v>92</v>
      </c>
      <c r="B53" s="2" t="s">
        <v>176</v>
      </c>
      <c r="C53" s="2" t="s">
        <v>90</v>
      </c>
      <c r="D53" s="16">
        <v>1.0731161117553711</v>
      </c>
      <c r="E53" s="1">
        <f t="shared" si="2"/>
        <v>2.5305311679840088</v>
      </c>
      <c r="F53" s="1">
        <f t="shared" si="3"/>
        <v>0.32378700375556946</v>
      </c>
      <c r="G53" s="1">
        <v>0.6326327919960022</v>
      </c>
      <c r="H53" s="1">
        <v>8.0946750938892365E-2</v>
      </c>
      <c r="I53" s="12">
        <v>17543</v>
      </c>
      <c r="J53" s="12">
        <v>4</v>
      </c>
      <c r="K53" s="12">
        <v>17539</v>
      </c>
      <c r="L53" s="1">
        <v>0</v>
      </c>
      <c r="M53" s="1">
        <v>16</v>
      </c>
      <c r="N53" s="1">
        <v>4</v>
      </c>
      <c r="O53" s="1">
        <v>17523</v>
      </c>
      <c r="P53" s="1">
        <v>0</v>
      </c>
      <c r="Q53" s="1" t="s">
        <v>72</v>
      </c>
      <c r="R53" s="1" t="s">
        <v>72</v>
      </c>
      <c r="S53" s="1" t="s">
        <v>72</v>
      </c>
      <c r="T53" s="1" t="s">
        <v>72</v>
      </c>
      <c r="U53" s="1" t="s">
        <v>72</v>
      </c>
      <c r="V53" s="1" t="s">
        <v>72</v>
      </c>
      <c r="W53" s="1" t="s">
        <v>72</v>
      </c>
      <c r="X53" s="1">
        <v>4000</v>
      </c>
      <c r="Y53" s="1" t="s">
        <v>72</v>
      </c>
      <c r="Z53" s="1" t="s">
        <v>72</v>
      </c>
      <c r="AA53" s="2" t="s">
        <v>72</v>
      </c>
      <c r="AB53" s="1" t="s">
        <v>72</v>
      </c>
      <c r="AC53" s="1" t="s">
        <v>72</v>
      </c>
      <c r="AD53" s="1" t="s">
        <v>72</v>
      </c>
      <c r="AE53" s="1" t="s">
        <v>72</v>
      </c>
      <c r="AF53" s="1" t="s">
        <v>72</v>
      </c>
      <c r="AG53" s="1" t="s">
        <v>72</v>
      </c>
      <c r="AH53" s="1" t="s">
        <v>72</v>
      </c>
      <c r="AI53" s="1" t="s">
        <v>72</v>
      </c>
      <c r="AJ53" s="1" t="s">
        <v>72</v>
      </c>
      <c r="AK53" s="1" t="s">
        <v>72</v>
      </c>
      <c r="AL53" s="1">
        <v>5692.3385009765625</v>
      </c>
      <c r="AM53" s="1">
        <v>2216.7589989045618</v>
      </c>
      <c r="AN53" s="1">
        <v>2217.5514698621291</v>
      </c>
      <c r="AO53" s="2" t="s">
        <v>72</v>
      </c>
      <c r="AP53" s="2" t="s">
        <v>72</v>
      </c>
      <c r="AQ53" s="1" t="s">
        <v>72</v>
      </c>
      <c r="AR53" s="1" t="s">
        <v>72</v>
      </c>
      <c r="AS53" s="1">
        <v>0.42853784561157227</v>
      </c>
      <c r="AT53" s="1">
        <v>0.15405175089836121</v>
      </c>
      <c r="AU53" s="1" t="s">
        <v>72</v>
      </c>
      <c r="AV53" s="1" t="s">
        <v>72</v>
      </c>
      <c r="AW53" s="1" t="s">
        <v>72</v>
      </c>
      <c r="AX53" s="1" t="s">
        <v>72</v>
      </c>
      <c r="AY53" s="1" t="s">
        <v>72</v>
      </c>
      <c r="AZ53" s="1" t="s">
        <v>72</v>
      </c>
      <c r="BA53" s="1" t="s">
        <v>72</v>
      </c>
      <c r="BB53" s="1" t="s">
        <v>72</v>
      </c>
      <c r="BC53" s="1" t="s">
        <v>72</v>
      </c>
      <c r="BD53" s="1" t="s">
        <v>72</v>
      </c>
      <c r="BE53" s="1" t="s">
        <v>72</v>
      </c>
      <c r="BF53" s="1" t="s">
        <v>72</v>
      </c>
    </row>
    <row r="54" spans="1:58" x14ac:dyDescent="0.25">
      <c r="A54" s="2" t="s">
        <v>106</v>
      </c>
      <c r="B54" s="2" t="s">
        <v>176</v>
      </c>
      <c r="C54" s="2" t="s">
        <v>103</v>
      </c>
      <c r="D54" s="16">
        <v>1.6489688873291015</v>
      </c>
      <c r="E54" s="1">
        <f t="shared" si="2"/>
        <v>3.3711090087890625</v>
      </c>
      <c r="F54" s="1">
        <f t="shared" si="3"/>
        <v>0.64577728509902954</v>
      </c>
      <c r="G54" s="1">
        <v>0.84277725219726563</v>
      </c>
      <c r="H54" s="1">
        <v>0.16144432127475739</v>
      </c>
      <c r="I54" s="12">
        <v>17126</v>
      </c>
      <c r="J54" s="12">
        <v>6</v>
      </c>
      <c r="K54" s="12">
        <v>17120</v>
      </c>
      <c r="L54" s="1">
        <v>6</v>
      </c>
      <c r="M54" s="1">
        <v>0</v>
      </c>
      <c r="N54" s="1">
        <v>2</v>
      </c>
      <c r="O54" s="1">
        <v>17118</v>
      </c>
      <c r="P54" s="1">
        <v>0.41224222213533773</v>
      </c>
      <c r="Q54" s="1" t="s">
        <v>72</v>
      </c>
      <c r="R54" s="1" t="s">
        <v>72</v>
      </c>
      <c r="S54" s="1" t="s">
        <v>72</v>
      </c>
      <c r="T54" s="1" t="s">
        <v>72</v>
      </c>
      <c r="U54" s="1" t="s">
        <v>72</v>
      </c>
      <c r="V54" s="1" t="s">
        <v>72</v>
      </c>
      <c r="W54" s="1" t="s">
        <v>72</v>
      </c>
      <c r="X54" s="1">
        <v>4000</v>
      </c>
      <c r="Y54" s="1" t="s">
        <v>72</v>
      </c>
      <c r="Z54" s="1" t="s">
        <v>72</v>
      </c>
      <c r="AA54" s="2" t="s">
        <v>104</v>
      </c>
      <c r="AB54" s="1">
        <v>0.74995621996866058</v>
      </c>
      <c r="AC54" s="1" t="s">
        <v>72</v>
      </c>
      <c r="AD54" s="1" t="s">
        <v>72</v>
      </c>
      <c r="AE54" s="1">
        <v>1.5670439964903362</v>
      </c>
      <c r="AF54" s="1">
        <v>0</v>
      </c>
      <c r="AG54" s="1">
        <v>42.855713269334892</v>
      </c>
      <c r="AH54" s="1" t="s">
        <v>72</v>
      </c>
      <c r="AI54" s="1" t="s">
        <v>72</v>
      </c>
      <c r="AJ54" s="1">
        <v>69.537465448547948</v>
      </c>
      <c r="AK54" s="1">
        <v>16.173961090121843</v>
      </c>
      <c r="AL54" s="1">
        <v>4506.676920572917</v>
      </c>
      <c r="AM54" s="1">
        <v>2933.5610807757512</v>
      </c>
      <c r="AN54" s="1">
        <v>2934.1122132666387</v>
      </c>
      <c r="AO54" s="2" t="s">
        <v>72</v>
      </c>
      <c r="AP54" s="2" t="s">
        <v>72</v>
      </c>
      <c r="AQ54" s="1" t="s">
        <v>72</v>
      </c>
      <c r="AR54" s="1" t="s">
        <v>72</v>
      </c>
      <c r="AS54" s="1">
        <v>0.60604596138000488</v>
      </c>
      <c r="AT54" s="1">
        <v>0.26498648524284363</v>
      </c>
      <c r="AU54" s="1" t="s">
        <v>72</v>
      </c>
      <c r="AV54" s="1" t="s">
        <v>72</v>
      </c>
      <c r="AW54" s="1" t="s">
        <v>72</v>
      </c>
      <c r="AX54" s="1" t="s">
        <v>72</v>
      </c>
      <c r="AY54" s="1" t="s">
        <v>72</v>
      </c>
      <c r="AZ54" s="1" t="s">
        <v>72</v>
      </c>
      <c r="BA54" s="1">
        <v>1.1595717695279948</v>
      </c>
      <c r="BB54" s="1">
        <v>0.34034067040932631</v>
      </c>
      <c r="BC54" s="1" t="s">
        <v>72</v>
      </c>
      <c r="BD54" s="1" t="s">
        <v>72</v>
      </c>
      <c r="BE54" s="1">
        <v>56.231584131850965</v>
      </c>
      <c r="BF54" s="1">
        <v>29.479842406818829</v>
      </c>
    </row>
    <row r="55" spans="1:58" x14ac:dyDescent="0.25">
      <c r="A55" s="2" t="s">
        <v>106</v>
      </c>
      <c r="B55" s="2" t="s">
        <v>176</v>
      </c>
      <c r="C55" s="2" t="s">
        <v>104</v>
      </c>
      <c r="D55" s="16">
        <v>2.1987535476684572</v>
      </c>
      <c r="E55" s="1">
        <f t="shared" si="2"/>
        <v>4.1177306175231934</v>
      </c>
      <c r="F55" s="1">
        <f t="shared" si="3"/>
        <v>0.99535840749740601</v>
      </c>
      <c r="G55" s="1">
        <v>1.0294326543807983</v>
      </c>
      <c r="H55" s="1">
        <v>0.2488396018743515</v>
      </c>
      <c r="I55" s="12">
        <v>17126</v>
      </c>
      <c r="J55" s="12">
        <v>8</v>
      </c>
      <c r="K55" s="12">
        <v>17118</v>
      </c>
      <c r="L55" s="1">
        <v>6</v>
      </c>
      <c r="M55" s="1">
        <v>0</v>
      </c>
      <c r="N55" s="1">
        <v>2</v>
      </c>
      <c r="O55" s="1">
        <v>17118</v>
      </c>
      <c r="P55" s="1">
        <v>0.41224222213533773</v>
      </c>
      <c r="Q55" s="1" t="s">
        <v>72</v>
      </c>
      <c r="R55" s="1" t="s">
        <v>72</v>
      </c>
      <c r="S55" s="1" t="s">
        <v>72</v>
      </c>
      <c r="T55" s="1" t="s">
        <v>72</v>
      </c>
      <c r="U55" s="1" t="s">
        <v>72</v>
      </c>
      <c r="V55" s="1" t="s">
        <v>72</v>
      </c>
      <c r="W55" s="1" t="s">
        <v>72</v>
      </c>
      <c r="X55" s="1">
        <v>4000</v>
      </c>
      <c r="Y55" s="1" t="s">
        <v>72</v>
      </c>
      <c r="Z55" s="1" t="s">
        <v>72</v>
      </c>
      <c r="AA55" s="2" t="s">
        <v>72</v>
      </c>
      <c r="AB55" s="1" t="s">
        <v>72</v>
      </c>
      <c r="AC55" s="1" t="s">
        <v>72</v>
      </c>
      <c r="AD55" s="1" t="s">
        <v>72</v>
      </c>
      <c r="AE55" s="1" t="s">
        <v>72</v>
      </c>
      <c r="AF55" s="1" t="s">
        <v>72</v>
      </c>
      <c r="AG55" s="1" t="s">
        <v>72</v>
      </c>
      <c r="AH55" s="1" t="s">
        <v>72</v>
      </c>
      <c r="AI55" s="1" t="s">
        <v>72</v>
      </c>
      <c r="AJ55" s="1" t="s">
        <v>72</v>
      </c>
      <c r="AK55" s="1" t="s">
        <v>72</v>
      </c>
      <c r="AL55" s="1">
        <v>5663.6668701171875</v>
      </c>
      <c r="AM55" s="1">
        <v>2297.6852589850255</v>
      </c>
      <c r="AN55" s="1">
        <v>2299.2575965354663</v>
      </c>
      <c r="AO55" s="2" t="s">
        <v>72</v>
      </c>
      <c r="AP55" s="2" t="s">
        <v>72</v>
      </c>
      <c r="AQ55" s="1" t="s">
        <v>72</v>
      </c>
      <c r="AR55" s="1" t="s">
        <v>72</v>
      </c>
      <c r="AS55" s="1">
        <v>0.76887959241867065</v>
      </c>
      <c r="AT55" s="1">
        <v>0.37678372859954834</v>
      </c>
      <c r="AU55" s="1" t="s">
        <v>72</v>
      </c>
      <c r="AV55" s="1" t="s">
        <v>72</v>
      </c>
      <c r="AW55" s="1" t="s">
        <v>72</v>
      </c>
      <c r="AX55" s="1" t="s">
        <v>72</v>
      </c>
      <c r="AY55" s="1" t="s">
        <v>72</v>
      </c>
      <c r="AZ55" s="1" t="s">
        <v>72</v>
      </c>
      <c r="BA55" s="1" t="s">
        <v>72</v>
      </c>
      <c r="BB55" s="1" t="s">
        <v>72</v>
      </c>
      <c r="BC55" s="1" t="s">
        <v>72</v>
      </c>
      <c r="BD55" s="1" t="s">
        <v>72</v>
      </c>
      <c r="BE55" s="1" t="s">
        <v>72</v>
      </c>
      <c r="BF55" s="1" t="s">
        <v>72</v>
      </c>
    </row>
    <row r="56" spans="1:58" x14ac:dyDescent="0.25">
      <c r="A56" s="2" t="s">
        <v>124</v>
      </c>
      <c r="B56" s="2" t="s">
        <v>176</v>
      </c>
      <c r="C56" s="2" t="s">
        <v>121</v>
      </c>
      <c r="D56" s="16">
        <v>0.27469179630279539</v>
      </c>
      <c r="E56" s="1">
        <f t="shared" si="2"/>
        <v>1.3120725154876709</v>
      </c>
      <c r="F56" s="1">
        <f t="shared" si="3"/>
        <v>1.1536732316017151E-2</v>
      </c>
      <c r="G56" s="1">
        <v>0.32801812887191772</v>
      </c>
      <c r="H56" s="1">
        <v>2.8841830790042877E-3</v>
      </c>
      <c r="I56" s="12">
        <v>17132</v>
      </c>
      <c r="J56" s="12">
        <v>1</v>
      </c>
      <c r="K56" s="12">
        <v>17131</v>
      </c>
      <c r="L56" s="1">
        <v>0</v>
      </c>
      <c r="M56" s="1">
        <v>1</v>
      </c>
      <c r="N56" s="1">
        <v>23</v>
      </c>
      <c r="O56" s="1">
        <v>17108</v>
      </c>
      <c r="P56" s="1">
        <v>0</v>
      </c>
      <c r="Q56" s="1" t="s">
        <v>72</v>
      </c>
      <c r="R56" s="1" t="s">
        <v>72</v>
      </c>
      <c r="S56" s="1" t="s">
        <v>72</v>
      </c>
      <c r="T56" s="1" t="s">
        <v>72</v>
      </c>
      <c r="U56" s="1" t="s">
        <v>72</v>
      </c>
      <c r="V56" s="1" t="s">
        <v>72</v>
      </c>
      <c r="W56" s="1" t="s">
        <v>72</v>
      </c>
      <c r="X56" s="1">
        <v>5000</v>
      </c>
      <c r="Y56" s="1" t="s">
        <v>72</v>
      </c>
      <c r="Z56" s="1" t="s">
        <v>72</v>
      </c>
      <c r="AA56" s="2" t="s">
        <v>122</v>
      </c>
      <c r="AB56" s="1">
        <v>4.3450337283486705E-2</v>
      </c>
      <c r="AC56" s="1" t="s">
        <v>72</v>
      </c>
      <c r="AD56" s="1" t="s">
        <v>72</v>
      </c>
      <c r="AE56" s="1">
        <v>0.14785818641993731</v>
      </c>
      <c r="AF56" s="1">
        <v>0</v>
      </c>
      <c r="AG56" s="1">
        <v>4.1641020881362785</v>
      </c>
      <c r="AH56" s="1" t="s">
        <v>72</v>
      </c>
      <c r="AI56" s="1" t="s">
        <v>72</v>
      </c>
      <c r="AJ56" s="1">
        <v>13.753461172621096</v>
      </c>
      <c r="AK56" s="1">
        <v>0</v>
      </c>
      <c r="AL56" s="1">
        <v>5944.44287109375</v>
      </c>
      <c r="AM56" s="1">
        <v>3722.2285898462583</v>
      </c>
      <c r="AN56" s="1">
        <v>3722.3583011631667</v>
      </c>
      <c r="AO56" s="2" t="s">
        <v>72</v>
      </c>
      <c r="AP56" s="2" t="s">
        <v>72</v>
      </c>
      <c r="AQ56" s="1" t="s">
        <v>72</v>
      </c>
      <c r="AR56" s="1" t="s">
        <v>72</v>
      </c>
      <c r="AS56" s="1">
        <v>0.17093439400196075</v>
      </c>
      <c r="AT56" s="1">
        <v>1.8609970808029175E-2</v>
      </c>
      <c r="AU56" s="1" t="s">
        <v>72</v>
      </c>
      <c r="AV56" s="1" t="s">
        <v>72</v>
      </c>
      <c r="AW56" s="1" t="s">
        <v>72</v>
      </c>
      <c r="AX56" s="1" t="s">
        <v>72</v>
      </c>
      <c r="AY56" s="1" t="s">
        <v>72</v>
      </c>
      <c r="AZ56" s="1" t="s">
        <v>72</v>
      </c>
      <c r="BA56" s="1">
        <v>9.2483699077242659E-2</v>
      </c>
      <c r="BB56" s="1">
        <v>0</v>
      </c>
      <c r="BC56" s="1" t="s">
        <v>72</v>
      </c>
      <c r="BD56" s="1" t="s">
        <v>72</v>
      </c>
      <c r="BE56" s="1">
        <v>8.667580679533005</v>
      </c>
      <c r="BF56" s="1">
        <v>0</v>
      </c>
    </row>
    <row r="57" spans="1:58" x14ac:dyDescent="0.25">
      <c r="A57" s="2" t="s">
        <v>124</v>
      </c>
      <c r="B57" s="2" t="s">
        <v>176</v>
      </c>
      <c r="C57" s="2" t="s">
        <v>122</v>
      </c>
      <c r="D57" s="16">
        <v>6.32197151184082</v>
      </c>
      <c r="E57" s="1">
        <f t="shared" si="2"/>
        <v>9.2843999862670898</v>
      </c>
      <c r="F57" s="1">
        <f t="shared" si="3"/>
        <v>4.0695509910583496</v>
      </c>
      <c r="G57" s="1">
        <v>2.3210999965667725</v>
      </c>
      <c r="H57" s="1">
        <v>1.0173877477645874</v>
      </c>
      <c r="I57" s="12">
        <v>17132</v>
      </c>
      <c r="J57" s="12">
        <v>23</v>
      </c>
      <c r="K57" s="12">
        <v>17109</v>
      </c>
      <c r="L57" s="1">
        <v>0</v>
      </c>
      <c r="M57" s="1">
        <v>1</v>
      </c>
      <c r="N57" s="1">
        <v>23</v>
      </c>
      <c r="O57" s="1">
        <v>17108</v>
      </c>
      <c r="P57" s="1">
        <v>0</v>
      </c>
      <c r="Q57" s="1" t="s">
        <v>72</v>
      </c>
      <c r="R57" s="1" t="s">
        <v>72</v>
      </c>
      <c r="S57" s="1" t="s">
        <v>72</v>
      </c>
      <c r="T57" s="1" t="s">
        <v>72</v>
      </c>
      <c r="U57" s="1" t="s">
        <v>72</v>
      </c>
      <c r="V57" s="1" t="s">
        <v>72</v>
      </c>
      <c r="W57" s="1" t="s">
        <v>72</v>
      </c>
      <c r="X57" s="1">
        <v>3700</v>
      </c>
      <c r="Y57" s="1" t="s">
        <v>72</v>
      </c>
      <c r="Z57" s="1" t="s">
        <v>72</v>
      </c>
      <c r="AA57" s="2" t="s">
        <v>72</v>
      </c>
      <c r="AB57" s="1" t="s">
        <v>72</v>
      </c>
      <c r="AC57" s="1" t="s">
        <v>72</v>
      </c>
      <c r="AD57" s="1" t="s">
        <v>72</v>
      </c>
      <c r="AE57" s="1" t="s">
        <v>72</v>
      </c>
      <c r="AF57" s="1" t="s">
        <v>72</v>
      </c>
      <c r="AG57" s="1" t="s">
        <v>72</v>
      </c>
      <c r="AH57" s="1" t="s">
        <v>72</v>
      </c>
      <c r="AI57" s="1" t="s">
        <v>72</v>
      </c>
      <c r="AJ57" s="1" t="s">
        <v>72</v>
      </c>
      <c r="AK57" s="1" t="s">
        <v>72</v>
      </c>
      <c r="AL57" s="1">
        <v>3962.926948879076</v>
      </c>
      <c r="AM57" s="1">
        <v>2743.0998706820969</v>
      </c>
      <c r="AN57" s="1">
        <v>2744.7375091830586</v>
      </c>
      <c r="AO57" s="2" t="s">
        <v>72</v>
      </c>
      <c r="AP57" s="2" t="s">
        <v>72</v>
      </c>
      <c r="AQ57" s="1" t="s">
        <v>72</v>
      </c>
      <c r="AR57" s="1" t="s">
        <v>72</v>
      </c>
      <c r="AS57" s="1">
        <v>1.9329572916030884</v>
      </c>
      <c r="AT57" s="1">
        <v>1.2737798690795898</v>
      </c>
      <c r="AU57" s="1" t="s">
        <v>72</v>
      </c>
      <c r="AV57" s="1" t="s">
        <v>72</v>
      </c>
      <c r="AW57" s="1" t="s">
        <v>72</v>
      </c>
      <c r="AX57" s="1" t="s">
        <v>72</v>
      </c>
      <c r="AY57" s="1" t="s">
        <v>72</v>
      </c>
      <c r="AZ57" s="1" t="s">
        <v>72</v>
      </c>
      <c r="BA57" s="1" t="s">
        <v>72</v>
      </c>
      <c r="BB57" s="1" t="s">
        <v>72</v>
      </c>
      <c r="BC57" s="1" t="s">
        <v>72</v>
      </c>
      <c r="BD57" s="1" t="s">
        <v>72</v>
      </c>
      <c r="BE57" s="1" t="s">
        <v>72</v>
      </c>
      <c r="BF57" s="1" t="s">
        <v>72</v>
      </c>
    </row>
    <row r="58" spans="1:58" x14ac:dyDescent="0.25">
      <c r="A58" s="2" t="s">
        <v>75</v>
      </c>
      <c r="B58" s="2" t="s">
        <v>175</v>
      </c>
      <c r="C58" s="2" t="s">
        <v>66</v>
      </c>
      <c r="D58" s="16">
        <v>0.26327350139617922</v>
      </c>
      <c r="E58" s="1">
        <f t="shared" si="2"/>
        <v>1.2575271129608154</v>
      </c>
      <c r="F58" s="1">
        <f t="shared" si="3"/>
        <v>1.1057191528379917E-2</v>
      </c>
      <c r="G58" s="1">
        <v>0.31438177824020386</v>
      </c>
      <c r="H58" s="1">
        <v>2.7642978820949793E-3</v>
      </c>
      <c r="I58" s="12">
        <v>17875</v>
      </c>
      <c r="J58" s="12">
        <v>1</v>
      </c>
      <c r="K58" s="12">
        <v>17874</v>
      </c>
      <c r="L58" s="1">
        <v>1</v>
      </c>
      <c r="M58" s="1">
        <v>0</v>
      </c>
      <c r="N58" s="1">
        <v>58</v>
      </c>
      <c r="O58" s="1">
        <v>17816</v>
      </c>
      <c r="P58" s="1">
        <v>6.5818374931373588E-2</v>
      </c>
      <c r="Q58" s="1" t="s">
        <v>72</v>
      </c>
      <c r="R58" s="1" t="s">
        <v>72</v>
      </c>
      <c r="S58" s="1" t="s">
        <v>72</v>
      </c>
      <c r="T58" s="1" t="s">
        <v>72</v>
      </c>
      <c r="U58" s="1" t="s">
        <v>72</v>
      </c>
      <c r="V58" s="1" t="s">
        <v>72</v>
      </c>
      <c r="W58" s="1" t="s">
        <v>72</v>
      </c>
      <c r="X58" s="1">
        <v>4499</v>
      </c>
      <c r="Y58" s="1" t="s">
        <v>72</v>
      </c>
      <c r="Z58" s="1" t="s">
        <v>72</v>
      </c>
      <c r="AA58" s="2" t="s">
        <v>73</v>
      </c>
      <c r="AB58" s="1">
        <v>1.6921638324821912E-2</v>
      </c>
      <c r="AC58" s="1" t="s">
        <v>72</v>
      </c>
      <c r="AD58" s="1" t="s">
        <v>72</v>
      </c>
      <c r="AE58" s="1">
        <v>5.7213776544711867E-2</v>
      </c>
      <c r="AF58" s="1">
        <v>0</v>
      </c>
      <c r="AG58" s="1">
        <v>1.6640061227035132</v>
      </c>
      <c r="AH58" s="1" t="s">
        <v>72</v>
      </c>
      <c r="AI58" s="1" t="s">
        <v>72</v>
      </c>
      <c r="AJ58" s="1">
        <v>5.5602428709166523</v>
      </c>
      <c r="AK58" s="1">
        <v>0</v>
      </c>
      <c r="AL58" s="1">
        <v>5617.4873046875</v>
      </c>
      <c r="AM58" s="1">
        <v>3480.9268362287094</v>
      </c>
      <c r="AN58" s="1">
        <v>3481.0463640870798</v>
      </c>
      <c r="AO58" s="2" t="s">
        <v>72</v>
      </c>
      <c r="AP58" s="2" t="s">
        <v>72</v>
      </c>
      <c r="AQ58" s="1" t="s">
        <v>72</v>
      </c>
      <c r="AR58" s="1" t="s">
        <v>72</v>
      </c>
      <c r="AS58" s="1">
        <v>0.16382876038551331</v>
      </c>
      <c r="AT58" s="1">
        <v>1.7836416140198708E-2</v>
      </c>
      <c r="AU58" s="1" t="s">
        <v>72</v>
      </c>
      <c r="AV58" s="1" t="s">
        <v>72</v>
      </c>
      <c r="AW58" s="1" t="s">
        <v>72</v>
      </c>
      <c r="AX58" s="1" t="s">
        <v>72</v>
      </c>
      <c r="AY58" s="1" t="s">
        <v>72</v>
      </c>
      <c r="AZ58" s="1" t="s">
        <v>72</v>
      </c>
      <c r="BA58" s="1">
        <v>3.5817040246124567E-2</v>
      </c>
      <c r="BB58" s="1">
        <v>0</v>
      </c>
      <c r="BC58" s="1" t="s">
        <v>72</v>
      </c>
      <c r="BD58" s="1" t="s">
        <v>72</v>
      </c>
      <c r="BE58" s="1">
        <v>3.4911853837359801</v>
      </c>
      <c r="BF58" s="1">
        <v>0</v>
      </c>
    </row>
    <row r="59" spans="1:58" x14ac:dyDescent="0.25">
      <c r="A59" s="2" t="s">
        <v>75</v>
      </c>
      <c r="B59" s="2" t="s">
        <v>175</v>
      </c>
      <c r="C59" s="2" t="s">
        <v>73</v>
      </c>
      <c r="D59" s="16">
        <v>15.558393859863282</v>
      </c>
      <c r="E59" s="1">
        <f t="shared" si="2"/>
        <v>19.888814926147461</v>
      </c>
      <c r="F59" s="1">
        <f t="shared" si="3"/>
        <v>11.909421920776367</v>
      </c>
      <c r="G59" s="1">
        <v>4.9722037315368652</v>
      </c>
      <c r="H59" s="1">
        <v>2.9773554801940918</v>
      </c>
      <c r="I59" s="12">
        <v>17875</v>
      </c>
      <c r="J59" s="12">
        <v>59</v>
      </c>
      <c r="K59" s="12">
        <v>17816</v>
      </c>
      <c r="L59" s="1">
        <v>1</v>
      </c>
      <c r="M59" s="1">
        <v>0</v>
      </c>
      <c r="N59" s="1">
        <v>58</v>
      </c>
      <c r="O59" s="1">
        <v>17816</v>
      </c>
      <c r="P59" s="1">
        <v>6.5818374931373588E-2</v>
      </c>
      <c r="Q59" s="1" t="s">
        <v>72</v>
      </c>
      <c r="R59" s="1" t="s">
        <v>72</v>
      </c>
      <c r="S59" s="1" t="s">
        <v>72</v>
      </c>
      <c r="T59" s="1" t="s">
        <v>72</v>
      </c>
      <c r="U59" s="1" t="s">
        <v>72</v>
      </c>
      <c r="V59" s="1" t="s">
        <v>72</v>
      </c>
      <c r="W59" s="1" t="s">
        <v>72</v>
      </c>
      <c r="X59" s="1">
        <v>4500</v>
      </c>
      <c r="Y59" s="1" t="s">
        <v>72</v>
      </c>
      <c r="Z59" s="1" t="s">
        <v>72</v>
      </c>
      <c r="AA59" s="2" t="s">
        <v>72</v>
      </c>
      <c r="AB59" s="1" t="s">
        <v>72</v>
      </c>
      <c r="AC59" s="1" t="s">
        <v>72</v>
      </c>
      <c r="AD59" s="1" t="s">
        <v>72</v>
      </c>
      <c r="AE59" s="1" t="s">
        <v>72</v>
      </c>
      <c r="AF59" s="1" t="s">
        <v>72</v>
      </c>
      <c r="AG59" s="1" t="s">
        <v>72</v>
      </c>
      <c r="AH59" s="1" t="s">
        <v>72</v>
      </c>
      <c r="AI59" s="1" t="s">
        <v>72</v>
      </c>
      <c r="AJ59" s="1" t="s">
        <v>72</v>
      </c>
      <c r="AK59" s="1" t="s">
        <v>72</v>
      </c>
      <c r="AL59" s="1">
        <v>5710.7606263241523</v>
      </c>
      <c r="AM59" s="1">
        <v>2912.2143675003772</v>
      </c>
      <c r="AN59" s="1">
        <v>2921.4515271798537</v>
      </c>
      <c r="AO59" s="2" t="s">
        <v>72</v>
      </c>
      <c r="AP59" s="2" t="s">
        <v>72</v>
      </c>
      <c r="AQ59" s="1" t="s">
        <v>72</v>
      </c>
      <c r="AR59" s="1" t="s">
        <v>72</v>
      </c>
      <c r="AS59" s="1">
        <v>4.4170022010803223</v>
      </c>
      <c r="AT59" s="1">
        <v>3.4061267375946045</v>
      </c>
      <c r="AU59" s="1" t="s">
        <v>72</v>
      </c>
      <c r="AV59" s="1" t="s">
        <v>72</v>
      </c>
      <c r="AW59" s="1" t="s">
        <v>72</v>
      </c>
      <c r="AX59" s="1" t="s">
        <v>72</v>
      </c>
      <c r="AY59" s="1" t="s">
        <v>72</v>
      </c>
      <c r="AZ59" s="1" t="s">
        <v>72</v>
      </c>
      <c r="BA59" s="1" t="s">
        <v>72</v>
      </c>
      <c r="BB59" s="1" t="s">
        <v>72</v>
      </c>
      <c r="BC59" s="1" t="s">
        <v>72</v>
      </c>
      <c r="BD59" s="1" t="s">
        <v>72</v>
      </c>
      <c r="BE59" s="1" t="s">
        <v>72</v>
      </c>
      <c r="BF59" s="1" t="s">
        <v>72</v>
      </c>
    </row>
    <row r="60" spans="1:58" x14ac:dyDescent="0.25">
      <c r="A60" s="2" t="s">
        <v>91</v>
      </c>
      <c r="B60" s="2" t="s">
        <v>175</v>
      </c>
      <c r="C60" s="2" t="s">
        <v>89</v>
      </c>
      <c r="D60" s="16">
        <v>19.701414489746092</v>
      </c>
      <c r="E60" s="1">
        <f t="shared" si="2"/>
        <v>24.179862976074219</v>
      </c>
      <c r="F60" s="1">
        <f t="shared" si="3"/>
        <v>15.815542221069336</v>
      </c>
      <c r="G60" s="1">
        <v>6.0449657440185547</v>
      </c>
      <c r="H60" s="1">
        <v>3.953885555267334</v>
      </c>
      <c r="I60" s="12">
        <v>20585</v>
      </c>
      <c r="J60" s="12">
        <v>86</v>
      </c>
      <c r="K60" s="12">
        <v>20499</v>
      </c>
      <c r="L60" s="1">
        <v>0</v>
      </c>
      <c r="M60" s="1">
        <v>86</v>
      </c>
      <c r="N60" s="1">
        <v>3</v>
      </c>
      <c r="O60" s="1">
        <v>20496</v>
      </c>
      <c r="P60" s="1">
        <v>0</v>
      </c>
      <c r="Q60" s="1" t="s">
        <v>72</v>
      </c>
      <c r="R60" s="1" t="s">
        <v>72</v>
      </c>
      <c r="S60" s="1" t="s">
        <v>72</v>
      </c>
      <c r="T60" s="1" t="s">
        <v>72</v>
      </c>
      <c r="U60" s="1" t="s">
        <v>72</v>
      </c>
      <c r="V60" s="1" t="s">
        <v>72</v>
      </c>
      <c r="W60" s="1" t="s">
        <v>72</v>
      </c>
      <c r="X60" s="1">
        <v>5000</v>
      </c>
      <c r="Y60" s="1" t="s">
        <v>72</v>
      </c>
      <c r="Z60" s="1" t="s">
        <v>72</v>
      </c>
      <c r="AA60" s="2" t="s">
        <v>90</v>
      </c>
      <c r="AB60" s="1">
        <v>28.724621476814637</v>
      </c>
      <c r="AC60" s="1" t="s">
        <v>72</v>
      </c>
      <c r="AD60" s="1" t="s">
        <v>72</v>
      </c>
      <c r="AE60" s="1">
        <v>63.917904173003393</v>
      </c>
      <c r="AF60" s="1">
        <v>0</v>
      </c>
      <c r="AG60" s="1">
        <v>96.635785586773565</v>
      </c>
      <c r="AH60" s="1" t="s">
        <v>72</v>
      </c>
      <c r="AI60" s="1" t="s">
        <v>72</v>
      </c>
      <c r="AJ60" s="1">
        <v>100.61893972004393</v>
      </c>
      <c r="AK60" s="1">
        <v>92.652631453503204</v>
      </c>
      <c r="AL60" s="1">
        <v>9525.0765522801594</v>
      </c>
      <c r="AM60" s="1">
        <v>3293.7535945208074</v>
      </c>
      <c r="AN60" s="1">
        <v>3319.7868116384952</v>
      </c>
      <c r="AO60" s="2" t="s">
        <v>72</v>
      </c>
      <c r="AP60" s="2" t="s">
        <v>72</v>
      </c>
      <c r="AQ60" s="1" t="s">
        <v>72</v>
      </c>
      <c r="AR60" s="1" t="s">
        <v>72</v>
      </c>
      <c r="AS60" s="1">
        <v>5.4744329452514648</v>
      </c>
      <c r="AT60" s="1">
        <v>4.4144496917724609</v>
      </c>
      <c r="AU60" s="1" t="s">
        <v>72</v>
      </c>
      <c r="AV60" s="1" t="s">
        <v>72</v>
      </c>
      <c r="AW60" s="1" t="s">
        <v>72</v>
      </c>
      <c r="AX60" s="1" t="s">
        <v>72</v>
      </c>
      <c r="AY60" s="1" t="s">
        <v>72</v>
      </c>
      <c r="AZ60" s="1" t="s">
        <v>72</v>
      </c>
      <c r="BA60" s="1">
        <v>46.127509091186752</v>
      </c>
      <c r="BB60" s="1">
        <v>11.321733862442521</v>
      </c>
      <c r="BC60" s="1" t="s">
        <v>72</v>
      </c>
      <c r="BD60" s="1" t="s">
        <v>72</v>
      </c>
      <c r="BE60" s="1">
        <v>98.605433724755656</v>
      </c>
      <c r="BF60" s="1">
        <v>94.66613744879146</v>
      </c>
    </row>
    <row r="61" spans="1:58" x14ac:dyDescent="0.25">
      <c r="A61" s="2" t="s">
        <v>91</v>
      </c>
      <c r="B61" s="2" t="s">
        <v>175</v>
      </c>
      <c r="C61" s="2" t="s">
        <v>90</v>
      </c>
      <c r="D61" s="16">
        <v>0.68587203025817867</v>
      </c>
      <c r="E61" s="1">
        <f t="shared" si="2"/>
        <v>1.8180081844329834</v>
      </c>
      <c r="F61" s="1">
        <f t="shared" si="3"/>
        <v>0.16277125477790833</v>
      </c>
      <c r="G61" s="1">
        <v>0.45450204610824585</v>
      </c>
      <c r="H61" s="1">
        <v>4.0692813694477081E-2</v>
      </c>
      <c r="I61" s="12">
        <v>20585</v>
      </c>
      <c r="J61" s="12">
        <v>3</v>
      </c>
      <c r="K61" s="12">
        <v>20582</v>
      </c>
      <c r="L61" s="1">
        <v>0</v>
      </c>
      <c r="M61" s="1">
        <v>86</v>
      </c>
      <c r="N61" s="1">
        <v>3</v>
      </c>
      <c r="O61" s="1">
        <v>20496</v>
      </c>
      <c r="P61" s="1">
        <v>0</v>
      </c>
      <c r="Q61" s="1" t="s">
        <v>72</v>
      </c>
      <c r="R61" s="1" t="s">
        <v>72</v>
      </c>
      <c r="S61" s="1" t="s">
        <v>72</v>
      </c>
      <c r="T61" s="1" t="s">
        <v>72</v>
      </c>
      <c r="U61" s="1" t="s">
        <v>72</v>
      </c>
      <c r="V61" s="1" t="s">
        <v>72</v>
      </c>
      <c r="W61" s="1" t="s">
        <v>72</v>
      </c>
      <c r="X61" s="1">
        <v>4000</v>
      </c>
      <c r="Y61" s="1" t="s">
        <v>72</v>
      </c>
      <c r="Z61" s="1" t="s">
        <v>72</v>
      </c>
      <c r="AA61" s="2" t="s">
        <v>72</v>
      </c>
      <c r="AB61" s="1" t="s">
        <v>72</v>
      </c>
      <c r="AC61" s="1" t="s">
        <v>72</v>
      </c>
      <c r="AD61" s="1" t="s">
        <v>72</v>
      </c>
      <c r="AE61" s="1" t="s">
        <v>72</v>
      </c>
      <c r="AF61" s="1" t="s">
        <v>72</v>
      </c>
      <c r="AG61" s="1" t="s">
        <v>72</v>
      </c>
      <c r="AH61" s="1" t="s">
        <v>72</v>
      </c>
      <c r="AI61" s="1" t="s">
        <v>72</v>
      </c>
      <c r="AJ61" s="1" t="s">
        <v>72</v>
      </c>
      <c r="AK61" s="1" t="s">
        <v>72</v>
      </c>
      <c r="AL61" s="1">
        <v>5506.478515625</v>
      </c>
      <c r="AM61" s="1">
        <v>2233.4294515025358</v>
      </c>
      <c r="AN61" s="1">
        <v>2233.9064564669361</v>
      </c>
      <c r="AO61" s="2" t="s">
        <v>72</v>
      </c>
      <c r="AP61" s="2" t="s">
        <v>72</v>
      </c>
      <c r="AQ61" s="1" t="s">
        <v>72</v>
      </c>
      <c r="AR61" s="1" t="s">
        <v>72</v>
      </c>
      <c r="AS61" s="1">
        <v>0.29356849193572998</v>
      </c>
      <c r="AT61" s="1">
        <v>8.9103087782859802E-2</v>
      </c>
      <c r="AU61" s="1" t="s">
        <v>72</v>
      </c>
      <c r="AV61" s="1" t="s">
        <v>72</v>
      </c>
      <c r="AW61" s="1" t="s">
        <v>72</v>
      </c>
      <c r="AX61" s="1" t="s">
        <v>72</v>
      </c>
      <c r="AY61" s="1" t="s">
        <v>72</v>
      </c>
      <c r="AZ61" s="1" t="s">
        <v>72</v>
      </c>
      <c r="BA61" s="1" t="s">
        <v>72</v>
      </c>
      <c r="BB61" s="1" t="s">
        <v>72</v>
      </c>
      <c r="BC61" s="1" t="s">
        <v>72</v>
      </c>
      <c r="BD61" s="1" t="s">
        <v>72</v>
      </c>
      <c r="BE61" s="1" t="s">
        <v>72</v>
      </c>
      <c r="BF61" s="1" t="s">
        <v>72</v>
      </c>
    </row>
    <row r="62" spans="1:58" x14ac:dyDescent="0.25">
      <c r="A62" s="2" t="s">
        <v>105</v>
      </c>
      <c r="B62" s="2" t="s">
        <v>175</v>
      </c>
      <c r="C62" s="2" t="s">
        <v>103</v>
      </c>
      <c r="D62" s="16">
        <v>13.774069213867188</v>
      </c>
      <c r="E62" s="1">
        <f t="shared" si="2"/>
        <v>17.796300888061523</v>
      </c>
      <c r="F62" s="1">
        <f t="shared" si="3"/>
        <v>10.41075325012207</v>
      </c>
      <c r="G62" s="1">
        <v>4.4490752220153809</v>
      </c>
      <c r="H62" s="1">
        <v>2.6026883125305176</v>
      </c>
      <c r="I62" s="12">
        <v>18476</v>
      </c>
      <c r="J62" s="12">
        <v>54</v>
      </c>
      <c r="K62" s="12">
        <v>18422</v>
      </c>
      <c r="L62" s="1">
        <v>54</v>
      </c>
      <c r="M62" s="1">
        <v>0</v>
      </c>
      <c r="N62" s="1">
        <v>0</v>
      </c>
      <c r="O62" s="1">
        <v>18422</v>
      </c>
      <c r="P62" s="1">
        <v>3.4435174612503201</v>
      </c>
      <c r="Q62" s="1" t="s">
        <v>72</v>
      </c>
      <c r="R62" s="1" t="s">
        <v>72</v>
      </c>
      <c r="S62" s="1" t="s">
        <v>72</v>
      </c>
      <c r="T62" s="1" t="s">
        <v>72</v>
      </c>
      <c r="U62" s="1" t="s">
        <v>72</v>
      </c>
      <c r="V62" s="1" t="s">
        <v>72</v>
      </c>
      <c r="W62" s="1" t="s">
        <v>72</v>
      </c>
      <c r="X62" s="1">
        <v>4000</v>
      </c>
      <c r="Y62" s="1" t="s">
        <v>72</v>
      </c>
      <c r="Z62" s="1" t="s">
        <v>72</v>
      </c>
      <c r="AA62" s="2" t="s">
        <v>104</v>
      </c>
      <c r="AB62" s="1">
        <v>1</v>
      </c>
      <c r="AC62" s="1" t="s">
        <v>72</v>
      </c>
      <c r="AD62" s="1" t="s">
        <v>72</v>
      </c>
      <c r="AE62" s="1">
        <v>1.3791450819309841</v>
      </c>
      <c r="AF62" s="1">
        <v>0.62085491806901594</v>
      </c>
      <c r="AG62" s="1">
        <v>50</v>
      </c>
      <c r="AH62" s="1" t="s">
        <v>72</v>
      </c>
      <c r="AI62" s="1" t="s">
        <v>72</v>
      </c>
      <c r="AJ62" s="1">
        <v>59.478627048274603</v>
      </c>
      <c r="AK62" s="1">
        <v>40.521372951725397</v>
      </c>
      <c r="AL62" s="1">
        <v>4438.5562246817126</v>
      </c>
      <c r="AM62" s="1">
        <v>3012.7411423682029</v>
      </c>
      <c r="AN62" s="1">
        <v>3016.9083871422317</v>
      </c>
      <c r="AO62" s="2" t="s">
        <v>72</v>
      </c>
      <c r="AP62" s="2" t="s">
        <v>72</v>
      </c>
      <c r="AQ62" s="1" t="s">
        <v>72</v>
      </c>
      <c r="AR62" s="1" t="s">
        <v>72</v>
      </c>
      <c r="AS62" s="1">
        <v>3.9324207305908203</v>
      </c>
      <c r="AT62" s="1">
        <v>2.997077465057373</v>
      </c>
      <c r="AU62" s="1" t="s">
        <v>72</v>
      </c>
      <c r="AV62" s="1" t="s">
        <v>72</v>
      </c>
      <c r="AW62" s="1" t="s">
        <v>72</v>
      </c>
      <c r="AX62" s="1" t="s">
        <v>72</v>
      </c>
      <c r="AY62" s="1" t="s">
        <v>72</v>
      </c>
      <c r="AZ62" s="1" t="s">
        <v>72</v>
      </c>
      <c r="BA62" s="1">
        <v>1.1920674357159595</v>
      </c>
      <c r="BB62" s="1">
        <v>0.80793256428404048</v>
      </c>
      <c r="BC62" s="1" t="s">
        <v>72</v>
      </c>
      <c r="BD62" s="1" t="s">
        <v>72</v>
      </c>
      <c r="BE62" s="1">
        <v>54.801685892898988</v>
      </c>
      <c r="BF62" s="1">
        <v>45.198314107101012</v>
      </c>
    </row>
    <row r="63" spans="1:58" x14ac:dyDescent="0.25">
      <c r="A63" s="2" t="s">
        <v>105</v>
      </c>
      <c r="B63" s="2" t="s">
        <v>175</v>
      </c>
      <c r="C63" s="2" t="s">
        <v>104</v>
      </c>
      <c r="D63" s="16">
        <v>13.774069213867188</v>
      </c>
      <c r="E63" s="1">
        <f t="shared" si="2"/>
        <v>17.796300888061523</v>
      </c>
      <c r="F63" s="1">
        <f t="shared" si="3"/>
        <v>10.41075325012207</v>
      </c>
      <c r="G63" s="1">
        <v>4.4490752220153809</v>
      </c>
      <c r="H63" s="1">
        <v>2.6026883125305176</v>
      </c>
      <c r="I63" s="12">
        <v>18476</v>
      </c>
      <c r="J63" s="12">
        <v>54</v>
      </c>
      <c r="K63" s="12">
        <v>18422</v>
      </c>
      <c r="L63" s="1">
        <v>54</v>
      </c>
      <c r="M63" s="1">
        <v>0</v>
      </c>
      <c r="N63" s="1">
        <v>0</v>
      </c>
      <c r="O63" s="1">
        <v>18422</v>
      </c>
      <c r="P63" s="1">
        <v>3.4435174612503201</v>
      </c>
      <c r="Q63" s="1" t="s">
        <v>72</v>
      </c>
      <c r="R63" s="1" t="s">
        <v>72</v>
      </c>
      <c r="S63" s="1" t="s">
        <v>72</v>
      </c>
      <c r="T63" s="1" t="s">
        <v>72</v>
      </c>
      <c r="U63" s="1" t="s">
        <v>72</v>
      </c>
      <c r="V63" s="1" t="s">
        <v>72</v>
      </c>
      <c r="W63" s="1" t="s">
        <v>72</v>
      </c>
      <c r="X63" s="1">
        <v>4000</v>
      </c>
      <c r="Y63" s="1" t="s">
        <v>72</v>
      </c>
      <c r="Z63" s="1" t="s">
        <v>72</v>
      </c>
      <c r="AA63" s="2" t="s">
        <v>72</v>
      </c>
      <c r="AB63" s="1" t="s">
        <v>72</v>
      </c>
      <c r="AC63" s="1" t="s">
        <v>72</v>
      </c>
      <c r="AD63" s="1" t="s">
        <v>72</v>
      </c>
      <c r="AE63" s="1" t="s">
        <v>72</v>
      </c>
      <c r="AF63" s="1" t="s">
        <v>72</v>
      </c>
      <c r="AG63" s="1" t="s">
        <v>72</v>
      </c>
      <c r="AH63" s="1" t="s">
        <v>72</v>
      </c>
      <c r="AI63" s="1" t="s">
        <v>72</v>
      </c>
      <c r="AJ63" s="1" t="s">
        <v>72</v>
      </c>
      <c r="AK63" s="1" t="s">
        <v>72</v>
      </c>
      <c r="AL63" s="1">
        <v>6293.8110080295137</v>
      </c>
      <c r="AM63" s="1">
        <v>2353.3188946502059</v>
      </c>
      <c r="AN63" s="1">
        <v>2364.8358124961846</v>
      </c>
      <c r="AO63" s="2" t="s">
        <v>72</v>
      </c>
      <c r="AP63" s="2" t="s">
        <v>72</v>
      </c>
      <c r="AQ63" s="1" t="s">
        <v>72</v>
      </c>
      <c r="AR63" s="1" t="s">
        <v>72</v>
      </c>
      <c r="AS63" s="1">
        <v>3.9324207305908203</v>
      </c>
      <c r="AT63" s="1">
        <v>2.997077465057373</v>
      </c>
      <c r="AU63" s="1" t="s">
        <v>72</v>
      </c>
      <c r="AV63" s="1" t="s">
        <v>72</v>
      </c>
      <c r="AW63" s="1" t="s">
        <v>72</v>
      </c>
      <c r="AX63" s="1" t="s">
        <v>72</v>
      </c>
      <c r="AY63" s="1" t="s">
        <v>72</v>
      </c>
      <c r="AZ63" s="1" t="s">
        <v>72</v>
      </c>
      <c r="BA63" s="1" t="s">
        <v>72</v>
      </c>
      <c r="BB63" s="1" t="s">
        <v>72</v>
      </c>
      <c r="BC63" s="1" t="s">
        <v>72</v>
      </c>
      <c r="BD63" s="1" t="s">
        <v>72</v>
      </c>
      <c r="BE63" s="1" t="s">
        <v>72</v>
      </c>
      <c r="BF63" s="1" t="s">
        <v>72</v>
      </c>
    </row>
    <row r="64" spans="1:58" x14ac:dyDescent="0.25">
      <c r="A64" s="2" t="s">
        <v>123</v>
      </c>
      <c r="B64" s="2" t="s">
        <v>175</v>
      </c>
      <c r="C64" s="2" t="s">
        <v>121</v>
      </c>
      <c r="D64" s="16">
        <v>13.461601257324219</v>
      </c>
      <c r="E64" s="1">
        <f t="shared" si="2"/>
        <v>17.516597747802734</v>
      </c>
      <c r="F64" s="1">
        <f t="shared" si="3"/>
        <v>10.088363647460938</v>
      </c>
      <c r="G64" s="1">
        <v>4.3791494369506836</v>
      </c>
      <c r="H64" s="1">
        <v>2.5220909118652344</v>
      </c>
      <c r="I64" s="12">
        <v>17854</v>
      </c>
      <c r="J64" s="12">
        <v>51</v>
      </c>
      <c r="K64" s="12">
        <v>17803</v>
      </c>
      <c r="L64" s="1">
        <v>0</v>
      </c>
      <c r="M64" s="1">
        <v>51</v>
      </c>
      <c r="N64" s="1">
        <v>15</v>
      </c>
      <c r="O64" s="1">
        <v>17788</v>
      </c>
      <c r="P64" s="1">
        <v>0</v>
      </c>
      <c r="Q64" s="1" t="s">
        <v>72</v>
      </c>
      <c r="R64" s="1" t="s">
        <v>72</v>
      </c>
      <c r="S64" s="1" t="s">
        <v>72</v>
      </c>
      <c r="T64" s="1" t="s">
        <v>72</v>
      </c>
      <c r="U64" s="1" t="s">
        <v>72</v>
      </c>
      <c r="V64" s="1" t="s">
        <v>72</v>
      </c>
      <c r="W64" s="1" t="s">
        <v>72</v>
      </c>
      <c r="X64" s="1">
        <v>5000</v>
      </c>
      <c r="Y64" s="1" t="s">
        <v>72</v>
      </c>
      <c r="Z64" s="1" t="s">
        <v>72</v>
      </c>
      <c r="AA64" s="2" t="s">
        <v>122</v>
      </c>
      <c r="AB64" s="1">
        <v>3.4034348369246628</v>
      </c>
      <c r="AC64" s="1" t="s">
        <v>72</v>
      </c>
      <c r="AD64" s="1" t="s">
        <v>72</v>
      </c>
      <c r="AE64" s="1">
        <v>5.3853533859986271</v>
      </c>
      <c r="AF64" s="1">
        <v>1.4215162878506984</v>
      </c>
      <c r="AG64" s="1">
        <v>77.290455359652938</v>
      </c>
      <c r="AH64" s="1" t="s">
        <v>72</v>
      </c>
      <c r="AI64" s="1" t="s">
        <v>72</v>
      </c>
      <c r="AJ64" s="1">
        <v>87.511673438392762</v>
      </c>
      <c r="AK64" s="1">
        <v>67.069237280913129</v>
      </c>
      <c r="AL64" s="1">
        <v>5787.0696710324755</v>
      </c>
      <c r="AM64" s="1">
        <v>3734.9225806394988</v>
      </c>
      <c r="AN64" s="1">
        <v>3740.7845444352893</v>
      </c>
      <c r="AO64" s="2" t="s">
        <v>72</v>
      </c>
      <c r="AP64" s="2" t="s">
        <v>72</v>
      </c>
      <c r="AQ64" s="1" t="s">
        <v>72</v>
      </c>
      <c r="AR64" s="1" t="s">
        <v>72</v>
      </c>
      <c r="AS64" s="1">
        <v>3.8577537536621094</v>
      </c>
      <c r="AT64" s="1">
        <v>2.9169826507568359</v>
      </c>
      <c r="AU64" s="1" t="s">
        <v>72</v>
      </c>
      <c r="AV64" s="1" t="s">
        <v>72</v>
      </c>
      <c r="AW64" s="1" t="s">
        <v>72</v>
      </c>
      <c r="AX64" s="1" t="s">
        <v>72</v>
      </c>
      <c r="AY64" s="1" t="s">
        <v>72</v>
      </c>
      <c r="AZ64" s="1" t="s">
        <v>72</v>
      </c>
      <c r="BA64" s="1">
        <v>4.4045332468233465</v>
      </c>
      <c r="BB64" s="1">
        <v>2.402336427025979</v>
      </c>
      <c r="BC64" s="1" t="s">
        <v>72</v>
      </c>
      <c r="BD64" s="1" t="s">
        <v>72</v>
      </c>
      <c r="BE64" s="1">
        <v>82.453354294442732</v>
      </c>
      <c r="BF64" s="1">
        <v>72.127556424863144</v>
      </c>
    </row>
    <row r="65" spans="1:58" x14ac:dyDescent="0.25">
      <c r="A65" s="2" t="s">
        <v>123</v>
      </c>
      <c r="B65" s="2" t="s">
        <v>175</v>
      </c>
      <c r="C65" s="2" t="s">
        <v>122</v>
      </c>
      <c r="D65" s="16">
        <v>3.9552986145019533</v>
      </c>
      <c r="E65" s="1">
        <f t="shared" si="2"/>
        <v>6.324796199798584</v>
      </c>
      <c r="F65" s="1">
        <f t="shared" si="3"/>
        <v>2.2680890560150146</v>
      </c>
      <c r="G65" s="1">
        <v>1.581199049949646</v>
      </c>
      <c r="H65" s="1">
        <v>0.56702226400375366</v>
      </c>
      <c r="I65" s="12">
        <v>17854</v>
      </c>
      <c r="J65" s="12">
        <v>15</v>
      </c>
      <c r="K65" s="12">
        <v>17839</v>
      </c>
      <c r="L65" s="1">
        <v>0</v>
      </c>
      <c r="M65" s="1">
        <v>51</v>
      </c>
      <c r="N65" s="1">
        <v>15</v>
      </c>
      <c r="O65" s="1">
        <v>17788</v>
      </c>
      <c r="P65" s="1">
        <v>0</v>
      </c>
      <c r="Q65" s="1" t="s">
        <v>72</v>
      </c>
      <c r="R65" s="1" t="s">
        <v>72</v>
      </c>
      <c r="S65" s="1" t="s">
        <v>72</v>
      </c>
      <c r="T65" s="1" t="s">
        <v>72</v>
      </c>
      <c r="U65" s="1" t="s">
        <v>72</v>
      </c>
      <c r="V65" s="1" t="s">
        <v>72</v>
      </c>
      <c r="W65" s="1" t="s">
        <v>72</v>
      </c>
      <c r="X65" s="1">
        <v>3700</v>
      </c>
      <c r="Y65" s="1" t="s">
        <v>72</v>
      </c>
      <c r="Z65" s="1" t="s">
        <v>72</v>
      </c>
      <c r="AA65" s="2" t="s">
        <v>72</v>
      </c>
      <c r="AB65" s="1" t="s">
        <v>72</v>
      </c>
      <c r="AC65" s="1" t="s">
        <v>72</v>
      </c>
      <c r="AD65" s="1" t="s">
        <v>72</v>
      </c>
      <c r="AE65" s="1" t="s">
        <v>72</v>
      </c>
      <c r="AF65" s="1" t="s">
        <v>72</v>
      </c>
      <c r="AG65" s="1" t="s">
        <v>72</v>
      </c>
      <c r="AH65" s="1" t="s">
        <v>72</v>
      </c>
      <c r="AI65" s="1" t="s">
        <v>72</v>
      </c>
      <c r="AJ65" s="1" t="s">
        <v>72</v>
      </c>
      <c r="AK65" s="1" t="s">
        <v>72</v>
      </c>
      <c r="AL65" s="1">
        <v>3924.7898274739582</v>
      </c>
      <c r="AM65" s="1">
        <v>2745.4212914657228</v>
      </c>
      <c r="AN65" s="1">
        <v>2746.4121354245131</v>
      </c>
      <c r="AO65" s="2" t="s">
        <v>72</v>
      </c>
      <c r="AP65" s="2" t="s">
        <v>72</v>
      </c>
      <c r="AQ65" s="1" t="s">
        <v>72</v>
      </c>
      <c r="AR65" s="1" t="s">
        <v>72</v>
      </c>
      <c r="AS65" s="1">
        <v>1.2667680978775024</v>
      </c>
      <c r="AT65" s="1">
        <v>0.75492554903030396</v>
      </c>
      <c r="AU65" s="1" t="s">
        <v>72</v>
      </c>
      <c r="AV65" s="1" t="s">
        <v>72</v>
      </c>
      <c r="AW65" s="1" t="s">
        <v>72</v>
      </c>
      <c r="AX65" s="1" t="s">
        <v>72</v>
      </c>
      <c r="AY65" s="1" t="s">
        <v>72</v>
      </c>
      <c r="AZ65" s="1" t="s">
        <v>72</v>
      </c>
      <c r="BA65" s="1" t="s">
        <v>72</v>
      </c>
      <c r="BB65" s="1" t="s">
        <v>72</v>
      </c>
      <c r="BC65" s="1" t="s">
        <v>72</v>
      </c>
      <c r="BD65" s="1" t="s">
        <v>72</v>
      </c>
      <c r="BE65" s="1" t="s">
        <v>72</v>
      </c>
      <c r="BF65" s="1" t="s">
        <v>72</v>
      </c>
    </row>
    <row r="66" spans="1:58" x14ac:dyDescent="0.25">
      <c r="A66" s="2" t="s">
        <v>65</v>
      </c>
      <c r="B66" s="2" t="s">
        <v>174</v>
      </c>
      <c r="C66" s="2" t="s">
        <v>66</v>
      </c>
      <c r="D66" s="16">
        <v>0.257468581199646</v>
      </c>
      <c r="E66" s="1">
        <f t="shared" ref="E66:E97" si="4">G66*4</f>
        <v>1.2297971248626709</v>
      </c>
      <c r="F66" s="1">
        <f t="shared" ref="F66:F97" si="5">H66*4</f>
        <v>1.0813397355377674E-2</v>
      </c>
      <c r="G66" s="1">
        <v>0.30744928121566772</v>
      </c>
      <c r="H66" s="1">
        <v>2.7033493388444185E-3</v>
      </c>
      <c r="I66" s="12">
        <v>18278</v>
      </c>
      <c r="J66" s="12">
        <v>1</v>
      </c>
      <c r="K66" s="12">
        <v>18277</v>
      </c>
      <c r="L66" s="1">
        <v>1</v>
      </c>
      <c r="M66" s="1">
        <v>0</v>
      </c>
      <c r="N66" s="1">
        <v>5</v>
      </c>
      <c r="O66" s="1">
        <v>18272</v>
      </c>
      <c r="P66" s="1">
        <v>6.436714670615494E-2</v>
      </c>
      <c r="Q66" s="1" t="s">
        <v>72</v>
      </c>
      <c r="R66" s="1" t="s">
        <v>72</v>
      </c>
      <c r="S66" s="1" t="s">
        <v>72</v>
      </c>
      <c r="T66" s="1" t="s">
        <v>72</v>
      </c>
      <c r="U66" s="1" t="s">
        <v>72</v>
      </c>
      <c r="V66" s="1" t="s">
        <v>72</v>
      </c>
      <c r="W66" s="1" t="s">
        <v>72</v>
      </c>
      <c r="X66" s="1">
        <v>4499</v>
      </c>
      <c r="Y66" s="1" t="s">
        <v>72</v>
      </c>
      <c r="Z66" s="1" t="s">
        <v>72</v>
      </c>
      <c r="AA66" s="2" t="s">
        <v>73</v>
      </c>
      <c r="AB66" s="1">
        <v>0.16664385392272205</v>
      </c>
      <c r="AC66" s="1" t="s">
        <v>72</v>
      </c>
      <c r="AD66" s="1" t="s">
        <v>72</v>
      </c>
      <c r="AE66" s="1">
        <v>0.58447599379662696</v>
      </c>
      <c r="AF66" s="1">
        <v>0</v>
      </c>
      <c r="AG66" s="1">
        <v>14.284038214610135</v>
      </c>
      <c r="AH66" s="1" t="s">
        <v>72</v>
      </c>
      <c r="AI66" s="1" t="s">
        <v>72</v>
      </c>
      <c r="AJ66" s="1">
        <v>44.983110269646801</v>
      </c>
      <c r="AK66" s="1">
        <v>0</v>
      </c>
      <c r="AL66" s="1">
        <v>4694.54541015625</v>
      </c>
      <c r="AM66" s="1">
        <v>3310.1464206849796</v>
      </c>
      <c r="AN66" s="1">
        <v>3310.2221619580628</v>
      </c>
      <c r="AO66" s="2" t="s">
        <v>72</v>
      </c>
      <c r="AP66" s="2" t="s">
        <v>72</v>
      </c>
      <c r="AQ66" s="1" t="s">
        <v>72</v>
      </c>
      <c r="AR66" s="1" t="s">
        <v>72</v>
      </c>
      <c r="AS66" s="1">
        <v>0.16021636128425598</v>
      </c>
      <c r="AT66" s="1">
        <v>1.7443150281906128E-2</v>
      </c>
      <c r="AU66" s="1" t="s">
        <v>72</v>
      </c>
      <c r="AV66" s="1" t="s">
        <v>72</v>
      </c>
      <c r="AW66" s="1" t="s">
        <v>72</v>
      </c>
      <c r="AX66" s="1" t="s">
        <v>72</v>
      </c>
      <c r="AY66" s="1" t="s">
        <v>72</v>
      </c>
      <c r="AZ66" s="1" t="s">
        <v>72</v>
      </c>
      <c r="BA66" s="1">
        <v>0.36389790088831642</v>
      </c>
      <c r="BB66" s="1">
        <v>0</v>
      </c>
      <c r="BC66" s="1" t="s">
        <v>72</v>
      </c>
      <c r="BD66" s="1" t="s">
        <v>72</v>
      </c>
      <c r="BE66" s="1">
        <v>28.776739046029721</v>
      </c>
      <c r="BF66" s="1">
        <v>0</v>
      </c>
    </row>
    <row r="67" spans="1:58" x14ac:dyDescent="0.25">
      <c r="A67" s="2" t="s">
        <v>65</v>
      </c>
      <c r="B67" s="2" t="s">
        <v>174</v>
      </c>
      <c r="C67" s="2" t="s">
        <v>73</v>
      </c>
      <c r="D67" s="16">
        <v>1.5450229644775391</v>
      </c>
      <c r="E67" s="1">
        <f t="shared" si="4"/>
        <v>3.1585681438446045</v>
      </c>
      <c r="F67" s="1">
        <f t="shared" si="5"/>
        <v>0.60507357120513916</v>
      </c>
      <c r="G67" s="1">
        <v>0.78964203596115112</v>
      </c>
      <c r="H67" s="1">
        <v>0.15126839280128479</v>
      </c>
      <c r="I67" s="12">
        <v>18278</v>
      </c>
      <c r="J67" s="12">
        <v>6</v>
      </c>
      <c r="K67" s="12">
        <v>18272</v>
      </c>
      <c r="L67" s="1">
        <v>1</v>
      </c>
      <c r="M67" s="1">
        <v>0</v>
      </c>
      <c r="N67" s="1">
        <v>5</v>
      </c>
      <c r="O67" s="1">
        <v>18272</v>
      </c>
      <c r="P67" s="1">
        <v>6.436714670615494E-2</v>
      </c>
      <c r="Q67" s="1" t="s">
        <v>72</v>
      </c>
      <c r="R67" s="1" t="s">
        <v>72</v>
      </c>
      <c r="S67" s="1" t="s">
        <v>72</v>
      </c>
      <c r="T67" s="1" t="s">
        <v>72</v>
      </c>
      <c r="U67" s="1" t="s">
        <v>72</v>
      </c>
      <c r="V67" s="1" t="s">
        <v>72</v>
      </c>
      <c r="W67" s="1" t="s">
        <v>72</v>
      </c>
      <c r="X67" s="1">
        <v>4500</v>
      </c>
      <c r="Y67" s="1" t="s">
        <v>72</v>
      </c>
      <c r="Z67" s="1" t="s">
        <v>72</v>
      </c>
      <c r="AA67" s="2" t="s">
        <v>72</v>
      </c>
      <c r="AB67" s="1" t="s">
        <v>72</v>
      </c>
      <c r="AC67" s="1" t="s">
        <v>72</v>
      </c>
      <c r="AD67" s="1" t="s">
        <v>72</v>
      </c>
      <c r="AE67" s="1" t="s">
        <v>72</v>
      </c>
      <c r="AF67" s="1" t="s">
        <v>72</v>
      </c>
      <c r="AG67" s="1" t="s">
        <v>72</v>
      </c>
      <c r="AH67" s="1" t="s">
        <v>72</v>
      </c>
      <c r="AI67" s="1" t="s">
        <v>72</v>
      </c>
      <c r="AJ67" s="1" t="s">
        <v>72</v>
      </c>
      <c r="AK67" s="1" t="s">
        <v>72</v>
      </c>
      <c r="AL67" s="1">
        <v>5512.011311848958</v>
      </c>
      <c r="AM67" s="1">
        <v>2822.6843942351602</v>
      </c>
      <c r="AN67" s="1">
        <v>2823.5672020645534</v>
      </c>
      <c r="AO67" s="2" t="s">
        <v>72</v>
      </c>
      <c r="AP67" s="2" t="s">
        <v>72</v>
      </c>
      <c r="AQ67" s="1" t="s">
        <v>72</v>
      </c>
      <c r="AR67" s="1" t="s">
        <v>72</v>
      </c>
      <c r="AS67" s="1">
        <v>0.56783974170684814</v>
      </c>
      <c r="AT67" s="1">
        <v>0.2482835054397583</v>
      </c>
      <c r="AU67" s="1" t="s">
        <v>72</v>
      </c>
      <c r="AV67" s="1" t="s">
        <v>72</v>
      </c>
      <c r="AW67" s="1" t="s">
        <v>72</v>
      </c>
      <c r="AX67" s="1" t="s">
        <v>72</v>
      </c>
      <c r="AY67" s="1" t="s">
        <v>72</v>
      </c>
      <c r="AZ67" s="1" t="s">
        <v>72</v>
      </c>
      <c r="BA67" s="1" t="s">
        <v>72</v>
      </c>
      <c r="BB67" s="1" t="s">
        <v>72</v>
      </c>
      <c r="BC67" s="1" t="s">
        <v>72</v>
      </c>
      <c r="BD67" s="1" t="s">
        <v>72</v>
      </c>
      <c r="BE67" s="1" t="s">
        <v>72</v>
      </c>
      <c r="BF67" s="1" t="s">
        <v>72</v>
      </c>
    </row>
    <row r="68" spans="1:58" x14ac:dyDescent="0.25">
      <c r="A68" s="2" t="s">
        <v>88</v>
      </c>
      <c r="B68" s="2" t="s">
        <v>174</v>
      </c>
      <c r="C68" s="2" t="s">
        <v>89</v>
      </c>
      <c r="D68" s="16">
        <v>6.5125495910644533</v>
      </c>
      <c r="E68" s="1">
        <f t="shared" si="4"/>
        <v>9.5643701553344727</v>
      </c>
      <c r="F68" s="1">
        <f t="shared" si="5"/>
        <v>4.1921987533569336</v>
      </c>
      <c r="G68" s="1">
        <v>2.3910925388336182</v>
      </c>
      <c r="H68" s="1">
        <v>1.0480496883392334</v>
      </c>
      <c r="I68" s="12">
        <v>16631</v>
      </c>
      <c r="J68" s="12">
        <v>23</v>
      </c>
      <c r="K68" s="12">
        <v>16608</v>
      </c>
      <c r="L68" s="1">
        <v>0</v>
      </c>
      <c r="M68" s="1">
        <v>23</v>
      </c>
      <c r="N68" s="1">
        <v>7</v>
      </c>
      <c r="O68" s="1">
        <v>16601</v>
      </c>
      <c r="P68" s="1">
        <v>0</v>
      </c>
      <c r="Q68" s="1" t="s">
        <v>72</v>
      </c>
      <c r="R68" s="1" t="s">
        <v>72</v>
      </c>
      <c r="S68" s="1" t="s">
        <v>72</v>
      </c>
      <c r="T68" s="1" t="s">
        <v>72</v>
      </c>
      <c r="U68" s="1" t="s">
        <v>72</v>
      </c>
      <c r="V68" s="1" t="s">
        <v>72</v>
      </c>
      <c r="W68" s="1" t="s">
        <v>72</v>
      </c>
      <c r="X68" s="1">
        <v>5000</v>
      </c>
      <c r="Y68" s="1" t="s">
        <v>72</v>
      </c>
      <c r="Z68" s="1" t="s">
        <v>72</v>
      </c>
      <c r="AA68" s="2" t="s">
        <v>90</v>
      </c>
      <c r="AB68" s="1">
        <v>3.2872966072164505</v>
      </c>
      <c r="AC68" s="1" t="s">
        <v>72</v>
      </c>
      <c r="AD68" s="1" t="s">
        <v>72</v>
      </c>
      <c r="AE68" s="1">
        <v>6.1341865235460826</v>
      </c>
      <c r="AF68" s="1">
        <v>0.44040669088681872</v>
      </c>
      <c r="AG68" s="1">
        <v>76.675278348673544</v>
      </c>
      <c r="AH68" s="1" t="s">
        <v>72</v>
      </c>
      <c r="AI68" s="1" t="s">
        <v>72</v>
      </c>
      <c r="AJ68" s="1">
        <v>92.163573410551507</v>
      </c>
      <c r="AK68" s="1">
        <v>61.186983286795581</v>
      </c>
      <c r="AL68" s="1">
        <v>8877.3323921535321</v>
      </c>
      <c r="AM68" s="1">
        <v>2995.2277286213489</v>
      </c>
      <c r="AN68" s="1">
        <v>3003.3624413422481</v>
      </c>
      <c r="AO68" s="2" t="s">
        <v>72</v>
      </c>
      <c r="AP68" s="2" t="s">
        <v>72</v>
      </c>
      <c r="AQ68" s="1" t="s">
        <v>72</v>
      </c>
      <c r="AR68" s="1" t="s">
        <v>72</v>
      </c>
      <c r="AS68" s="1">
        <v>1.9912359714508057</v>
      </c>
      <c r="AT68" s="1">
        <v>1.3121732473373413</v>
      </c>
      <c r="AU68" s="1" t="s">
        <v>72</v>
      </c>
      <c r="AV68" s="1" t="s">
        <v>72</v>
      </c>
      <c r="AW68" s="1" t="s">
        <v>72</v>
      </c>
      <c r="AX68" s="1" t="s">
        <v>72</v>
      </c>
      <c r="AY68" s="1" t="s">
        <v>72</v>
      </c>
      <c r="AZ68" s="1" t="s">
        <v>72</v>
      </c>
      <c r="BA68" s="1">
        <v>4.7184407357529023</v>
      </c>
      <c r="BB68" s="1">
        <v>1.8561524786799988</v>
      </c>
      <c r="BC68" s="1" t="s">
        <v>72</v>
      </c>
      <c r="BD68" s="1" t="s">
        <v>72</v>
      </c>
      <c r="BE68" s="1">
        <v>84.461312649369091</v>
      </c>
      <c r="BF68" s="1">
        <v>68.889244047978011</v>
      </c>
    </row>
    <row r="69" spans="1:58" x14ac:dyDescent="0.25">
      <c r="A69" s="2" t="s">
        <v>88</v>
      </c>
      <c r="B69" s="2" t="s">
        <v>174</v>
      </c>
      <c r="C69" s="2" t="s">
        <v>90</v>
      </c>
      <c r="D69" s="16">
        <v>1.9811262130737304</v>
      </c>
      <c r="E69" s="1">
        <f t="shared" si="4"/>
        <v>3.8588714599609375</v>
      </c>
      <c r="F69" s="1">
        <f t="shared" si="5"/>
        <v>0.84159374237060547</v>
      </c>
      <c r="G69" s="1">
        <v>0.96471786499023438</v>
      </c>
      <c r="H69" s="1">
        <v>0.21039843559265137</v>
      </c>
      <c r="I69" s="12">
        <v>16631</v>
      </c>
      <c r="J69" s="12">
        <v>7</v>
      </c>
      <c r="K69" s="12">
        <v>16624</v>
      </c>
      <c r="L69" s="1">
        <v>0</v>
      </c>
      <c r="M69" s="1">
        <v>23</v>
      </c>
      <c r="N69" s="1">
        <v>7</v>
      </c>
      <c r="O69" s="1">
        <v>16601</v>
      </c>
      <c r="P69" s="1">
        <v>0</v>
      </c>
      <c r="Q69" s="1" t="s">
        <v>72</v>
      </c>
      <c r="R69" s="1" t="s">
        <v>72</v>
      </c>
      <c r="S69" s="1" t="s">
        <v>72</v>
      </c>
      <c r="T69" s="1" t="s">
        <v>72</v>
      </c>
      <c r="U69" s="1" t="s">
        <v>72</v>
      </c>
      <c r="V69" s="1" t="s">
        <v>72</v>
      </c>
      <c r="W69" s="1" t="s">
        <v>72</v>
      </c>
      <c r="X69" s="1">
        <v>4000</v>
      </c>
      <c r="Y69" s="1" t="s">
        <v>72</v>
      </c>
      <c r="Z69" s="1" t="s">
        <v>72</v>
      </c>
      <c r="AA69" s="2" t="s">
        <v>72</v>
      </c>
      <c r="AB69" s="1" t="s">
        <v>72</v>
      </c>
      <c r="AC69" s="1" t="s">
        <v>72</v>
      </c>
      <c r="AD69" s="1" t="s">
        <v>72</v>
      </c>
      <c r="AE69" s="1" t="s">
        <v>72</v>
      </c>
      <c r="AF69" s="1" t="s">
        <v>72</v>
      </c>
      <c r="AG69" s="1" t="s">
        <v>72</v>
      </c>
      <c r="AH69" s="1" t="s">
        <v>72</v>
      </c>
      <c r="AI69" s="1" t="s">
        <v>72</v>
      </c>
      <c r="AJ69" s="1" t="s">
        <v>72</v>
      </c>
      <c r="AK69" s="1" t="s">
        <v>72</v>
      </c>
      <c r="AL69" s="1">
        <v>4924.8436104910716</v>
      </c>
      <c r="AM69" s="1">
        <v>2056.778600646855</v>
      </c>
      <c r="AN69" s="1">
        <v>2057.9857712961666</v>
      </c>
      <c r="AO69" s="2" t="s">
        <v>72</v>
      </c>
      <c r="AP69" s="2" t="s">
        <v>72</v>
      </c>
      <c r="AQ69" s="1" t="s">
        <v>72</v>
      </c>
      <c r="AR69" s="1" t="s">
        <v>72</v>
      </c>
      <c r="AS69" s="1">
        <v>0.7084583044052124</v>
      </c>
      <c r="AT69" s="1">
        <v>0.32990509271621704</v>
      </c>
      <c r="AU69" s="1" t="s">
        <v>72</v>
      </c>
      <c r="AV69" s="1" t="s">
        <v>72</v>
      </c>
      <c r="AW69" s="1" t="s">
        <v>72</v>
      </c>
      <c r="AX69" s="1" t="s">
        <v>72</v>
      </c>
      <c r="AY69" s="1" t="s">
        <v>72</v>
      </c>
      <c r="AZ69" s="1" t="s">
        <v>72</v>
      </c>
      <c r="BA69" s="1" t="s">
        <v>72</v>
      </c>
      <c r="BB69" s="1" t="s">
        <v>72</v>
      </c>
      <c r="BC69" s="1" t="s">
        <v>72</v>
      </c>
      <c r="BD69" s="1" t="s">
        <v>72</v>
      </c>
      <c r="BE69" s="1" t="s">
        <v>72</v>
      </c>
      <c r="BF69" s="1" t="s">
        <v>72</v>
      </c>
    </row>
    <row r="70" spans="1:58" x14ac:dyDescent="0.25">
      <c r="A70" s="2" t="s">
        <v>102</v>
      </c>
      <c r="B70" s="2" t="s">
        <v>174</v>
      </c>
      <c r="C70" s="2" t="s">
        <v>103</v>
      </c>
      <c r="D70" s="16">
        <v>1.1976541519165038</v>
      </c>
      <c r="E70" s="1">
        <f t="shared" si="4"/>
        <v>2.8242568969726563</v>
      </c>
      <c r="F70" s="1">
        <f t="shared" si="5"/>
        <v>0.36136001348495483</v>
      </c>
      <c r="G70" s="1">
        <v>0.70606422424316406</v>
      </c>
      <c r="H70" s="1">
        <v>9.0340003371238708E-2</v>
      </c>
      <c r="I70" s="12">
        <v>15719</v>
      </c>
      <c r="J70" s="12">
        <v>4</v>
      </c>
      <c r="K70" s="12">
        <v>15715</v>
      </c>
      <c r="L70" s="1">
        <v>4</v>
      </c>
      <c r="M70" s="1">
        <v>0</v>
      </c>
      <c r="N70" s="1">
        <v>0</v>
      </c>
      <c r="O70" s="1">
        <v>15715</v>
      </c>
      <c r="P70" s="1">
        <v>0.29941352257944842</v>
      </c>
      <c r="Q70" s="1" t="s">
        <v>72</v>
      </c>
      <c r="R70" s="1" t="s">
        <v>72</v>
      </c>
      <c r="S70" s="1" t="s">
        <v>72</v>
      </c>
      <c r="T70" s="1" t="s">
        <v>72</v>
      </c>
      <c r="U70" s="1" t="s">
        <v>72</v>
      </c>
      <c r="V70" s="1" t="s">
        <v>72</v>
      </c>
      <c r="W70" s="1" t="s">
        <v>72</v>
      </c>
      <c r="X70" s="1">
        <v>4000</v>
      </c>
      <c r="Y70" s="1" t="s">
        <v>72</v>
      </c>
      <c r="Z70" s="1" t="s">
        <v>72</v>
      </c>
      <c r="AA70" s="2" t="s">
        <v>104</v>
      </c>
      <c r="AB70" s="1">
        <v>1</v>
      </c>
      <c r="AC70" s="1" t="s">
        <v>72</v>
      </c>
      <c r="AD70" s="1" t="s">
        <v>72</v>
      </c>
      <c r="AE70" s="1">
        <v>2.4541185529724352</v>
      </c>
      <c r="AF70" s="1">
        <v>0</v>
      </c>
      <c r="AG70" s="1">
        <v>50</v>
      </c>
      <c r="AH70" s="1" t="s">
        <v>72</v>
      </c>
      <c r="AI70" s="1" t="s">
        <v>72</v>
      </c>
      <c r="AJ70" s="1">
        <v>86.352963824310876</v>
      </c>
      <c r="AK70" s="1">
        <v>13.647036175689115</v>
      </c>
      <c r="AL70" s="1">
        <v>4248.5620727539063</v>
      </c>
      <c r="AM70" s="1">
        <v>2813.3141872890278</v>
      </c>
      <c r="AN70" s="1">
        <v>2813.6794135465389</v>
      </c>
      <c r="AO70" s="2" t="s">
        <v>72</v>
      </c>
      <c r="AP70" s="2" t="s">
        <v>72</v>
      </c>
      <c r="AQ70" s="1" t="s">
        <v>72</v>
      </c>
      <c r="AR70" s="1" t="s">
        <v>72</v>
      </c>
      <c r="AS70" s="1">
        <v>0.47827461361885071</v>
      </c>
      <c r="AT70" s="1">
        <v>0.17192889750003815</v>
      </c>
      <c r="AU70" s="1" t="s">
        <v>72</v>
      </c>
      <c r="AV70" s="1" t="s">
        <v>72</v>
      </c>
      <c r="AW70" s="1" t="s">
        <v>72</v>
      </c>
      <c r="AX70" s="1" t="s">
        <v>72</v>
      </c>
      <c r="AY70" s="1" t="s">
        <v>72</v>
      </c>
      <c r="AZ70" s="1" t="s">
        <v>72</v>
      </c>
      <c r="BA70" s="1">
        <v>1.7234780999863433</v>
      </c>
      <c r="BB70" s="1">
        <v>0.27652190001365662</v>
      </c>
      <c r="BC70" s="1" t="s">
        <v>72</v>
      </c>
      <c r="BD70" s="1" t="s">
        <v>72</v>
      </c>
      <c r="BE70" s="1">
        <v>68.08695249965858</v>
      </c>
      <c r="BF70" s="1">
        <v>31.913047500341417</v>
      </c>
    </row>
    <row r="71" spans="1:58" x14ac:dyDescent="0.25">
      <c r="A71" s="2" t="s">
        <v>102</v>
      </c>
      <c r="B71" s="2" t="s">
        <v>174</v>
      </c>
      <c r="C71" s="2" t="s">
        <v>104</v>
      </c>
      <c r="D71" s="16">
        <v>1.1976541519165038</v>
      </c>
      <c r="E71" s="1">
        <f t="shared" si="4"/>
        <v>2.8242568969726563</v>
      </c>
      <c r="F71" s="1">
        <f t="shared" si="5"/>
        <v>0.36136001348495483</v>
      </c>
      <c r="G71" s="1">
        <v>0.70606422424316406</v>
      </c>
      <c r="H71" s="1">
        <v>9.0340003371238708E-2</v>
      </c>
      <c r="I71" s="12">
        <v>15719</v>
      </c>
      <c r="J71" s="12">
        <v>4</v>
      </c>
      <c r="K71" s="12">
        <v>15715</v>
      </c>
      <c r="L71" s="1">
        <v>4</v>
      </c>
      <c r="M71" s="1">
        <v>0</v>
      </c>
      <c r="N71" s="1">
        <v>0</v>
      </c>
      <c r="O71" s="1">
        <v>15715</v>
      </c>
      <c r="P71" s="1">
        <v>0.29941352257944842</v>
      </c>
      <c r="Q71" s="1" t="s">
        <v>72</v>
      </c>
      <c r="R71" s="1" t="s">
        <v>72</v>
      </c>
      <c r="S71" s="1" t="s">
        <v>72</v>
      </c>
      <c r="T71" s="1" t="s">
        <v>72</v>
      </c>
      <c r="U71" s="1" t="s">
        <v>72</v>
      </c>
      <c r="V71" s="1" t="s">
        <v>72</v>
      </c>
      <c r="W71" s="1" t="s">
        <v>72</v>
      </c>
      <c r="X71" s="1">
        <v>4000</v>
      </c>
      <c r="Y71" s="1" t="s">
        <v>72</v>
      </c>
      <c r="Z71" s="1" t="s">
        <v>72</v>
      </c>
      <c r="AA71" s="2" t="s">
        <v>72</v>
      </c>
      <c r="AB71" s="1" t="s">
        <v>72</v>
      </c>
      <c r="AC71" s="1" t="s">
        <v>72</v>
      </c>
      <c r="AD71" s="1" t="s">
        <v>72</v>
      </c>
      <c r="AE71" s="1" t="s">
        <v>72</v>
      </c>
      <c r="AF71" s="1" t="s">
        <v>72</v>
      </c>
      <c r="AG71" s="1" t="s">
        <v>72</v>
      </c>
      <c r="AH71" s="1" t="s">
        <v>72</v>
      </c>
      <c r="AI71" s="1" t="s">
        <v>72</v>
      </c>
      <c r="AJ71" s="1" t="s">
        <v>72</v>
      </c>
      <c r="AK71" s="1" t="s">
        <v>72</v>
      </c>
      <c r="AL71" s="1">
        <v>6023.1214599609375</v>
      </c>
      <c r="AM71" s="1">
        <v>2211.7370617198062</v>
      </c>
      <c r="AN71" s="1">
        <v>2212.7069413300173</v>
      </c>
      <c r="AO71" s="2" t="s">
        <v>72</v>
      </c>
      <c r="AP71" s="2" t="s">
        <v>72</v>
      </c>
      <c r="AQ71" s="1" t="s">
        <v>72</v>
      </c>
      <c r="AR71" s="1" t="s">
        <v>72</v>
      </c>
      <c r="AS71" s="1">
        <v>0.47827461361885071</v>
      </c>
      <c r="AT71" s="1">
        <v>0.17192889750003815</v>
      </c>
      <c r="AU71" s="1" t="s">
        <v>72</v>
      </c>
      <c r="AV71" s="1" t="s">
        <v>72</v>
      </c>
      <c r="AW71" s="1" t="s">
        <v>72</v>
      </c>
      <c r="AX71" s="1" t="s">
        <v>72</v>
      </c>
      <c r="AY71" s="1" t="s">
        <v>72</v>
      </c>
      <c r="AZ71" s="1" t="s">
        <v>72</v>
      </c>
      <c r="BA71" s="1" t="s">
        <v>72</v>
      </c>
      <c r="BB71" s="1" t="s">
        <v>72</v>
      </c>
      <c r="BC71" s="1" t="s">
        <v>72</v>
      </c>
      <c r="BD71" s="1" t="s">
        <v>72</v>
      </c>
      <c r="BE71" s="1" t="s">
        <v>72</v>
      </c>
      <c r="BF71" s="1" t="s">
        <v>72</v>
      </c>
    </row>
    <row r="72" spans="1:58" x14ac:dyDescent="0.25">
      <c r="A72" s="2" t="s">
        <v>120</v>
      </c>
      <c r="B72" s="2" t="s">
        <v>174</v>
      </c>
      <c r="C72" s="2" t="s">
        <v>121</v>
      </c>
      <c r="D72" s="16">
        <v>0.55490627288818362</v>
      </c>
      <c r="E72" s="1">
        <f t="shared" si="4"/>
        <v>1.7775956392288208</v>
      </c>
      <c r="F72" s="1">
        <f t="shared" si="5"/>
        <v>8.4064096212387085E-2</v>
      </c>
      <c r="G72" s="1">
        <v>0.4443989098072052</v>
      </c>
      <c r="H72" s="1">
        <v>2.1016024053096771E-2</v>
      </c>
      <c r="I72" s="12">
        <v>16962</v>
      </c>
      <c r="J72" s="12">
        <v>2</v>
      </c>
      <c r="K72" s="12">
        <v>16960</v>
      </c>
      <c r="L72" s="1">
        <v>0</v>
      </c>
      <c r="M72" s="1">
        <v>2</v>
      </c>
      <c r="N72" s="1">
        <v>14</v>
      </c>
      <c r="O72" s="1">
        <v>16946</v>
      </c>
      <c r="P72" s="1">
        <v>0</v>
      </c>
      <c r="Q72" s="1" t="s">
        <v>72</v>
      </c>
      <c r="R72" s="1" t="s">
        <v>72</v>
      </c>
      <c r="S72" s="1" t="s">
        <v>72</v>
      </c>
      <c r="T72" s="1" t="s">
        <v>72</v>
      </c>
      <c r="U72" s="1" t="s">
        <v>72</v>
      </c>
      <c r="V72" s="1" t="s">
        <v>72</v>
      </c>
      <c r="W72" s="1" t="s">
        <v>72</v>
      </c>
      <c r="X72" s="1">
        <v>5000</v>
      </c>
      <c r="Y72" s="1" t="s">
        <v>72</v>
      </c>
      <c r="Z72" s="1" t="s">
        <v>72</v>
      </c>
      <c r="AA72" s="2" t="s">
        <v>122</v>
      </c>
      <c r="AB72" s="1">
        <v>0.14280659729774753</v>
      </c>
      <c r="AC72" s="1" t="s">
        <v>72</v>
      </c>
      <c r="AD72" s="1" t="s">
        <v>72</v>
      </c>
      <c r="AE72" s="1">
        <v>0.37355291788081385</v>
      </c>
      <c r="AF72" s="1">
        <v>0</v>
      </c>
      <c r="AG72" s="1">
        <v>12.496129934445996</v>
      </c>
      <c r="AH72" s="1" t="s">
        <v>72</v>
      </c>
      <c r="AI72" s="1" t="s">
        <v>72</v>
      </c>
      <c r="AJ72" s="1">
        <v>30.16420789457408</v>
      </c>
      <c r="AK72" s="1">
        <v>0</v>
      </c>
      <c r="AL72" s="1">
        <v>5627.375</v>
      </c>
      <c r="AM72" s="1">
        <v>3608.797081785382</v>
      </c>
      <c r="AN72" s="1">
        <v>3609.0350935668025</v>
      </c>
      <c r="AO72" s="2" t="s">
        <v>72</v>
      </c>
      <c r="AP72" s="2" t="s">
        <v>72</v>
      </c>
      <c r="AQ72" s="1" t="s">
        <v>72</v>
      </c>
      <c r="AR72" s="1" t="s">
        <v>72</v>
      </c>
      <c r="AS72" s="1">
        <v>0.26671633124351501</v>
      </c>
      <c r="AT72" s="1">
        <v>6.0205318033695221E-2</v>
      </c>
      <c r="AU72" s="1" t="s">
        <v>72</v>
      </c>
      <c r="AV72" s="1" t="s">
        <v>72</v>
      </c>
      <c r="AW72" s="1" t="s">
        <v>72</v>
      </c>
      <c r="AX72" s="1" t="s">
        <v>72</v>
      </c>
      <c r="AY72" s="1" t="s">
        <v>72</v>
      </c>
      <c r="AZ72" s="1" t="s">
        <v>72</v>
      </c>
      <c r="BA72" s="1">
        <v>0.25578310743526345</v>
      </c>
      <c r="BB72" s="1">
        <v>2.9830087160231611E-2</v>
      </c>
      <c r="BC72" s="1" t="s">
        <v>72</v>
      </c>
      <c r="BD72" s="1" t="s">
        <v>72</v>
      </c>
      <c r="BE72" s="1">
        <v>21.146659155146029</v>
      </c>
      <c r="BF72" s="1">
        <v>3.8456007137459642</v>
      </c>
    </row>
    <row r="73" spans="1:58" x14ac:dyDescent="0.25">
      <c r="A73" s="2" t="s">
        <v>120</v>
      </c>
      <c r="B73" s="2" t="s">
        <v>174</v>
      </c>
      <c r="C73" s="2" t="s">
        <v>122</v>
      </c>
      <c r="D73" s="16">
        <v>3.8857185363769533</v>
      </c>
      <c r="E73" s="1">
        <f t="shared" si="4"/>
        <v>6.3092551231384277</v>
      </c>
      <c r="F73" s="1">
        <f t="shared" si="5"/>
        <v>2.1806032657623291</v>
      </c>
      <c r="G73" s="1">
        <v>1.5773137807846069</v>
      </c>
      <c r="H73" s="1">
        <v>0.54515081644058228</v>
      </c>
      <c r="I73" s="12">
        <v>16962</v>
      </c>
      <c r="J73" s="12">
        <v>14</v>
      </c>
      <c r="K73" s="12">
        <v>16948</v>
      </c>
      <c r="L73" s="1">
        <v>0</v>
      </c>
      <c r="M73" s="1">
        <v>2</v>
      </c>
      <c r="N73" s="1">
        <v>14</v>
      </c>
      <c r="O73" s="1">
        <v>16946</v>
      </c>
      <c r="P73" s="1">
        <v>0</v>
      </c>
      <c r="Q73" s="1" t="s">
        <v>72</v>
      </c>
      <c r="R73" s="1" t="s">
        <v>72</v>
      </c>
      <c r="S73" s="1" t="s">
        <v>72</v>
      </c>
      <c r="T73" s="1" t="s">
        <v>72</v>
      </c>
      <c r="U73" s="1" t="s">
        <v>72</v>
      </c>
      <c r="V73" s="1" t="s">
        <v>72</v>
      </c>
      <c r="W73" s="1" t="s">
        <v>72</v>
      </c>
      <c r="X73" s="1">
        <v>3700</v>
      </c>
      <c r="Y73" s="1" t="s">
        <v>72</v>
      </c>
      <c r="Z73" s="1" t="s">
        <v>72</v>
      </c>
      <c r="AA73" s="2" t="s">
        <v>72</v>
      </c>
      <c r="AB73" s="1" t="s">
        <v>72</v>
      </c>
      <c r="AC73" s="1" t="s">
        <v>72</v>
      </c>
      <c r="AD73" s="1" t="s">
        <v>72</v>
      </c>
      <c r="AE73" s="1" t="s">
        <v>72</v>
      </c>
      <c r="AF73" s="1" t="s">
        <v>72</v>
      </c>
      <c r="AG73" s="1" t="s">
        <v>72</v>
      </c>
      <c r="AH73" s="1" t="s">
        <v>72</v>
      </c>
      <c r="AI73" s="1" t="s">
        <v>72</v>
      </c>
      <c r="AJ73" s="1" t="s">
        <v>72</v>
      </c>
      <c r="AK73" s="1" t="s">
        <v>72</v>
      </c>
      <c r="AL73" s="1">
        <v>3913.2933175223216</v>
      </c>
      <c r="AM73" s="1">
        <v>2664.6143955701586</v>
      </c>
      <c r="AN73" s="1">
        <v>2665.6450231439776</v>
      </c>
      <c r="AO73" s="2" t="s">
        <v>72</v>
      </c>
      <c r="AP73" s="2" t="s">
        <v>72</v>
      </c>
      <c r="AQ73" s="1" t="s">
        <v>72</v>
      </c>
      <c r="AR73" s="1" t="s">
        <v>72</v>
      </c>
      <c r="AS73" s="1">
        <v>1.2550300359725952</v>
      </c>
      <c r="AT73" s="1">
        <v>0.73418796062469482</v>
      </c>
      <c r="AU73" s="1" t="s">
        <v>72</v>
      </c>
      <c r="AV73" s="1" t="s">
        <v>72</v>
      </c>
      <c r="AW73" s="1" t="s">
        <v>72</v>
      </c>
      <c r="AX73" s="1" t="s">
        <v>72</v>
      </c>
      <c r="AY73" s="1" t="s">
        <v>72</v>
      </c>
      <c r="AZ73" s="1" t="s">
        <v>72</v>
      </c>
      <c r="BA73" s="1" t="s">
        <v>72</v>
      </c>
      <c r="BB73" s="1" t="s">
        <v>72</v>
      </c>
      <c r="BC73" s="1" t="s">
        <v>72</v>
      </c>
      <c r="BD73" s="1" t="s">
        <v>72</v>
      </c>
      <c r="BE73" s="1" t="s">
        <v>72</v>
      </c>
      <c r="BF73" s="1" t="s">
        <v>72</v>
      </c>
    </row>
    <row r="74" spans="1:58" x14ac:dyDescent="0.25">
      <c r="A74" s="2" t="s">
        <v>84</v>
      </c>
      <c r="B74" s="2" t="s">
        <v>182</v>
      </c>
      <c r="C74" s="2" t="s">
        <v>66</v>
      </c>
      <c r="D74" s="16">
        <v>0</v>
      </c>
      <c r="E74" s="1">
        <f t="shared" si="4"/>
        <v>0.7533232569694519</v>
      </c>
      <c r="F74" s="1">
        <f t="shared" si="5"/>
        <v>0</v>
      </c>
      <c r="G74" s="1">
        <v>0.18833081424236298</v>
      </c>
      <c r="H74" s="1">
        <v>0</v>
      </c>
      <c r="I74" s="12">
        <v>18717</v>
      </c>
      <c r="J74" s="12">
        <v>0</v>
      </c>
      <c r="K74" s="12">
        <v>18717</v>
      </c>
      <c r="L74" s="1">
        <v>0</v>
      </c>
      <c r="M74" s="1">
        <v>0</v>
      </c>
      <c r="N74" s="1">
        <v>6</v>
      </c>
      <c r="O74" s="1">
        <v>18711</v>
      </c>
      <c r="P74" s="1">
        <v>0</v>
      </c>
      <c r="Q74" s="1" t="s">
        <v>72</v>
      </c>
      <c r="R74" s="1" t="s">
        <v>72</v>
      </c>
      <c r="S74" s="1" t="s">
        <v>72</v>
      </c>
      <c r="T74" s="1" t="s">
        <v>72</v>
      </c>
      <c r="U74" s="1" t="s">
        <v>72</v>
      </c>
      <c r="V74" s="1" t="s">
        <v>72</v>
      </c>
      <c r="W74" s="1" t="s">
        <v>72</v>
      </c>
      <c r="X74" s="1">
        <v>4499</v>
      </c>
      <c r="Y74" s="1" t="s">
        <v>72</v>
      </c>
      <c r="Z74" s="1" t="s">
        <v>72</v>
      </c>
      <c r="AA74" s="2" t="s">
        <v>73</v>
      </c>
      <c r="AB74" s="1" t="s">
        <v>72</v>
      </c>
      <c r="AC74" s="1" t="s">
        <v>72</v>
      </c>
      <c r="AD74" s="1" t="s">
        <v>72</v>
      </c>
      <c r="AE74" s="1" t="s">
        <v>72</v>
      </c>
      <c r="AF74" s="1" t="s">
        <v>72</v>
      </c>
      <c r="AG74" s="1" t="s">
        <v>72</v>
      </c>
      <c r="AH74" s="1" t="s">
        <v>72</v>
      </c>
      <c r="AI74" s="1" t="s">
        <v>72</v>
      </c>
      <c r="AJ74" s="1" t="s">
        <v>72</v>
      </c>
      <c r="AK74" s="1" t="s">
        <v>72</v>
      </c>
      <c r="AL74" s="1">
        <v>0</v>
      </c>
      <c r="AM74" s="1">
        <v>3413.4088106004069</v>
      </c>
      <c r="AN74" s="1">
        <v>3413.4088106004083</v>
      </c>
      <c r="AO74" s="2" t="s">
        <v>72</v>
      </c>
      <c r="AP74" s="2" t="s">
        <v>72</v>
      </c>
      <c r="AQ74" s="1" t="s">
        <v>72</v>
      </c>
      <c r="AR74" s="1" t="s">
        <v>72</v>
      </c>
      <c r="AS74" s="1">
        <v>8.6052633821964264E-2</v>
      </c>
      <c r="AT74" s="1">
        <v>0</v>
      </c>
      <c r="AU74" s="1" t="s">
        <v>72</v>
      </c>
      <c r="AV74" s="1" t="s">
        <v>72</v>
      </c>
      <c r="AW74" s="1" t="s">
        <v>72</v>
      </c>
      <c r="AX74" s="1" t="s">
        <v>72</v>
      </c>
      <c r="AY74" s="1" t="s">
        <v>72</v>
      </c>
      <c r="AZ74" s="1" t="s">
        <v>72</v>
      </c>
      <c r="BA74" s="1" t="s">
        <v>72</v>
      </c>
      <c r="BB74" s="1" t="s">
        <v>72</v>
      </c>
      <c r="BC74" s="1" t="s">
        <v>72</v>
      </c>
      <c r="BD74" s="1" t="s">
        <v>72</v>
      </c>
      <c r="BE74" s="1" t="s">
        <v>72</v>
      </c>
      <c r="BF74" s="1" t="s">
        <v>72</v>
      </c>
    </row>
    <row r="75" spans="1:58" x14ac:dyDescent="0.25">
      <c r="A75" s="2" t="s">
        <v>84</v>
      </c>
      <c r="B75" s="2" t="s">
        <v>182</v>
      </c>
      <c r="C75" s="2" t="s">
        <v>73</v>
      </c>
      <c r="D75" s="16">
        <v>1.5087793350219727</v>
      </c>
      <c r="E75" s="1">
        <f t="shared" si="4"/>
        <v>3.084460973739624</v>
      </c>
      <c r="F75" s="1">
        <f t="shared" si="5"/>
        <v>0.5908808708190918</v>
      </c>
      <c r="G75" s="1">
        <v>0.77111524343490601</v>
      </c>
      <c r="H75" s="1">
        <v>0.14772021770477295</v>
      </c>
      <c r="I75" s="12">
        <v>18717</v>
      </c>
      <c r="J75" s="12">
        <v>6</v>
      </c>
      <c r="K75" s="12">
        <v>18711</v>
      </c>
      <c r="L75" s="1">
        <v>0</v>
      </c>
      <c r="M75" s="1">
        <v>0</v>
      </c>
      <c r="N75" s="1">
        <v>6</v>
      </c>
      <c r="O75" s="1">
        <v>18711</v>
      </c>
      <c r="P75" s="1">
        <v>0</v>
      </c>
      <c r="Q75" s="1" t="s">
        <v>72</v>
      </c>
      <c r="R75" s="1" t="s">
        <v>72</v>
      </c>
      <c r="S75" s="1" t="s">
        <v>72</v>
      </c>
      <c r="T75" s="1" t="s">
        <v>72</v>
      </c>
      <c r="U75" s="1" t="s">
        <v>72</v>
      </c>
      <c r="V75" s="1" t="s">
        <v>72</v>
      </c>
      <c r="W75" s="1" t="s">
        <v>72</v>
      </c>
      <c r="X75" s="1">
        <v>4500</v>
      </c>
      <c r="Y75" s="1" t="s">
        <v>72</v>
      </c>
      <c r="Z75" s="1" t="s">
        <v>72</v>
      </c>
      <c r="AA75" s="2" t="s">
        <v>72</v>
      </c>
      <c r="AB75" s="1" t="s">
        <v>72</v>
      </c>
      <c r="AC75" s="1" t="s">
        <v>72</v>
      </c>
      <c r="AD75" s="1" t="s">
        <v>72</v>
      </c>
      <c r="AE75" s="1" t="s">
        <v>72</v>
      </c>
      <c r="AF75" s="1" t="s">
        <v>72</v>
      </c>
      <c r="AG75" s="1" t="s">
        <v>72</v>
      </c>
      <c r="AH75" s="1" t="s">
        <v>72</v>
      </c>
      <c r="AI75" s="1" t="s">
        <v>72</v>
      </c>
      <c r="AJ75" s="1" t="s">
        <v>72</v>
      </c>
      <c r="AK75" s="1" t="s">
        <v>72</v>
      </c>
      <c r="AL75" s="1">
        <v>5730.0556640625</v>
      </c>
      <c r="AM75" s="1">
        <v>2869.1364778583202</v>
      </c>
      <c r="AN75" s="1">
        <v>2870.0535861084286</v>
      </c>
      <c r="AO75" s="2" t="s">
        <v>72</v>
      </c>
      <c r="AP75" s="2" t="s">
        <v>72</v>
      </c>
      <c r="AQ75" s="1" t="s">
        <v>72</v>
      </c>
      <c r="AR75" s="1" t="s">
        <v>72</v>
      </c>
      <c r="AS75" s="1">
        <v>0.55451810359954834</v>
      </c>
      <c r="AT75" s="1">
        <v>0.24245952069759369</v>
      </c>
      <c r="AU75" s="1" t="s">
        <v>72</v>
      </c>
      <c r="AV75" s="1" t="s">
        <v>72</v>
      </c>
      <c r="AW75" s="1" t="s">
        <v>72</v>
      </c>
      <c r="AX75" s="1" t="s">
        <v>72</v>
      </c>
      <c r="AY75" s="1" t="s">
        <v>72</v>
      </c>
      <c r="AZ75" s="1" t="s">
        <v>72</v>
      </c>
      <c r="BA75" s="1" t="s">
        <v>72</v>
      </c>
      <c r="BB75" s="1" t="s">
        <v>72</v>
      </c>
      <c r="BC75" s="1" t="s">
        <v>72</v>
      </c>
      <c r="BD75" s="1" t="s">
        <v>72</v>
      </c>
      <c r="BE75" s="1" t="s">
        <v>72</v>
      </c>
      <c r="BF75" s="1" t="s">
        <v>72</v>
      </c>
    </row>
    <row r="76" spans="1:58" x14ac:dyDescent="0.25">
      <c r="A76" s="2" t="s">
        <v>99</v>
      </c>
      <c r="B76" s="2" t="s">
        <v>182</v>
      </c>
      <c r="C76" s="2" t="s">
        <v>89</v>
      </c>
      <c r="D76" s="16">
        <v>5.4186996459960941</v>
      </c>
      <c r="E76" s="1">
        <f t="shared" si="4"/>
        <v>8.0924177169799805</v>
      </c>
      <c r="F76" s="1">
        <f t="shared" si="5"/>
        <v>3.4115052223205566</v>
      </c>
      <c r="G76" s="1">
        <v>2.0231044292449951</v>
      </c>
      <c r="H76" s="1">
        <v>0.85287630558013916</v>
      </c>
      <c r="I76" s="12">
        <v>18248</v>
      </c>
      <c r="J76" s="12">
        <v>21</v>
      </c>
      <c r="K76" s="12">
        <v>18227</v>
      </c>
      <c r="L76" s="1">
        <v>0</v>
      </c>
      <c r="M76" s="1">
        <v>21</v>
      </c>
      <c r="N76" s="1">
        <v>9</v>
      </c>
      <c r="O76" s="1">
        <v>18218</v>
      </c>
      <c r="P76" s="1">
        <v>0</v>
      </c>
      <c r="Q76" s="1" t="s">
        <v>72</v>
      </c>
      <c r="R76" s="1" t="s">
        <v>72</v>
      </c>
      <c r="S76" s="1" t="s">
        <v>72</v>
      </c>
      <c r="T76" s="1" t="s">
        <v>72</v>
      </c>
      <c r="U76" s="1" t="s">
        <v>72</v>
      </c>
      <c r="V76" s="1" t="s">
        <v>72</v>
      </c>
      <c r="W76" s="1" t="s">
        <v>72</v>
      </c>
      <c r="X76" s="1">
        <v>5000</v>
      </c>
      <c r="Y76" s="1" t="s">
        <v>72</v>
      </c>
      <c r="Z76" s="1" t="s">
        <v>72</v>
      </c>
      <c r="AA76" s="2" t="s">
        <v>90</v>
      </c>
      <c r="AB76" s="1">
        <v>2.3341010398441937</v>
      </c>
      <c r="AC76" s="1" t="s">
        <v>72</v>
      </c>
      <c r="AD76" s="1" t="s">
        <v>72</v>
      </c>
      <c r="AE76" s="1">
        <v>4.1899297075161126</v>
      </c>
      <c r="AF76" s="1">
        <v>0.47827237217227481</v>
      </c>
      <c r="AG76" s="1">
        <v>70.006907767656273</v>
      </c>
      <c r="AH76" s="1" t="s">
        <v>72</v>
      </c>
      <c r="AI76" s="1" t="s">
        <v>72</v>
      </c>
      <c r="AJ76" s="1">
        <v>86.701674882306335</v>
      </c>
      <c r="AK76" s="1">
        <v>53.312140653006225</v>
      </c>
      <c r="AL76" s="1">
        <v>9308.3604678199408</v>
      </c>
      <c r="AM76" s="1">
        <v>3242.4261183213134</v>
      </c>
      <c r="AN76" s="1">
        <v>3249.4068625858631</v>
      </c>
      <c r="AO76" s="2" t="s">
        <v>72</v>
      </c>
      <c r="AP76" s="2" t="s">
        <v>72</v>
      </c>
      <c r="AQ76" s="1" t="s">
        <v>72</v>
      </c>
      <c r="AR76" s="1" t="s">
        <v>72</v>
      </c>
      <c r="AS76" s="1">
        <v>1.6718941926956177</v>
      </c>
      <c r="AT76" s="1">
        <v>1.0804531574249268</v>
      </c>
      <c r="AU76" s="1" t="s">
        <v>72</v>
      </c>
      <c r="AV76" s="1" t="s">
        <v>72</v>
      </c>
      <c r="AW76" s="1" t="s">
        <v>72</v>
      </c>
      <c r="AX76" s="1" t="s">
        <v>72</v>
      </c>
      <c r="AY76" s="1" t="s">
        <v>72</v>
      </c>
      <c r="AZ76" s="1" t="s">
        <v>72</v>
      </c>
      <c r="BA76" s="1">
        <v>3.2687556066018058</v>
      </c>
      <c r="BB76" s="1">
        <v>1.3994464730865819</v>
      </c>
      <c r="BC76" s="1" t="s">
        <v>72</v>
      </c>
      <c r="BD76" s="1" t="s">
        <v>72</v>
      </c>
      <c r="BE76" s="1">
        <v>78.414925488514655</v>
      </c>
      <c r="BF76" s="1">
        <v>61.598890046797905</v>
      </c>
    </row>
    <row r="77" spans="1:58" x14ac:dyDescent="0.25">
      <c r="A77" s="2" t="s">
        <v>99</v>
      </c>
      <c r="B77" s="2" t="s">
        <v>182</v>
      </c>
      <c r="C77" s="2" t="s">
        <v>90</v>
      </c>
      <c r="D77" s="16">
        <v>2.3215360641479492</v>
      </c>
      <c r="E77" s="1">
        <f t="shared" si="4"/>
        <v>4.2064337730407715</v>
      </c>
      <c r="F77" s="1">
        <f t="shared" si="5"/>
        <v>1.1069717407226563</v>
      </c>
      <c r="G77" s="1">
        <v>1.0516084432601929</v>
      </c>
      <c r="H77" s="1">
        <v>0.27674293518066406</v>
      </c>
      <c r="I77" s="12">
        <v>18248</v>
      </c>
      <c r="J77" s="12">
        <v>9</v>
      </c>
      <c r="K77" s="12">
        <v>18239</v>
      </c>
      <c r="L77" s="1">
        <v>0</v>
      </c>
      <c r="M77" s="1">
        <v>21</v>
      </c>
      <c r="N77" s="1">
        <v>9</v>
      </c>
      <c r="O77" s="1">
        <v>18218</v>
      </c>
      <c r="P77" s="1">
        <v>0</v>
      </c>
      <c r="Q77" s="1" t="s">
        <v>72</v>
      </c>
      <c r="R77" s="1" t="s">
        <v>72</v>
      </c>
      <c r="S77" s="1" t="s">
        <v>72</v>
      </c>
      <c r="T77" s="1" t="s">
        <v>72</v>
      </c>
      <c r="U77" s="1" t="s">
        <v>72</v>
      </c>
      <c r="V77" s="1" t="s">
        <v>72</v>
      </c>
      <c r="W77" s="1" t="s">
        <v>72</v>
      </c>
      <c r="X77" s="1">
        <v>4000</v>
      </c>
      <c r="Y77" s="1" t="s">
        <v>72</v>
      </c>
      <c r="Z77" s="1" t="s">
        <v>72</v>
      </c>
      <c r="AA77" s="2" t="s">
        <v>72</v>
      </c>
      <c r="AB77" s="1" t="s">
        <v>72</v>
      </c>
      <c r="AC77" s="1" t="s">
        <v>72</v>
      </c>
      <c r="AD77" s="1" t="s">
        <v>72</v>
      </c>
      <c r="AE77" s="1" t="s">
        <v>72</v>
      </c>
      <c r="AF77" s="1" t="s">
        <v>72</v>
      </c>
      <c r="AG77" s="1" t="s">
        <v>72</v>
      </c>
      <c r="AH77" s="1" t="s">
        <v>72</v>
      </c>
      <c r="AI77" s="1" t="s">
        <v>72</v>
      </c>
      <c r="AJ77" s="1" t="s">
        <v>72</v>
      </c>
      <c r="AK77" s="1" t="s">
        <v>72</v>
      </c>
      <c r="AL77" s="1">
        <v>5420.7624240451387</v>
      </c>
      <c r="AM77" s="1">
        <v>2217.6187854572127</v>
      </c>
      <c r="AN77" s="1">
        <v>2219.1985910658873</v>
      </c>
      <c r="AO77" s="2" t="s">
        <v>72</v>
      </c>
      <c r="AP77" s="2" t="s">
        <v>72</v>
      </c>
      <c r="AQ77" s="1" t="s">
        <v>72</v>
      </c>
      <c r="AR77" s="1" t="s">
        <v>72</v>
      </c>
      <c r="AS77" s="1">
        <v>0.79687601327896118</v>
      </c>
      <c r="AT77" s="1">
        <v>0.40720614790916443</v>
      </c>
      <c r="AU77" s="1" t="s">
        <v>72</v>
      </c>
      <c r="AV77" s="1" t="s">
        <v>72</v>
      </c>
      <c r="AW77" s="1" t="s">
        <v>72</v>
      </c>
      <c r="AX77" s="1" t="s">
        <v>72</v>
      </c>
      <c r="AY77" s="1" t="s">
        <v>72</v>
      </c>
      <c r="AZ77" s="1" t="s">
        <v>72</v>
      </c>
      <c r="BA77" s="1" t="s">
        <v>72</v>
      </c>
      <c r="BB77" s="1" t="s">
        <v>72</v>
      </c>
      <c r="BC77" s="1" t="s">
        <v>72</v>
      </c>
      <c r="BD77" s="1" t="s">
        <v>72</v>
      </c>
      <c r="BE77" s="1" t="s">
        <v>72</v>
      </c>
      <c r="BF77" s="1" t="s">
        <v>72</v>
      </c>
    </row>
    <row r="78" spans="1:58" x14ac:dyDescent="0.25">
      <c r="A78" s="2" t="s">
        <v>113</v>
      </c>
      <c r="B78" s="2" t="s">
        <v>182</v>
      </c>
      <c r="C78" s="2" t="s">
        <v>103</v>
      </c>
      <c r="D78" s="16">
        <v>1.1980656623840331</v>
      </c>
      <c r="E78" s="1">
        <f t="shared" si="4"/>
        <v>2.603785514831543</v>
      </c>
      <c r="F78" s="1">
        <f t="shared" si="5"/>
        <v>0.42120516300201416</v>
      </c>
      <c r="G78" s="1">
        <v>0.65094637870788574</v>
      </c>
      <c r="H78" s="1">
        <v>0.10530129075050354</v>
      </c>
      <c r="I78" s="12">
        <v>19642</v>
      </c>
      <c r="J78" s="12">
        <v>5</v>
      </c>
      <c r="K78" s="12">
        <v>19637</v>
      </c>
      <c r="L78" s="1">
        <v>4</v>
      </c>
      <c r="M78" s="1">
        <v>1</v>
      </c>
      <c r="N78" s="1">
        <v>0</v>
      </c>
      <c r="O78" s="1">
        <v>19637</v>
      </c>
      <c r="P78" s="1">
        <v>0.23960703585741699</v>
      </c>
      <c r="Q78" s="1" t="s">
        <v>72</v>
      </c>
      <c r="R78" s="1" t="s">
        <v>72</v>
      </c>
      <c r="S78" s="1" t="s">
        <v>72</v>
      </c>
      <c r="T78" s="1" t="s">
        <v>72</v>
      </c>
      <c r="U78" s="1" t="s">
        <v>72</v>
      </c>
      <c r="V78" s="1" t="s">
        <v>72</v>
      </c>
      <c r="W78" s="1" t="s">
        <v>72</v>
      </c>
      <c r="X78" s="1">
        <v>4000</v>
      </c>
      <c r="Y78" s="1" t="s">
        <v>72</v>
      </c>
      <c r="Z78" s="1" t="s">
        <v>72</v>
      </c>
      <c r="AA78" s="2" t="s">
        <v>104</v>
      </c>
      <c r="AB78" s="1">
        <v>1.2500317790891853</v>
      </c>
      <c r="AC78" s="1" t="s">
        <v>72</v>
      </c>
      <c r="AD78" s="1" t="s">
        <v>72</v>
      </c>
      <c r="AE78" s="1">
        <v>2.9671031161535009</v>
      </c>
      <c r="AF78" s="1">
        <v>0</v>
      </c>
      <c r="AG78" s="1">
        <v>55.556183281784541</v>
      </c>
      <c r="AH78" s="1" t="s">
        <v>72</v>
      </c>
      <c r="AI78" s="1" t="s">
        <v>72</v>
      </c>
      <c r="AJ78" s="1">
        <v>89.472683708938177</v>
      </c>
      <c r="AK78" s="1">
        <v>21.639682854630916</v>
      </c>
      <c r="AL78" s="1">
        <v>4360.1602539062496</v>
      </c>
      <c r="AM78" s="1">
        <v>2897.5952721832909</v>
      </c>
      <c r="AN78" s="1">
        <v>2897.9675776974314</v>
      </c>
      <c r="AO78" s="2" t="s">
        <v>72</v>
      </c>
      <c r="AP78" s="2" t="s">
        <v>72</v>
      </c>
      <c r="AQ78" s="1" t="s">
        <v>72</v>
      </c>
      <c r="AR78" s="1" t="s">
        <v>72</v>
      </c>
      <c r="AS78" s="1">
        <v>0.45619386434555054</v>
      </c>
      <c r="AT78" s="1">
        <v>0.18365442752838135</v>
      </c>
      <c r="AU78" s="1" t="s">
        <v>72</v>
      </c>
      <c r="AV78" s="1" t="s">
        <v>72</v>
      </c>
      <c r="AW78" s="1" t="s">
        <v>72</v>
      </c>
      <c r="AX78" s="1" t="s">
        <v>72</v>
      </c>
      <c r="AY78" s="1" t="s">
        <v>72</v>
      </c>
      <c r="AZ78" s="1" t="s">
        <v>72</v>
      </c>
      <c r="BA78" s="1">
        <v>2.1058139629159607</v>
      </c>
      <c r="BB78" s="1">
        <v>0.39424959526240977</v>
      </c>
      <c r="BC78" s="1" t="s">
        <v>72</v>
      </c>
      <c r="BD78" s="1" t="s">
        <v>72</v>
      </c>
      <c r="BE78" s="1">
        <v>72.460045210395904</v>
      </c>
      <c r="BF78" s="1">
        <v>38.652321353173178</v>
      </c>
    </row>
    <row r="79" spans="1:58" x14ac:dyDescent="0.25">
      <c r="A79" s="2" t="s">
        <v>113</v>
      </c>
      <c r="B79" s="2" t="s">
        <v>182</v>
      </c>
      <c r="C79" s="2" t="s">
        <v>104</v>
      </c>
      <c r="D79" s="16">
        <v>0.95842819213867192</v>
      </c>
      <c r="E79" s="1">
        <f t="shared" si="4"/>
        <v>2.2600464820861816</v>
      </c>
      <c r="F79" s="1">
        <f t="shared" si="5"/>
        <v>0.28918513655662537</v>
      </c>
      <c r="G79" s="1">
        <v>0.56501162052154541</v>
      </c>
      <c r="H79" s="1">
        <v>7.2296284139156342E-2</v>
      </c>
      <c r="I79" s="12">
        <v>19642</v>
      </c>
      <c r="J79" s="12">
        <v>4</v>
      </c>
      <c r="K79" s="12">
        <v>19638</v>
      </c>
      <c r="L79" s="1">
        <v>4</v>
      </c>
      <c r="M79" s="1">
        <v>1</v>
      </c>
      <c r="N79" s="1">
        <v>0</v>
      </c>
      <c r="O79" s="1">
        <v>19637</v>
      </c>
      <c r="P79" s="1">
        <v>0.23960703585741699</v>
      </c>
      <c r="Q79" s="1" t="s">
        <v>72</v>
      </c>
      <c r="R79" s="1" t="s">
        <v>72</v>
      </c>
      <c r="S79" s="1" t="s">
        <v>72</v>
      </c>
      <c r="T79" s="1" t="s">
        <v>72</v>
      </c>
      <c r="U79" s="1" t="s">
        <v>72</v>
      </c>
      <c r="V79" s="1" t="s">
        <v>72</v>
      </c>
      <c r="W79" s="1" t="s">
        <v>72</v>
      </c>
      <c r="X79" s="1">
        <v>4000</v>
      </c>
      <c r="Y79" s="1" t="s">
        <v>72</v>
      </c>
      <c r="Z79" s="1" t="s">
        <v>72</v>
      </c>
      <c r="AA79" s="2" t="s">
        <v>72</v>
      </c>
      <c r="AB79" s="1" t="s">
        <v>72</v>
      </c>
      <c r="AC79" s="1" t="s">
        <v>72</v>
      </c>
      <c r="AD79" s="1" t="s">
        <v>72</v>
      </c>
      <c r="AE79" s="1" t="s">
        <v>72</v>
      </c>
      <c r="AF79" s="1" t="s">
        <v>72</v>
      </c>
      <c r="AG79" s="1" t="s">
        <v>72</v>
      </c>
      <c r="AH79" s="1" t="s">
        <v>72</v>
      </c>
      <c r="AI79" s="1" t="s">
        <v>72</v>
      </c>
      <c r="AJ79" s="1" t="s">
        <v>72</v>
      </c>
      <c r="AK79" s="1" t="s">
        <v>72</v>
      </c>
      <c r="AL79" s="1">
        <v>6228.789794921875</v>
      </c>
      <c r="AM79" s="1">
        <v>2279.5743673440943</v>
      </c>
      <c r="AN79" s="1">
        <v>2280.3786063070429</v>
      </c>
      <c r="AO79" s="2" t="s">
        <v>72</v>
      </c>
      <c r="AP79" s="2" t="s">
        <v>72</v>
      </c>
      <c r="AQ79" s="1" t="s">
        <v>72</v>
      </c>
      <c r="AR79" s="1" t="s">
        <v>72</v>
      </c>
      <c r="AS79" s="1">
        <v>0.38273563981056213</v>
      </c>
      <c r="AT79" s="1">
        <v>0.13758838176727295</v>
      </c>
      <c r="AU79" s="1" t="s">
        <v>72</v>
      </c>
      <c r="AV79" s="1" t="s">
        <v>72</v>
      </c>
      <c r="AW79" s="1" t="s">
        <v>72</v>
      </c>
      <c r="AX79" s="1" t="s">
        <v>72</v>
      </c>
      <c r="AY79" s="1" t="s">
        <v>72</v>
      </c>
      <c r="AZ79" s="1" t="s">
        <v>72</v>
      </c>
      <c r="BA79" s="1" t="s">
        <v>72</v>
      </c>
      <c r="BB79" s="1" t="s">
        <v>72</v>
      </c>
      <c r="BC79" s="1" t="s">
        <v>72</v>
      </c>
      <c r="BD79" s="1" t="s">
        <v>72</v>
      </c>
      <c r="BE79" s="1" t="s">
        <v>72</v>
      </c>
      <c r="BF79" s="1" t="s">
        <v>72</v>
      </c>
    </row>
    <row r="80" spans="1:58" x14ac:dyDescent="0.25">
      <c r="A80" s="2" t="s">
        <v>131</v>
      </c>
      <c r="B80" s="2" t="s">
        <v>182</v>
      </c>
      <c r="C80" s="2" t="s">
        <v>121</v>
      </c>
      <c r="D80" s="16">
        <v>0.54118590354919438</v>
      </c>
      <c r="E80" s="1">
        <f t="shared" si="4"/>
        <v>1.7336381673812866</v>
      </c>
      <c r="F80" s="1">
        <f t="shared" si="5"/>
        <v>8.198566734790802E-2</v>
      </c>
      <c r="G80" s="1">
        <v>0.43340954184532166</v>
      </c>
      <c r="H80" s="1">
        <v>2.0496416836977005E-2</v>
      </c>
      <c r="I80" s="12">
        <v>17392</v>
      </c>
      <c r="J80" s="12">
        <v>2</v>
      </c>
      <c r="K80" s="12">
        <v>17390</v>
      </c>
      <c r="L80" s="1">
        <v>0</v>
      </c>
      <c r="M80" s="1">
        <v>2</v>
      </c>
      <c r="N80" s="1">
        <v>13</v>
      </c>
      <c r="O80" s="1">
        <v>17377</v>
      </c>
      <c r="P80" s="1">
        <v>0</v>
      </c>
      <c r="Q80" s="1" t="s">
        <v>72</v>
      </c>
      <c r="R80" s="1" t="s">
        <v>72</v>
      </c>
      <c r="S80" s="1" t="s">
        <v>72</v>
      </c>
      <c r="T80" s="1" t="s">
        <v>72</v>
      </c>
      <c r="U80" s="1" t="s">
        <v>72</v>
      </c>
      <c r="V80" s="1" t="s">
        <v>72</v>
      </c>
      <c r="W80" s="1" t="s">
        <v>72</v>
      </c>
      <c r="X80" s="1">
        <v>5000</v>
      </c>
      <c r="Y80" s="1" t="s">
        <v>72</v>
      </c>
      <c r="Z80" s="1" t="s">
        <v>72</v>
      </c>
      <c r="AA80" s="2" t="s">
        <v>122</v>
      </c>
      <c r="AB80" s="1">
        <v>0.15379749125398476</v>
      </c>
      <c r="AC80" s="1" t="s">
        <v>72</v>
      </c>
      <c r="AD80" s="1" t="s">
        <v>72</v>
      </c>
      <c r="AE80" s="1">
        <v>0.4033659079107228</v>
      </c>
      <c r="AF80" s="1">
        <v>0</v>
      </c>
      <c r="AG80" s="1">
        <v>13.329678077808319</v>
      </c>
      <c r="AH80" s="1" t="s">
        <v>72</v>
      </c>
      <c r="AI80" s="1" t="s">
        <v>72</v>
      </c>
      <c r="AJ80" s="1">
        <v>32.076620394126557</v>
      </c>
      <c r="AK80" s="1">
        <v>0</v>
      </c>
      <c r="AL80" s="1">
        <v>5712.907470703125</v>
      </c>
      <c r="AM80" s="1">
        <v>3709.0134750041557</v>
      </c>
      <c r="AN80" s="1">
        <v>3709.2439135961172</v>
      </c>
      <c r="AO80" s="2" t="s">
        <v>72</v>
      </c>
      <c r="AP80" s="2" t="s">
        <v>72</v>
      </c>
      <c r="AQ80" s="1" t="s">
        <v>72</v>
      </c>
      <c r="AR80" s="1" t="s">
        <v>72</v>
      </c>
      <c r="AS80" s="1">
        <v>0.26012128591537476</v>
      </c>
      <c r="AT80" s="1">
        <v>5.8716759085655212E-2</v>
      </c>
      <c r="AU80" s="1" t="s">
        <v>72</v>
      </c>
      <c r="AV80" s="1" t="s">
        <v>72</v>
      </c>
      <c r="AW80" s="1" t="s">
        <v>72</v>
      </c>
      <c r="AX80" s="1" t="s">
        <v>72</v>
      </c>
      <c r="AY80" s="1" t="s">
        <v>72</v>
      </c>
      <c r="AZ80" s="1" t="s">
        <v>72</v>
      </c>
      <c r="BA80" s="1">
        <v>0.27601258600602363</v>
      </c>
      <c r="BB80" s="1">
        <v>3.1582396501945914E-2</v>
      </c>
      <c r="BC80" s="1" t="s">
        <v>72</v>
      </c>
      <c r="BD80" s="1" t="s">
        <v>72</v>
      </c>
      <c r="BE80" s="1">
        <v>22.510163983006617</v>
      </c>
      <c r="BF80" s="1">
        <v>4.1491921726100198</v>
      </c>
    </row>
    <row r="81" spans="1:58" x14ac:dyDescent="0.25">
      <c r="A81" s="2" t="s">
        <v>131</v>
      </c>
      <c r="B81" s="2" t="s">
        <v>182</v>
      </c>
      <c r="C81" s="2" t="s">
        <v>122</v>
      </c>
      <c r="D81" s="16">
        <v>3.5188213348388673</v>
      </c>
      <c r="E81" s="1">
        <f t="shared" si="4"/>
        <v>5.8115310668945313</v>
      </c>
      <c r="F81" s="1">
        <f t="shared" si="5"/>
        <v>1.9271762371063232</v>
      </c>
      <c r="G81" s="1">
        <v>1.4528827667236328</v>
      </c>
      <c r="H81" s="1">
        <v>0.48179405927658081</v>
      </c>
      <c r="I81" s="12">
        <v>17392</v>
      </c>
      <c r="J81" s="12">
        <v>13</v>
      </c>
      <c r="K81" s="12">
        <v>17379</v>
      </c>
      <c r="L81" s="1">
        <v>0</v>
      </c>
      <c r="M81" s="1">
        <v>2</v>
      </c>
      <c r="N81" s="1">
        <v>13</v>
      </c>
      <c r="O81" s="1">
        <v>17377</v>
      </c>
      <c r="P81" s="1">
        <v>0</v>
      </c>
      <c r="Q81" s="1" t="s">
        <v>72</v>
      </c>
      <c r="R81" s="1" t="s">
        <v>72</v>
      </c>
      <c r="S81" s="1" t="s">
        <v>72</v>
      </c>
      <c r="T81" s="1" t="s">
        <v>72</v>
      </c>
      <c r="U81" s="1" t="s">
        <v>72</v>
      </c>
      <c r="V81" s="1" t="s">
        <v>72</v>
      </c>
      <c r="W81" s="1" t="s">
        <v>72</v>
      </c>
      <c r="X81" s="1">
        <v>3700</v>
      </c>
      <c r="Y81" s="1" t="s">
        <v>72</v>
      </c>
      <c r="Z81" s="1" t="s">
        <v>72</v>
      </c>
      <c r="AA81" s="2" t="s">
        <v>72</v>
      </c>
      <c r="AB81" s="1" t="s">
        <v>72</v>
      </c>
      <c r="AC81" s="1" t="s">
        <v>72</v>
      </c>
      <c r="AD81" s="1" t="s">
        <v>72</v>
      </c>
      <c r="AE81" s="1" t="s">
        <v>72</v>
      </c>
      <c r="AF81" s="1" t="s">
        <v>72</v>
      </c>
      <c r="AG81" s="1" t="s">
        <v>72</v>
      </c>
      <c r="AH81" s="1" t="s">
        <v>72</v>
      </c>
      <c r="AI81" s="1" t="s">
        <v>72</v>
      </c>
      <c r="AJ81" s="1" t="s">
        <v>72</v>
      </c>
      <c r="AK81" s="1" t="s">
        <v>72</v>
      </c>
      <c r="AL81" s="1">
        <v>3942.9996995192309</v>
      </c>
      <c r="AM81" s="1">
        <v>2719.1307463305434</v>
      </c>
      <c r="AN81" s="1">
        <v>2720.0455517808309</v>
      </c>
      <c r="AO81" s="2" t="s">
        <v>72</v>
      </c>
      <c r="AP81" s="2" t="s">
        <v>72</v>
      </c>
      <c r="AQ81" s="1" t="s">
        <v>72</v>
      </c>
      <c r="AR81" s="1" t="s">
        <v>72</v>
      </c>
      <c r="AS81" s="1">
        <v>1.1471985578536987</v>
      </c>
      <c r="AT81" s="1">
        <v>0.65748387575149536</v>
      </c>
      <c r="AU81" s="1" t="s">
        <v>72</v>
      </c>
      <c r="AV81" s="1" t="s">
        <v>72</v>
      </c>
      <c r="AW81" s="1" t="s">
        <v>72</v>
      </c>
      <c r="AX81" s="1" t="s">
        <v>72</v>
      </c>
      <c r="AY81" s="1" t="s">
        <v>72</v>
      </c>
      <c r="AZ81" s="1" t="s">
        <v>72</v>
      </c>
      <c r="BA81" s="1" t="s">
        <v>72</v>
      </c>
      <c r="BB81" s="1" t="s">
        <v>72</v>
      </c>
      <c r="BC81" s="1" t="s">
        <v>72</v>
      </c>
      <c r="BD81" s="1" t="s">
        <v>72</v>
      </c>
      <c r="BE81" s="1" t="s">
        <v>72</v>
      </c>
      <c r="BF81" s="1" t="s">
        <v>72</v>
      </c>
    </row>
    <row r="82" spans="1:58" x14ac:dyDescent="0.25">
      <c r="A82" s="2" t="s">
        <v>82</v>
      </c>
      <c r="B82" s="2" t="s">
        <v>83</v>
      </c>
      <c r="C82" s="2" t="s">
        <v>66</v>
      </c>
      <c r="D82" s="16">
        <v>0</v>
      </c>
      <c r="E82" s="1">
        <f t="shared" si="4"/>
        <v>0.73829352855682373</v>
      </c>
      <c r="F82" s="1">
        <f t="shared" si="5"/>
        <v>0</v>
      </c>
      <c r="G82" s="1">
        <v>0.18457338213920593</v>
      </c>
      <c r="H82" s="1">
        <v>0</v>
      </c>
      <c r="I82" s="12">
        <v>19098</v>
      </c>
      <c r="J82" s="12">
        <v>0</v>
      </c>
      <c r="K82" s="12">
        <v>19098</v>
      </c>
      <c r="L82" s="1">
        <v>0</v>
      </c>
      <c r="M82" s="1">
        <v>0</v>
      </c>
      <c r="N82" s="1">
        <v>0</v>
      </c>
      <c r="O82" s="1">
        <v>19098</v>
      </c>
      <c r="P82" s="1">
        <v>0</v>
      </c>
      <c r="Q82" s="1" t="s">
        <v>72</v>
      </c>
      <c r="R82" s="1" t="s">
        <v>72</v>
      </c>
      <c r="S82" s="1" t="s">
        <v>72</v>
      </c>
      <c r="T82" s="1" t="s">
        <v>72</v>
      </c>
      <c r="U82" s="1" t="s">
        <v>72</v>
      </c>
      <c r="V82" s="1" t="s">
        <v>72</v>
      </c>
      <c r="W82" s="1" t="s">
        <v>72</v>
      </c>
      <c r="X82" s="1">
        <v>4499</v>
      </c>
      <c r="Y82" s="1" t="s">
        <v>72</v>
      </c>
      <c r="Z82" s="1" t="s">
        <v>72</v>
      </c>
      <c r="AA82" s="2" t="s">
        <v>73</v>
      </c>
      <c r="AB82" s="1" t="s">
        <v>72</v>
      </c>
      <c r="AC82" s="1" t="s">
        <v>72</v>
      </c>
      <c r="AD82" s="1" t="s">
        <v>72</v>
      </c>
      <c r="AE82" s="1" t="s">
        <v>72</v>
      </c>
      <c r="AF82" s="1" t="s">
        <v>72</v>
      </c>
      <c r="AG82" s="1" t="s">
        <v>72</v>
      </c>
      <c r="AH82" s="1" t="s">
        <v>72</v>
      </c>
      <c r="AI82" s="1" t="s">
        <v>72</v>
      </c>
      <c r="AJ82" s="1" t="s">
        <v>72</v>
      </c>
      <c r="AK82" s="1" t="s">
        <v>72</v>
      </c>
      <c r="AL82" s="1">
        <v>0</v>
      </c>
      <c r="AM82" s="1">
        <v>3162.2715645024186</v>
      </c>
      <c r="AN82" s="1">
        <v>3162.2715645024182</v>
      </c>
      <c r="AO82" s="2" t="s">
        <v>72</v>
      </c>
      <c r="AP82" s="2" t="s">
        <v>72</v>
      </c>
      <c r="AQ82" s="1" t="s">
        <v>72</v>
      </c>
      <c r="AR82" s="1" t="s">
        <v>72</v>
      </c>
      <c r="AS82" s="1">
        <v>8.4335841238498688E-2</v>
      </c>
      <c r="AT82" s="1">
        <v>0</v>
      </c>
      <c r="AU82" s="1" t="s">
        <v>72</v>
      </c>
      <c r="AV82" s="1" t="s">
        <v>72</v>
      </c>
      <c r="AW82" s="1" t="s">
        <v>72</v>
      </c>
      <c r="AX82" s="1" t="s">
        <v>72</v>
      </c>
      <c r="AY82" s="1" t="s">
        <v>72</v>
      </c>
      <c r="AZ82" s="1" t="s">
        <v>72</v>
      </c>
      <c r="BA82" s="1" t="s">
        <v>72</v>
      </c>
      <c r="BB82" s="1" t="s">
        <v>72</v>
      </c>
      <c r="BC82" s="1" t="s">
        <v>72</v>
      </c>
      <c r="BD82" s="1" t="s">
        <v>72</v>
      </c>
      <c r="BE82" s="1" t="s">
        <v>72</v>
      </c>
      <c r="BF82" s="1" t="s">
        <v>72</v>
      </c>
    </row>
    <row r="83" spans="1:58" x14ac:dyDescent="0.25">
      <c r="A83" s="2" t="s">
        <v>82</v>
      </c>
      <c r="B83" s="2" t="s">
        <v>83</v>
      </c>
      <c r="C83" s="2" t="s">
        <v>73</v>
      </c>
      <c r="D83" s="16">
        <v>0</v>
      </c>
      <c r="E83" s="1">
        <f t="shared" si="4"/>
        <v>0.73829352855682373</v>
      </c>
      <c r="F83" s="1">
        <f t="shared" si="5"/>
        <v>0</v>
      </c>
      <c r="G83" s="1">
        <v>0.18457338213920593</v>
      </c>
      <c r="H83" s="1">
        <v>0</v>
      </c>
      <c r="I83" s="12">
        <v>19098</v>
      </c>
      <c r="J83" s="12">
        <v>0</v>
      </c>
      <c r="K83" s="12">
        <v>19098</v>
      </c>
      <c r="L83" s="1">
        <v>0</v>
      </c>
      <c r="M83" s="1">
        <v>0</v>
      </c>
      <c r="N83" s="1">
        <v>0</v>
      </c>
      <c r="O83" s="1">
        <v>19098</v>
      </c>
      <c r="P83" s="1">
        <v>0</v>
      </c>
      <c r="Q83" s="1" t="s">
        <v>72</v>
      </c>
      <c r="R83" s="1" t="s">
        <v>72</v>
      </c>
      <c r="S83" s="1" t="s">
        <v>72</v>
      </c>
      <c r="T83" s="1" t="s">
        <v>72</v>
      </c>
      <c r="U83" s="1" t="s">
        <v>72</v>
      </c>
      <c r="V83" s="1" t="s">
        <v>72</v>
      </c>
      <c r="W83" s="1" t="s">
        <v>72</v>
      </c>
      <c r="X83" s="1">
        <v>4500</v>
      </c>
      <c r="Y83" s="1" t="s">
        <v>72</v>
      </c>
      <c r="Z83" s="1" t="s">
        <v>72</v>
      </c>
      <c r="AA83" s="2" t="s">
        <v>72</v>
      </c>
      <c r="AB83" s="1" t="s">
        <v>72</v>
      </c>
      <c r="AC83" s="1" t="s">
        <v>72</v>
      </c>
      <c r="AD83" s="1" t="s">
        <v>72</v>
      </c>
      <c r="AE83" s="1" t="s">
        <v>72</v>
      </c>
      <c r="AF83" s="1" t="s">
        <v>72</v>
      </c>
      <c r="AG83" s="1" t="s">
        <v>72</v>
      </c>
      <c r="AH83" s="1" t="s">
        <v>72</v>
      </c>
      <c r="AI83" s="1" t="s">
        <v>72</v>
      </c>
      <c r="AJ83" s="1" t="s">
        <v>72</v>
      </c>
      <c r="AK83" s="1" t="s">
        <v>72</v>
      </c>
      <c r="AL83" s="1">
        <v>0</v>
      </c>
      <c r="AM83" s="1">
        <v>2711.6945742232497</v>
      </c>
      <c r="AN83" s="1">
        <v>2711.6945742232442</v>
      </c>
      <c r="AO83" s="2" t="s">
        <v>72</v>
      </c>
      <c r="AP83" s="2" t="s">
        <v>72</v>
      </c>
      <c r="AQ83" s="1" t="s">
        <v>72</v>
      </c>
      <c r="AR83" s="1" t="s">
        <v>72</v>
      </c>
      <c r="AS83" s="1">
        <v>8.4335841238498688E-2</v>
      </c>
      <c r="AT83" s="1">
        <v>0</v>
      </c>
      <c r="AU83" s="1" t="s">
        <v>72</v>
      </c>
      <c r="AV83" s="1" t="s">
        <v>72</v>
      </c>
      <c r="AW83" s="1" t="s">
        <v>72</v>
      </c>
      <c r="AX83" s="1" t="s">
        <v>72</v>
      </c>
      <c r="AY83" s="1" t="s">
        <v>72</v>
      </c>
      <c r="AZ83" s="1" t="s">
        <v>72</v>
      </c>
      <c r="BA83" s="1" t="s">
        <v>72</v>
      </c>
      <c r="BB83" s="1" t="s">
        <v>72</v>
      </c>
      <c r="BC83" s="1" t="s">
        <v>72</v>
      </c>
      <c r="BD83" s="1" t="s">
        <v>72</v>
      </c>
      <c r="BE83" s="1" t="s">
        <v>72</v>
      </c>
      <c r="BF83" s="1" t="s">
        <v>72</v>
      </c>
    </row>
    <row r="84" spans="1:58" x14ac:dyDescent="0.25">
      <c r="A84" s="2" t="s">
        <v>98</v>
      </c>
      <c r="B84" s="2" t="s">
        <v>83</v>
      </c>
      <c r="C84" s="2" t="s">
        <v>89</v>
      </c>
      <c r="D84" s="16">
        <v>0</v>
      </c>
      <c r="E84" s="1">
        <f t="shared" si="4"/>
        <v>0.78268086910247803</v>
      </c>
      <c r="F84" s="1">
        <f t="shared" si="5"/>
        <v>0</v>
      </c>
      <c r="G84" s="1">
        <v>0.19567021727561951</v>
      </c>
      <c r="H84" s="1">
        <v>0</v>
      </c>
      <c r="I84" s="12">
        <v>18015</v>
      </c>
      <c r="J84" s="12">
        <v>0</v>
      </c>
      <c r="K84" s="12">
        <v>18015</v>
      </c>
      <c r="L84" s="1">
        <v>0</v>
      </c>
      <c r="M84" s="1">
        <v>0</v>
      </c>
      <c r="N84" s="1">
        <v>0</v>
      </c>
      <c r="O84" s="1">
        <v>18015</v>
      </c>
      <c r="P84" s="1">
        <v>0</v>
      </c>
      <c r="Q84" s="1" t="s">
        <v>72</v>
      </c>
      <c r="R84" s="1" t="s">
        <v>72</v>
      </c>
      <c r="S84" s="1" t="s">
        <v>72</v>
      </c>
      <c r="T84" s="1" t="s">
        <v>72</v>
      </c>
      <c r="U84" s="1" t="s">
        <v>72</v>
      </c>
      <c r="V84" s="1" t="s">
        <v>72</v>
      </c>
      <c r="W84" s="1" t="s">
        <v>72</v>
      </c>
      <c r="X84" s="1">
        <v>5000</v>
      </c>
      <c r="Y84" s="1" t="s">
        <v>72</v>
      </c>
      <c r="Z84" s="1" t="s">
        <v>72</v>
      </c>
      <c r="AA84" s="2" t="s">
        <v>90</v>
      </c>
      <c r="AB84" s="1" t="s">
        <v>72</v>
      </c>
      <c r="AC84" s="1" t="s">
        <v>72</v>
      </c>
      <c r="AD84" s="1" t="s">
        <v>72</v>
      </c>
      <c r="AE84" s="1" t="s">
        <v>72</v>
      </c>
      <c r="AF84" s="1" t="s">
        <v>72</v>
      </c>
      <c r="AG84" s="1" t="s">
        <v>72</v>
      </c>
      <c r="AH84" s="1" t="s">
        <v>72</v>
      </c>
      <c r="AI84" s="1" t="s">
        <v>72</v>
      </c>
      <c r="AJ84" s="1" t="s">
        <v>72</v>
      </c>
      <c r="AK84" s="1" t="s">
        <v>72</v>
      </c>
      <c r="AL84" s="1">
        <v>0</v>
      </c>
      <c r="AM84" s="1">
        <v>2919.7325751896205</v>
      </c>
      <c r="AN84" s="1">
        <v>2919.7325751896146</v>
      </c>
      <c r="AO84" s="2" t="s">
        <v>72</v>
      </c>
      <c r="AP84" s="2" t="s">
        <v>72</v>
      </c>
      <c r="AQ84" s="1" t="s">
        <v>72</v>
      </c>
      <c r="AR84" s="1" t="s">
        <v>72</v>
      </c>
      <c r="AS84" s="1">
        <v>8.9406013488769531E-2</v>
      </c>
      <c r="AT84" s="1">
        <v>0</v>
      </c>
      <c r="AU84" s="1" t="s">
        <v>72</v>
      </c>
      <c r="AV84" s="1" t="s">
        <v>72</v>
      </c>
      <c r="AW84" s="1" t="s">
        <v>72</v>
      </c>
      <c r="AX84" s="1" t="s">
        <v>72</v>
      </c>
      <c r="AY84" s="1" t="s">
        <v>72</v>
      </c>
      <c r="AZ84" s="1" t="s">
        <v>72</v>
      </c>
      <c r="BA84" s="1" t="s">
        <v>72</v>
      </c>
      <c r="BB84" s="1" t="s">
        <v>72</v>
      </c>
      <c r="BC84" s="1" t="s">
        <v>72</v>
      </c>
      <c r="BD84" s="1" t="s">
        <v>72</v>
      </c>
      <c r="BE84" s="1" t="s">
        <v>72</v>
      </c>
      <c r="BF84" s="1" t="s">
        <v>72</v>
      </c>
    </row>
    <row r="85" spans="1:58" x14ac:dyDescent="0.25">
      <c r="A85" s="2" t="s">
        <v>98</v>
      </c>
      <c r="B85" s="2" t="s">
        <v>83</v>
      </c>
      <c r="C85" s="2" t="s">
        <v>90</v>
      </c>
      <c r="D85" s="16">
        <v>0</v>
      </c>
      <c r="E85" s="1">
        <f t="shared" si="4"/>
        <v>0.78268086910247803</v>
      </c>
      <c r="F85" s="1">
        <f t="shared" si="5"/>
        <v>0</v>
      </c>
      <c r="G85" s="1">
        <v>0.19567021727561951</v>
      </c>
      <c r="H85" s="1">
        <v>0</v>
      </c>
      <c r="I85" s="12">
        <v>18015</v>
      </c>
      <c r="J85" s="12">
        <v>0</v>
      </c>
      <c r="K85" s="12">
        <v>18015</v>
      </c>
      <c r="L85" s="1">
        <v>0</v>
      </c>
      <c r="M85" s="1">
        <v>0</v>
      </c>
      <c r="N85" s="1">
        <v>0</v>
      </c>
      <c r="O85" s="1">
        <v>18015</v>
      </c>
      <c r="P85" s="1">
        <v>0</v>
      </c>
      <c r="Q85" s="1" t="s">
        <v>72</v>
      </c>
      <c r="R85" s="1" t="s">
        <v>72</v>
      </c>
      <c r="S85" s="1" t="s">
        <v>72</v>
      </c>
      <c r="T85" s="1" t="s">
        <v>72</v>
      </c>
      <c r="U85" s="1" t="s">
        <v>72</v>
      </c>
      <c r="V85" s="1" t="s">
        <v>72</v>
      </c>
      <c r="W85" s="1" t="s">
        <v>72</v>
      </c>
      <c r="X85" s="1">
        <v>4000</v>
      </c>
      <c r="Y85" s="1" t="s">
        <v>72</v>
      </c>
      <c r="Z85" s="1" t="s">
        <v>72</v>
      </c>
      <c r="AA85" s="2" t="s">
        <v>72</v>
      </c>
      <c r="AB85" s="1" t="s">
        <v>72</v>
      </c>
      <c r="AC85" s="1" t="s">
        <v>72</v>
      </c>
      <c r="AD85" s="1" t="s">
        <v>72</v>
      </c>
      <c r="AE85" s="1" t="s">
        <v>72</v>
      </c>
      <c r="AF85" s="1" t="s">
        <v>72</v>
      </c>
      <c r="AG85" s="1" t="s">
        <v>72</v>
      </c>
      <c r="AH85" s="1" t="s">
        <v>72</v>
      </c>
      <c r="AI85" s="1" t="s">
        <v>72</v>
      </c>
      <c r="AJ85" s="1" t="s">
        <v>72</v>
      </c>
      <c r="AK85" s="1" t="s">
        <v>72</v>
      </c>
      <c r="AL85" s="1">
        <v>0</v>
      </c>
      <c r="AM85" s="1">
        <v>2065.3226111690237</v>
      </c>
      <c r="AN85" s="1">
        <v>2065.3226111690074</v>
      </c>
      <c r="AO85" s="2" t="s">
        <v>72</v>
      </c>
      <c r="AP85" s="2" t="s">
        <v>72</v>
      </c>
      <c r="AQ85" s="1" t="s">
        <v>72</v>
      </c>
      <c r="AR85" s="1" t="s">
        <v>72</v>
      </c>
      <c r="AS85" s="1">
        <v>8.9406013488769531E-2</v>
      </c>
      <c r="AT85" s="1">
        <v>0</v>
      </c>
      <c r="AU85" s="1" t="s">
        <v>72</v>
      </c>
      <c r="AV85" s="1" t="s">
        <v>72</v>
      </c>
      <c r="AW85" s="1" t="s">
        <v>72</v>
      </c>
      <c r="AX85" s="1" t="s">
        <v>72</v>
      </c>
      <c r="AY85" s="1" t="s">
        <v>72</v>
      </c>
      <c r="AZ85" s="1" t="s">
        <v>72</v>
      </c>
      <c r="BA85" s="1" t="s">
        <v>72</v>
      </c>
      <c r="BB85" s="1" t="s">
        <v>72</v>
      </c>
      <c r="BC85" s="1" t="s">
        <v>72</v>
      </c>
      <c r="BD85" s="1" t="s">
        <v>72</v>
      </c>
      <c r="BE85" s="1" t="s">
        <v>72</v>
      </c>
      <c r="BF85" s="1" t="s">
        <v>72</v>
      </c>
    </row>
    <row r="86" spans="1:58" x14ac:dyDescent="0.25">
      <c r="A86" s="2" t="s">
        <v>112</v>
      </c>
      <c r="B86" s="2" t="s">
        <v>83</v>
      </c>
      <c r="C86" s="2" t="s">
        <v>103</v>
      </c>
      <c r="D86" s="16">
        <v>0</v>
      </c>
      <c r="E86" s="1">
        <f t="shared" si="4"/>
        <v>0.67347311973571777</v>
      </c>
      <c r="F86" s="1">
        <f t="shared" si="5"/>
        <v>0</v>
      </c>
      <c r="G86" s="1">
        <v>0.16836827993392944</v>
      </c>
      <c r="H86" s="1">
        <v>0</v>
      </c>
      <c r="I86" s="12">
        <v>20936</v>
      </c>
      <c r="J86" s="12">
        <v>0</v>
      </c>
      <c r="K86" s="12">
        <v>20936</v>
      </c>
      <c r="L86" s="1">
        <v>0</v>
      </c>
      <c r="M86" s="1">
        <v>0</v>
      </c>
      <c r="N86" s="1">
        <v>0</v>
      </c>
      <c r="O86" s="1">
        <v>20936</v>
      </c>
      <c r="P86" s="1">
        <v>0</v>
      </c>
      <c r="Q86" s="1" t="s">
        <v>72</v>
      </c>
      <c r="R86" s="1" t="s">
        <v>72</v>
      </c>
      <c r="S86" s="1" t="s">
        <v>72</v>
      </c>
      <c r="T86" s="1" t="s">
        <v>72</v>
      </c>
      <c r="U86" s="1" t="s">
        <v>72</v>
      </c>
      <c r="V86" s="1" t="s">
        <v>72</v>
      </c>
      <c r="W86" s="1" t="s">
        <v>72</v>
      </c>
      <c r="X86" s="1">
        <v>4000</v>
      </c>
      <c r="Y86" s="1" t="s">
        <v>72</v>
      </c>
      <c r="Z86" s="1" t="s">
        <v>72</v>
      </c>
      <c r="AA86" s="2" t="s">
        <v>104</v>
      </c>
      <c r="AB86" s="1" t="s">
        <v>72</v>
      </c>
      <c r="AC86" s="1" t="s">
        <v>72</v>
      </c>
      <c r="AD86" s="1" t="s">
        <v>72</v>
      </c>
      <c r="AE86" s="1" t="s">
        <v>72</v>
      </c>
      <c r="AF86" s="1" t="s">
        <v>72</v>
      </c>
      <c r="AG86" s="1" t="s">
        <v>72</v>
      </c>
      <c r="AH86" s="1" t="s">
        <v>72</v>
      </c>
      <c r="AI86" s="1" t="s">
        <v>72</v>
      </c>
      <c r="AJ86" s="1" t="s">
        <v>72</v>
      </c>
      <c r="AK86" s="1" t="s">
        <v>72</v>
      </c>
      <c r="AL86" s="1">
        <v>0</v>
      </c>
      <c r="AM86" s="1">
        <v>2717.9968296469374</v>
      </c>
      <c r="AN86" s="1">
        <v>2717.9968296469397</v>
      </c>
      <c r="AO86" s="2" t="s">
        <v>72</v>
      </c>
      <c r="AP86" s="2" t="s">
        <v>72</v>
      </c>
      <c r="AQ86" s="1" t="s">
        <v>72</v>
      </c>
      <c r="AR86" s="1" t="s">
        <v>72</v>
      </c>
      <c r="AS86" s="1">
        <v>7.693164050579071E-2</v>
      </c>
      <c r="AT86" s="1">
        <v>0</v>
      </c>
      <c r="AU86" s="1" t="s">
        <v>72</v>
      </c>
      <c r="AV86" s="1" t="s">
        <v>72</v>
      </c>
      <c r="AW86" s="1" t="s">
        <v>72</v>
      </c>
      <c r="AX86" s="1" t="s">
        <v>72</v>
      </c>
      <c r="AY86" s="1" t="s">
        <v>72</v>
      </c>
      <c r="AZ86" s="1" t="s">
        <v>72</v>
      </c>
      <c r="BA86" s="1" t="s">
        <v>72</v>
      </c>
      <c r="BB86" s="1" t="s">
        <v>72</v>
      </c>
      <c r="BC86" s="1" t="s">
        <v>72</v>
      </c>
      <c r="BD86" s="1" t="s">
        <v>72</v>
      </c>
      <c r="BE86" s="1" t="s">
        <v>72</v>
      </c>
      <c r="BF86" s="1" t="s">
        <v>72</v>
      </c>
    </row>
    <row r="87" spans="1:58" x14ac:dyDescent="0.25">
      <c r="A87" s="2" t="s">
        <v>112</v>
      </c>
      <c r="B87" s="2" t="s">
        <v>83</v>
      </c>
      <c r="C87" s="2" t="s">
        <v>104</v>
      </c>
      <c r="D87" s="16">
        <v>0</v>
      </c>
      <c r="E87" s="1">
        <f t="shared" si="4"/>
        <v>0.67347311973571777</v>
      </c>
      <c r="F87" s="1">
        <f t="shared" si="5"/>
        <v>0</v>
      </c>
      <c r="G87" s="1">
        <v>0.16836827993392944</v>
      </c>
      <c r="H87" s="1">
        <v>0</v>
      </c>
      <c r="I87" s="12">
        <v>20936</v>
      </c>
      <c r="J87" s="12">
        <v>0</v>
      </c>
      <c r="K87" s="12">
        <v>20936</v>
      </c>
      <c r="L87" s="1">
        <v>0</v>
      </c>
      <c r="M87" s="1">
        <v>0</v>
      </c>
      <c r="N87" s="1">
        <v>0</v>
      </c>
      <c r="O87" s="1">
        <v>20936</v>
      </c>
      <c r="P87" s="1">
        <v>0</v>
      </c>
      <c r="Q87" s="1" t="s">
        <v>72</v>
      </c>
      <c r="R87" s="1" t="s">
        <v>72</v>
      </c>
      <c r="S87" s="1" t="s">
        <v>72</v>
      </c>
      <c r="T87" s="1" t="s">
        <v>72</v>
      </c>
      <c r="U87" s="1" t="s">
        <v>72</v>
      </c>
      <c r="V87" s="1" t="s">
        <v>72</v>
      </c>
      <c r="W87" s="1" t="s">
        <v>72</v>
      </c>
      <c r="X87" s="1">
        <v>4000</v>
      </c>
      <c r="Y87" s="1" t="s">
        <v>72</v>
      </c>
      <c r="Z87" s="1" t="s">
        <v>72</v>
      </c>
      <c r="AA87" s="2" t="s">
        <v>72</v>
      </c>
      <c r="AB87" s="1" t="s">
        <v>72</v>
      </c>
      <c r="AC87" s="1" t="s">
        <v>72</v>
      </c>
      <c r="AD87" s="1" t="s">
        <v>72</v>
      </c>
      <c r="AE87" s="1" t="s">
        <v>72</v>
      </c>
      <c r="AF87" s="1" t="s">
        <v>72</v>
      </c>
      <c r="AG87" s="1" t="s">
        <v>72</v>
      </c>
      <c r="AH87" s="1" t="s">
        <v>72</v>
      </c>
      <c r="AI87" s="1" t="s">
        <v>72</v>
      </c>
      <c r="AJ87" s="1" t="s">
        <v>72</v>
      </c>
      <c r="AK87" s="1" t="s">
        <v>72</v>
      </c>
      <c r="AL87" s="1">
        <v>0</v>
      </c>
      <c r="AM87" s="1">
        <v>2171.8518669644432</v>
      </c>
      <c r="AN87" s="1">
        <v>2171.8518669644632</v>
      </c>
      <c r="AO87" s="2" t="s">
        <v>72</v>
      </c>
      <c r="AP87" s="2" t="s">
        <v>72</v>
      </c>
      <c r="AQ87" s="1" t="s">
        <v>72</v>
      </c>
      <c r="AR87" s="1" t="s">
        <v>72</v>
      </c>
      <c r="AS87" s="1">
        <v>7.693164050579071E-2</v>
      </c>
      <c r="AT87" s="1">
        <v>0</v>
      </c>
      <c r="AU87" s="1" t="s">
        <v>72</v>
      </c>
      <c r="AV87" s="1" t="s">
        <v>72</v>
      </c>
      <c r="AW87" s="1" t="s">
        <v>72</v>
      </c>
      <c r="AX87" s="1" t="s">
        <v>72</v>
      </c>
      <c r="AY87" s="1" t="s">
        <v>72</v>
      </c>
      <c r="AZ87" s="1" t="s">
        <v>72</v>
      </c>
      <c r="BA87" s="1" t="s">
        <v>72</v>
      </c>
      <c r="BB87" s="1" t="s">
        <v>72</v>
      </c>
      <c r="BC87" s="1" t="s">
        <v>72</v>
      </c>
      <c r="BD87" s="1" t="s">
        <v>72</v>
      </c>
      <c r="BE87" s="1" t="s">
        <v>72</v>
      </c>
      <c r="BF87" s="1" t="s">
        <v>72</v>
      </c>
    </row>
    <row r="88" spans="1:58" x14ac:dyDescent="0.25">
      <c r="A88" s="2" t="s">
        <v>130</v>
      </c>
      <c r="B88" s="2" t="s">
        <v>83</v>
      </c>
      <c r="C88" s="2" t="s">
        <v>121</v>
      </c>
      <c r="D88" s="16">
        <v>0</v>
      </c>
      <c r="E88" s="1">
        <f t="shared" si="4"/>
        <v>0.74206280708312988</v>
      </c>
      <c r="F88" s="1">
        <f t="shared" si="5"/>
        <v>0</v>
      </c>
      <c r="G88" s="1">
        <v>0.18551570177078247</v>
      </c>
      <c r="H88" s="1">
        <v>0</v>
      </c>
      <c r="I88" s="12">
        <v>19001</v>
      </c>
      <c r="J88" s="12">
        <v>0</v>
      </c>
      <c r="K88" s="12">
        <v>19001</v>
      </c>
      <c r="L88" s="1">
        <v>0</v>
      </c>
      <c r="M88" s="1">
        <v>0</v>
      </c>
      <c r="N88" s="1">
        <v>0</v>
      </c>
      <c r="O88" s="1">
        <v>19001</v>
      </c>
      <c r="P88" s="1">
        <v>0</v>
      </c>
      <c r="Q88" s="1" t="s">
        <v>72</v>
      </c>
      <c r="R88" s="1" t="s">
        <v>72</v>
      </c>
      <c r="S88" s="1" t="s">
        <v>72</v>
      </c>
      <c r="T88" s="1" t="s">
        <v>72</v>
      </c>
      <c r="U88" s="1" t="s">
        <v>72</v>
      </c>
      <c r="V88" s="1" t="s">
        <v>72</v>
      </c>
      <c r="W88" s="1" t="s">
        <v>72</v>
      </c>
      <c r="X88" s="1">
        <v>5000</v>
      </c>
      <c r="Y88" s="1" t="s">
        <v>72</v>
      </c>
      <c r="Z88" s="1" t="s">
        <v>72</v>
      </c>
      <c r="AA88" s="2" t="s">
        <v>122</v>
      </c>
      <c r="AB88" s="1" t="s">
        <v>72</v>
      </c>
      <c r="AC88" s="1" t="s">
        <v>72</v>
      </c>
      <c r="AD88" s="1" t="s">
        <v>72</v>
      </c>
      <c r="AE88" s="1" t="s">
        <v>72</v>
      </c>
      <c r="AF88" s="1" t="s">
        <v>72</v>
      </c>
      <c r="AG88" s="1" t="s">
        <v>72</v>
      </c>
      <c r="AH88" s="1" t="s">
        <v>72</v>
      </c>
      <c r="AI88" s="1" t="s">
        <v>72</v>
      </c>
      <c r="AJ88" s="1" t="s">
        <v>72</v>
      </c>
      <c r="AK88" s="1" t="s">
        <v>72</v>
      </c>
      <c r="AL88" s="1">
        <v>0</v>
      </c>
      <c r="AM88" s="1">
        <v>3477.0671502486712</v>
      </c>
      <c r="AN88" s="1">
        <v>3477.0671502486693</v>
      </c>
      <c r="AO88" s="2" t="s">
        <v>72</v>
      </c>
      <c r="AP88" s="2" t="s">
        <v>72</v>
      </c>
      <c r="AQ88" s="1" t="s">
        <v>72</v>
      </c>
      <c r="AR88" s="1" t="s">
        <v>72</v>
      </c>
      <c r="AS88" s="1">
        <v>8.4766395390033722E-2</v>
      </c>
      <c r="AT88" s="1">
        <v>0</v>
      </c>
      <c r="AU88" s="1" t="s">
        <v>72</v>
      </c>
      <c r="AV88" s="1" t="s">
        <v>72</v>
      </c>
      <c r="AW88" s="1" t="s">
        <v>72</v>
      </c>
      <c r="AX88" s="1" t="s">
        <v>72</v>
      </c>
      <c r="AY88" s="1" t="s">
        <v>72</v>
      </c>
      <c r="AZ88" s="1" t="s">
        <v>72</v>
      </c>
      <c r="BA88" s="1" t="s">
        <v>72</v>
      </c>
      <c r="BB88" s="1" t="s">
        <v>72</v>
      </c>
      <c r="BC88" s="1" t="s">
        <v>72</v>
      </c>
      <c r="BD88" s="1" t="s">
        <v>72</v>
      </c>
      <c r="BE88" s="1" t="s">
        <v>72</v>
      </c>
      <c r="BF88" s="1" t="s">
        <v>72</v>
      </c>
    </row>
    <row r="89" spans="1:58" x14ac:dyDescent="0.25">
      <c r="A89" s="2" t="s">
        <v>130</v>
      </c>
      <c r="B89" s="2" t="s">
        <v>83</v>
      </c>
      <c r="C89" s="2" t="s">
        <v>122</v>
      </c>
      <c r="D89" s="16">
        <v>0</v>
      </c>
      <c r="E89" s="1">
        <f t="shared" si="4"/>
        <v>0.74206280708312988</v>
      </c>
      <c r="F89" s="1">
        <f t="shared" si="5"/>
        <v>0</v>
      </c>
      <c r="G89" s="1">
        <v>0.18551570177078247</v>
      </c>
      <c r="H89" s="1">
        <v>0</v>
      </c>
      <c r="I89" s="12">
        <v>19001</v>
      </c>
      <c r="J89" s="12">
        <v>0</v>
      </c>
      <c r="K89" s="12">
        <v>19001</v>
      </c>
      <c r="L89" s="1">
        <v>0</v>
      </c>
      <c r="M89" s="1">
        <v>0</v>
      </c>
      <c r="N89" s="1">
        <v>0</v>
      </c>
      <c r="O89" s="1">
        <v>19001</v>
      </c>
      <c r="P89" s="1">
        <v>0</v>
      </c>
      <c r="Q89" s="1" t="s">
        <v>72</v>
      </c>
      <c r="R89" s="1" t="s">
        <v>72</v>
      </c>
      <c r="S89" s="1" t="s">
        <v>72</v>
      </c>
      <c r="T89" s="1" t="s">
        <v>72</v>
      </c>
      <c r="U89" s="1" t="s">
        <v>72</v>
      </c>
      <c r="V89" s="1" t="s">
        <v>72</v>
      </c>
      <c r="W89" s="1" t="s">
        <v>72</v>
      </c>
      <c r="X89" s="1">
        <v>3700</v>
      </c>
      <c r="Y89" s="1" t="s">
        <v>72</v>
      </c>
      <c r="Z89" s="1" t="s">
        <v>72</v>
      </c>
      <c r="AA89" s="2" t="s">
        <v>72</v>
      </c>
      <c r="AB89" s="1" t="s">
        <v>72</v>
      </c>
      <c r="AC89" s="1" t="s">
        <v>72</v>
      </c>
      <c r="AD89" s="1" t="s">
        <v>72</v>
      </c>
      <c r="AE89" s="1" t="s">
        <v>72</v>
      </c>
      <c r="AF89" s="1" t="s">
        <v>72</v>
      </c>
      <c r="AG89" s="1" t="s">
        <v>72</v>
      </c>
      <c r="AH89" s="1" t="s">
        <v>72</v>
      </c>
      <c r="AI89" s="1" t="s">
        <v>72</v>
      </c>
      <c r="AJ89" s="1" t="s">
        <v>72</v>
      </c>
      <c r="AK89" s="1" t="s">
        <v>72</v>
      </c>
      <c r="AL89" s="1">
        <v>0</v>
      </c>
      <c r="AM89" s="1">
        <v>2585.0944804174574</v>
      </c>
      <c r="AN89" s="1">
        <v>2585.0944804174701</v>
      </c>
      <c r="AO89" s="2" t="s">
        <v>72</v>
      </c>
      <c r="AP89" s="2" t="s">
        <v>72</v>
      </c>
      <c r="AQ89" s="1" t="s">
        <v>72</v>
      </c>
      <c r="AR89" s="1" t="s">
        <v>72</v>
      </c>
      <c r="AS89" s="1">
        <v>8.4766395390033722E-2</v>
      </c>
      <c r="AT89" s="1">
        <v>0</v>
      </c>
      <c r="AU89" s="1" t="s">
        <v>72</v>
      </c>
      <c r="AV89" s="1" t="s">
        <v>72</v>
      </c>
      <c r="AW89" s="1" t="s">
        <v>72</v>
      </c>
      <c r="AX89" s="1" t="s">
        <v>72</v>
      </c>
      <c r="AY89" s="1" t="s">
        <v>72</v>
      </c>
      <c r="AZ89" s="1" t="s">
        <v>72</v>
      </c>
      <c r="BA89" s="1" t="s">
        <v>72</v>
      </c>
      <c r="BB89" s="1" t="s">
        <v>72</v>
      </c>
      <c r="BC89" s="1" t="s">
        <v>72</v>
      </c>
      <c r="BD89" s="1" t="s">
        <v>72</v>
      </c>
      <c r="BE89" s="1" t="s">
        <v>72</v>
      </c>
      <c r="BF89" s="1" t="s">
        <v>72</v>
      </c>
    </row>
    <row r="90" spans="1:58" x14ac:dyDescent="0.25">
      <c r="A90" s="2" t="s">
        <v>86</v>
      </c>
      <c r="B90" s="2" t="s">
        <v>87</v>
      </c>
      <c r="C90" s="2" t="s">
        <v>66</v>
      </c>
      <c r="D90" s="16">
        <v>0.25803329944610598</v>
      </c>
      <c r="E90" s="1">
        <f t="shared" si="4"/>
        <v>1.232494592666626</v>
      </c>
      <c r="F90" s="1">
        <f t="shared" si="5"/>
        <v>1.0837114416062832E-2</v>
      </c>
      <c r="G90" s="1">
        <v>0.30812364816665649</v>
      </c>
      <c r="H90" s="1">
        <v>2.709278604015708E-3</v>
      </c>
      <c r="I90" s="12">
        <v>18238</v>
      </c>
      <c r="J90" s="12">
        <v>1</v>
      </c>
      <c r="K90" s="12">
        <v>18237</v>
      </c>
      <c r="L90" s="1">
        <v>1</v>
      </c>
      <c r="M90" s="1">
        <v>0</v>
      </c>
      <c r="N90" s="1">
        <v>17</v>
      </c>
      <c r="O90" s="1">
        <v>18220</v>
      </c>
      <c r="P90" s="1">
        <v>6.4508321679785596E-2</v>
      </c>
      <c r="Q90" s="1" t="s">
        <v>72</v>
      </c>
      <c r="R90" s="1" t="s">
        <v>72</v>
      </c>
      <c r="S90" s="1" t="s">
        <v>72</v>
      </c>
      <c r="T90" s="1" t="s">
        <v>72</v>
      </c>
      <c r="U90" s="1" t="s">
        <v>72</v>
      </c>
      <c r="V90" s="1" t="s">
        <v>72</v>
      </c>
      <c r="W90" s="1" t="s">
        <v>72</v>
      </c>
      <c r="X90" s="1">
        <v>4499</v>
      </c>
      <c r="Y90" s="1" t="s">
        <v>72</v>
      </c>
      <c r="Z90" s="1" t="s">
        <v>72</v>
      </c>
      <c r="AA90" s="2" t="s">
        <v>73</v>
      </c>
      <c r="AB90" s="1">
        <v>5.5529656877483714E-2</v>
      </c>
      <c r="AC90" s="1" t="s">
        <v>72</v>
      </c>
      <c r="AD90" s="1" t="s">
        <v>72</v>
      </c>
      <c r="AE90" s="1">
        <v>0.18951754028680018</v>
      </c>
      <c r="AF90" s="1">
        <v>0</v>
      </c>
      <c r="AG90" s="1">
        <v>5.2608334134120023</v>
      </c>
      <c r="AH90" s="1" t="s">
        <v>72</v>
      </c>
      <c r="AI90" s="1" t="s">
        <v>72</v>
      </c>
      <c r="AJ90" s="1">
        <v>17.286928866240153</v>
      </c>
      <c r="AK90" s="1">
        <v>0</v>
      </c>
      <c r="AL90" s="1">
        <v>4761.90087890625</v>
      </c>
      <c r="AM90" s="1">
        <v>3264.5831446220145</v>
      </c>
      <c r="AN90" s="1">
        <v>3264.6652434121447</v>
      </c>
      <c r="AO90" s="2" t="s">
        <v>72</v>
      </c>
      <c r="AP90" s="2" t="s">
        <v>72</v>
      </c>
      <c r="AQ90" s="1" t="s">
        <v>72</v>
      </c>
      <c r="AR90" s="1" t="s">
        <v>72</v>
      </c>
      <c r="AS90" s="1">
        <v>0.16056779026985168</v>
      </c>
      <c r="AT90" s="1">
        <v>1.7481405287981033E-2</v>
      </c>
      <c r="AU90" s="1" t="s">
        <v>72</v>
      </c>
      <c r="AV90" s="1" t="s">
        <v>72</v>
      </c>
      <c r="AW90" s="1" t="s">
        <v>72</v>
      </c>
      <c r="AX90" s="1" t="s">
        <v>72</v>
      </c>
      <c r="AY90" s="1" t="s">
        <v>72</v>
      </c>
      <c r="AZ90" s="1" t="s">
        <v>72</v>
      </c>
      <c r="BA90" s="1">
        <v>0.11849403188689669</v>
      </c>
      <c r="BB90" s="1">
        <v>0</v>
      </c>
      <c r="BC90" s="1" t="s">
        <v>72</v>
      </c>
      <c r="BD90" s="1" t="s">
        <v>72</v>
      </c>
      <c r="BE90" s="1">
        <v>10.912206990809802</v>
      </c>
      <c r="BF90" s="1">
        <v>0</v>
      </c>
    </row>
    <row r="91" spans="1:58" x14ac:dyDescent="0.25">
      <c r="A91" s="2" t="s">
        <v>86</v>
      </c>
      <c r="B91" s="2" t="s">
        <v>87</v>
      </c>
      <c r="C91" s="2" t="s">
        <v>73</v>
      </c>
      <c r="D91" s="16">
        <v>4.6467658996582033</v>
      </c>
      <c r="E91" s="1">
        <f t="shared" si="4"/>
        <v>7.1512088775634766</v>
      </c>
      <c r="F91" s="1">
        <f t="shared" si="5"/>
        <v>2.8094539642333984</v>
      </c>
      <c r="G91" s="1">
        <v>1.7878022193908691</v>
      </c>
      <c r="H91" s="1">
        <v>0.70236349105834961</v>
      </c>
      <c r="I91" s="12">
        <v>18238</v>
      </c>
      <c r="J91" s="12">
        <v>18</v>
      </c>
      <c r="K91" s="12">
        <v>18220</v>
      </c>
      <c r="L91" s="1">
        <v>1</v>
      </c>
      <c r="M91" s="1">
        <v>0</v>
      </c>
      <c r="N91" s="1">
        <v>17</v>
      </c>
      <c r="O91" s="1">
        <v>18220</v>
      </c>
      <c r="P91" s="1">
        <v>6.4508321679785596E-2</v>
      </c>
      <c r="Q91" s="1" t="s">
        <v>72</v>
      </c>
      <c r="R91" s="1" t="s">
        <v>72</v>
      </c>
      <c r="S91" s="1" t="s">
        <v>72</v>
      </c>
      <c r="T91" s="1" t="s">
        <v>72</v>
      </c>
      <c r="U91" s="1" t="s">
        <v>72</v>
      </c>
      <c r="V91" s="1" t="s">
        <v>72</v>
      </c>
      <c r="W91" s="1" t="s">
        <v>72</v>
      </c>
      <c r="X91" s="1">
        <v>4500</v>
      </c>
      <c r="Y91" s="1" t="s">
        <v>72</v>
      </c>
      <c r="Z91" s="1" t="s">
        <v>72</v>
      </c>
      <c r="AA91" s="2" t="s">
        <v>72</v>
      </c>
      <c r="AB91" s="1" t="s">
        <v>72</v>
      </c>
      <c r="AC91" s="1" t="s">
        <v>72</v>
      </c>
      <c r="AD91" s="1" t="s">
        <v>72</v>
      </c>
      <c r="AE91" s="1" t="s">
        <v>72</v>
      </c>
      <c r="AF91" s="1" t="s">
        <v>72</v>
      </c>
      <c r="AG91" s="1" t="s">
        <v>72</v>
      </c>
      <c r="AH91" s="1" t="s">
        <v>72</v>
      </c>
      <c r="AI91" s="1" t="s">
        <v>72</v>
      </c>
      <c r="AJ91" s="1" t="s">
        <v>72</v>
      </c>
      <c r="AK91" s="1" t="s">
        <v>72</v>
      </c>
      <c r="AL91" s="1">
        <v>5676.9420844184024</v>
      </c>
      <c r="AM91" s="1">
        <v>2827.1059439565952</v>
      </c>
      <c r="AN91" s="1">
        <v>2829.9185906573398</v>
      </c>
      <c r="AO91" s="2" t="s">
        <v>72</v>
      </c>
      <c r="AP91" s="2" t="s">
        <v>72</v>
      </c>
      <c r="AQ91" s="1" t="s">
        <v>72</v>
      </c>
      <c r="AR91" s="1" t="s">
        <v>72</v>
      </c>
      <c r="AS91" s="1">
        <v>1.4573959112167358</v>
      </c>
      <c r="AT91" s="1">
        <v>0.90905499458312988</v>
      </c>
      <c r="AU91" s="1" t="s">
        <v>72</v>
      </c>
      <c r="AV91" s="1" t="s">
        <v>72</v>
      </c>
      <c r="AW91" s="1" t="s">
        <v>72</v>
      </c>
      <c r="AX91" s="1" t="s">
        <v>72</v>
      </c>
      <c r="AY91" s="1" t="s">
        <v>72</v>
      </c>
      <c r="AZ91" s="1" t="s">
        <v>72</v>
      </c>
      <c r="BA91" s="1" t="s">
        <v>72</v>
      </c>
      <c r="BB91" s="1" t="s">
        <v>72</v>
      </c>
      <c r="BC91" s="1" t="s">
        <v>72</v>
      </c>
      <c r="BD91" s="1" t="s">
        <v>72</v>
      </c>
      <c r="BE91" s="1" t="s">
        <v>72</v>
      </c>
      <c r="BF91" s="1" t="s">
        <v>72</v>
      </c>
    </row>
    <row r="92" spans="1:58" x14ac:dyDescent="0.25">
      <c r="A92" s="2" t="s">
        <v>101</v>
      </c>
      <c r="B92" s="2" t="s">
        <v>87</v>
      </c>
      <c r="C92" s="2" t="s">
        <v>89</v>
      </c>
      <c r="D92" s="16">
        <v>0</v>
      </c>
      <c r="E92" s="1">
        <f t="shared" si="4"/>
        <v>0.73375952243804932</v>
      </c>
      <c r="F92" s="1">
        <f t="shared" si="5"/>
        <v>0</v>
      </c>
      <c r="G92" s="1">
        <v>0.18343988060951233</v>
      </c>
      <c r="H92" s="1">
        <v>0</v>
      </c>
      <c r="I92" s="12">
        <v>19216</v>
      </c>
      <c r="J92" s="12">
        <v>0</v>
      </c>
      <c r="K92" s="12">
        <v>19216</v>
      </c>
      <c r="L92" s="1">
        <v>0</v>
      </c>
      <c r="M92" s="1">
        <v>0</v>
      </c>
      <c r="N92" s="1">
        <v>11</v>
      </c>
      <c r="O92" s="1">
        <v>19205</v>
      </c>
      <c r="P92" s="1">
        <v>0</v>
      </c>
      <c r="Q92" s="1" t="s">
        <v>72</v>
      </c>
      <c r="R92" s="1" t="s">
        <v>72</v>
      </c>
      <c r="S92" s="1" t="s">
        <v>72</v>
      </c>
      <c r="T92" s="1" t="s">
        <v>72</v>
      </c>
      <c r="U92" s="1" t="s">
        <v>72</v>
      </c>
      <c r="V92" s="1" t="s">
        <v>72</v>
      </c>
      <c r="W92" s="1" t="s">
        <v>72</v>
      </c>
      <c r="X92" s="1">
        <v>5000</v>
      </c>
      <c r="Y92" s="1" t="s">
        <v>72</v>
      </c>
      <c r="Z92" s="1" t="s">
        <v>72</v>
      </c>
      <c r="AA92" s="2" t="s">
        <v>90</v>
      </c>
      <c r="AB92" s="1" t="s">
        <v>72</v>
      </c>
      <c r="AC92" s="1" t="s">
        <v>72</v>
      </c>
      <c r="AD92" s="1" t="s">
        <v>72</v>
      </c>
      <c r="AE92" s="1" t="s">
        <v>72</v>
      </c>
      <c r="AF92" s="1" t="s">
        <v>72</v>
      </c>
      <c r="AG92" s="1" t="s">
        <v>72</v>
      </c>
      <c r="AH92" s="1" t="s">
        <v>72</v>
      </c>
      <c r="AI92" s="1" t="s">
        <v>72</v>
      </c>
      <c r="AJ92" s="1" t="s">
        <v>72</v>
      </c>
      <c r="AK92" s="1" t="s">
        <v>72</v>
      </c>
      <c r="AL92" s="1">
        <v>0</v>
      </c>
      <c r="AM92" s="1">
        <v>3048.887112480119</v>
      </c>
      <c r="AN92" s="1">
        <v>3048.8871124801121</v>
      </c>
      <c r="AO92" s="2" t="s">
        <v>72</v>
      </c>
      <c r="AP92" s="2" t="s">
        <v>72</v>
      </c>
      <c r="AQ92" s="1" t="s">
        <v>72</v>
      </c>
      <c r="AR92" s="1" t="s">
        <v>72</v>
      </c>
      <c r="AS92" s="1">
        <v>8.3817943930625916E-2</v>
      </c>
      <c r="AT92" s="1">
        <v>0</v>
      </c>
      <c r="AU92" s="1" t="s">
        <v>72</v>
      </c>
      <c r="AV92" s="1" t="s">
        <v>72</v>
      </c>
      <c r="AW92" s="1" t="s">
        <v>72</v>
      </c>
      <c r="AX92" s="1" t="s">
        <v>72</v>
      </c>
      <c r="AY92" s="1" t="s">
        <v>72</v>
      </c>
      <c r="AZ92" s="1" t="s">
        <v>72</v>
      </c>
      <c r="BA92" s="1" t="s">
        <v>72</v>
      </c>
      <c r="BB92" s="1" t="s">
        <v>72</v>
      </c>
      <c r="BC92" s="1" t="s">
        <v>72</v>
      </c>
      <c r="BD92" s="1" t="s">
        <v>72</v>
      </c>
      <c r="BE92" s="1" t="s">
        <v>72</v>
      </c>
      <c r="BF92" s="1" t="s">
        <v>72</v>
      </c>
    </row>
    <row r="93" spans="1:58" x14ac:dyDescent="0.25">
      <c r="A93" s="2" t="s">
        <v>101</v>
      </c>
      <c r="B93" s="2" t="s">
        <v>87</v>
      </c>
      <c r="C93" s="2" t="s">
        <v>90</v>
      </c>
      <c r="D93" s="16">
        <v>2.6946048736572266</v>
      </c>
      <c r="E93" s="1">
        <f t="shared" si="4"/>
        <v>4.6334700584411621</v>
      </c>
      <c r="F93" s="1">
        <f t="shared" si="5"/>
        <v>1.3912031650543213</v>
      </c>
      <c r="G93" s="1">
        <v>1.1583675146102905</v>
      </c>
      <c r="H93" s="1">
        <v>0.34780079126358032</v>
      </c>
      <c r="I93" s="12">
        <v>19216</v>
      </c>
      <c r="J93" s="12">
        <v>11</v>
      </c>
      <c r="K93" s="12">
        <v>19205</v>
      </c>
      <c r="L93" s="1">
        <v>0</v>
      </c>
      <c r="M93" s="1">
        <v>0</v>
      </c>
      <c r="N93" s="1">
        <v>11</v>
      </c>
      <c r="O93" s="1">
        <v>19205</v>
      </c>
      <c r="P93" s="1">
        <v>0</v>
      </c>
      <c r="Q93" s="1" t="s">
        <v>72</v>
      </c>
      <c r="R93" s="1" t="s">
        <v>72</v>
      </c>
      <c r="S93" s="1" t="s">
        <v>72</v>
      </c>
      <c r="T93" s="1" t="s">
        <v>72</v>
      </c>
      <c r="U93" s="1" t="s">
        <v>72</v>
      </c>
      <c r="V93" s="1" t="s">
        <v>72</v>
      </c>
      <c r="W93" s="1" t="s">
        <v>72</v>
      </c>
      <c r="X93" s="1">
        <v>4000</v>
      </c>
      <c r="Y93" s="1" t="s">
        <v>72</v>
      </c>
      <c r="Z93" s="1" t="s">
        <v>72</v>
      </c>
      <c r="AA93" s="2" t="s">
        <v>72</v>
      </c>
      <c r="AB93" s="1" t="s">
        <v>72</v>
      </c>
      <c r="AC93" s="1" t="s">
        <v>72</v>
      </c>
      <c r="AD93" s="1" t="s">
        <v>72</v>
      </c>
      <c r="AE93" s="1" t="s">
        <v>72</v>
      </c>
      <c r="AF93" s="1" t="s">
        <v>72</v>
      </c>
      <c r="AG93" s="1" t="s">
        <v>72</v>
      </c>
      <c r="AH93" s="1" t="s">
        <v>72</v>
      </c>
      <c r="AI93" s="1" t="s">
        <v>72</v>
      </c>
      <c r="AJ93" s="1" t="s">
        <v>72</v>
      </c>
      <c r="AK93" s="1" t="s">
        <v>72</v>
      </c>
      <c r="AL93" s="1">
        <v>5709.210893110795</v>
      </c>
      <c r="AM93" s="1">
        <v>2181.7291094822922</v>
      </c>
      <c r="AN93" s="1">
        <v>2183.7483798621893</v>
      </c>
      <c r="AO93" s="2" t="s">
        <v>72</v>
      </c>
      <c r="AP93" s="2" t="s">
        <v>72</v>
      </c>
      <c r="AQ93" s="1" t="s">
        <v>72</v>
      </c>
      <c r="AR93" s="1" t="s">
        <v>72</v>
      </c>
      <c r="AS93" s="1">
        <v>0.89830780029296875</v>
      </c>
      <c r="AT93" s="1">
        <v>0.49001237750053406</v>
      </c>
      <c r="AU93" s="1" t="s">
        <v>72</v>
      </c>
      <c r="AV93" s="1" t="s">
        <v>72</v>
      </c>
      <c r="AW93" s="1" t="s">
        <v>72</v>
      </c>
      <c r="AX93" s="1" t="s">
        <v>72</v>
      </c>
      <c r="AY93" s="1" t="s">
        <v>72</v>
      </c>
      <c r="AZ93" s="1" t="s">
        <v>72</v>
      </c>
      <c r="BA93" s="1" t="s">
        <v>72</v>
      </c>
      <c r="BB93" s="1" t="s">
        <v>72</v>
      </c>
      <c r="BC93" s="1" t="s">
        <v>72</v>
      </c>
      <c r="BD93" s="1" t="s">
        <v>72</v>
      </c>
      <c r="BE93" s="1" t="s">
        <v>72</v>
      </c>
      <c r="BF93" s="1" t="s">
        <v>72</v>
      </c>
    </row>
    <row r="94" spans="1:58" x14ac:dyDescent="0.25">
      <c r="A94" s="2" t="s">
        <v>119</v>
      </c>
      <c r="B94" s="2" t="s">
        <v>87</v>
      </c>
      <c r="C94" s="2" t="s">
        <v>103</v>
      </c>
      <c r="D94" s="16">
        <v>11.790417480468751</v>
      </c>
      <c r="E94" s="1">
        <f t="shared" si="4"/>
        <v>15.688846588134766</v>
      </c>
      <c r="F94" s="1">
        <f t="shared" si="5"/>
        <v>8.5999774932861328</v>
      </c>
      <c r="G94" s="1">
        <v>3.9222116470336914</v>
      </c>
      <c r="H94" s="1">
        <v>2.1499943733215332</v>
      </c>
      <c r="I94" s="12">
        <v>17184</v>
      </c>
      <c r="J94" s="12">
        <v>43</v>
      </c>
      <c r="K94" s="12">
        <v>17141</v>
      </c>
      <c r="L94" s="1">
        <v>43</v>
      </c>
      <c r="M94" s="1">
        <v>0</v>
      </c>
      <c r="N94" s="1">
        <v>0</v>
      </c>
      <c r="O94" s="1">
        <v>17141</v>
      </c>
      <c r="P94" s="1">
        <v>2.9476043653634192</v>
      </c>
      <c r="Q94" s="1" t="s">
        <v>72</v>
      </c>
      <c r="R94" s="1" t="s">
        <v>72</v>
      </c>
      <c r="S94" s="1" t="s">
        <v>72</v>
      </c>
      <c r="T94" s="1" t="s">
        <v>72</v>
      </c>
      <c r="U94" s="1" t="s">
        <v>72</v>
      </c>
      <c r="V94" s="1" t="s">
        <v>72</v>
      </c>
      <c r="W94" s="1" t="s">
        <v>72</v>
      </c>
      <c r="X94" s="1">
        <v>4000</v>
      </c>
      <c r="Y94" s="1" t="s">
        <v>72</v>
      </c>
      <c r="Z94" s="1" t="s">
        <v>72</v>
      </c>
      <c r="AA94" s="2" t="s">
        <v>104</v>
      </c>
      <c r="AB94" s="1">
        <v>1</v>
      </c>
      <c r="AC94" s="1" t="s">
        <v>72</v>
      </c>
      <c r="AD94" s="1" t="s">
        <v>72</v>
      </c>
      <c r="AE94" s="1">
        <v>1.4251407836173378</v>
      </c>
      <c r="AF94" s="1">
        <v>0.57485921638266224</v>
      </c>
      <c r="AG94" s="1">
        <v>50</v>
      </c>
      <c r="AH94" s="1" t="s">
        <v>72</v>
      </c>
      <c r="AI94" s="1" t="s">
        <v>72</v>
      </c>
      <c r="AJ94" s="1">
        <v>60.628519590433449</v>
      </c>
      <c r="AK94" s="1">
        <v>39.371480409566558</v>
      </c>
      <c r="AL94" s="1">
        <v>4399.4312829305964</v>
      </c>
      <c r="AM94" s="1">
        <v>2838.7412559741174</v>
      </c>
      <c r="AN94" s="1">
        <v>2842.646613932629</v>
      </c>
      <c r="AO94" s="2" t="s">
        <v>72</v>
      </c>
      <c r="AP94" s="2" t="s">
        <v>72</v>
      </c>
      <c r="AQ94" s="1" t="s">
        <v>72</v>
      </c>
      <c r="AR94" s="1" t="s">
        <v>72</v>
      </c>
      <c r="AS94" s="1">
        <v>3.4191520214080811</v>
      </c>
      <c r="AT94" s="1">
        <v>2.5216648578643799</v>
      </c>
      <c r="AU94" s="1" t="s">
        <v>72</v>
      </c>
      <c r="AV94" s="1" t="s">
        <v>72</v>
      </c>
      <c r="AW94" s="1" t="s">
        <v>72</v>
      </c>
      <c r="AX94" s="1" t="s">
        <v>72</v>
      </c>
      <c r="AY94" s="1" t="s">
        <v>72</v>
      </c>
      <c r="AZ94" s="1" t="s">
        <v>72</v>
      </c>
      <c r="BA94" s="1">
        <v>1.2153000095728912</v>
      </c>
      <c r="BB94" s="1">
        <v>0.7846999904271087</v>
      </c>
      <c r="BC94" s="1" t="s">
        <v>72</v>
      </c>
      <c r="BD94" s="1" t="s">
        <v>72</v>
      </c>
      <c r="BE94" s="1">
        <v>55.382500239322283</v>
      </c>
      <c r="BF94" s="1">
        <v>44.617499760677717</v>
      </c>
    </row>
    <row r="95" spans="1:58" x14ac:dyDescent="0.25">
      <c r="A95" s="2" t="s">
        <v>119</v>
      </c>
      <c r="B95" s="2" t="s">
        <v>87</v>
      </c>
      <c r="C95" s="2" t="s">
        <v>104</v>
      </c>
      <c r="D95" s="16">
        <v>11.790417480468751</v>
      </c>
      <c r="E95" s="1">
        <f t="shared" si="4"/>
        <v>15.688846588134766</v>
      </c>
      <c r="F95" s="1">
        <f t="shared" si="5"/>
        <v>8.5999774932861328</v>
      </c>
      <c r="G95" s="1">
        <v>3.9222116470336914</v>
      </c>
      <c r="H95" s="1">
        <v>2.1499943733215332</v>
      </c>
      <c r="I95" s="12">
        <v>17184</v>
      </c>
      <c r="J95" s="12">
        <v>43</v>
      </c>
      <c r="K95" s="12">
        <v>17141</v>
      </c>
      <c r="L95" s="1">
        <v>43</v>
      </c>
      <c r="M95" s="1">
        <v>0</v>
      </c>
      <c r="N95" s="1">
        <v>0</v>
      </c>
      <c r="O95" s="1">
        <v>17141</v>
      </c>
      <c r="P95" s="1">
        <v>2.9476043653634192</v>
      </c>
      <c r="Q95" s="1" t="s">
        <v>72</v>
      </c>
      <c r="R95" s="1" t="s">
        <v>72</v>
      </c>
      <c r="S95" s="1" t="s">
        <v>72</v>
      </c>
      <c r="T95" s="1" t="s">
        <v>72</v>
      </c>
      <c r="U95" s="1" t="s">
        <v>72</v>
      </c>
      <c r="V95" s="1" t="s">
        <v>72</v>
      </c>
      <c r="W95" s="1" t="s">
        <v>72</v>
      </c>
      <c r="X95" s="1">
        <v>4000</v>
      </c>
      <c r="Y95" s="1" t="s">
        <v>72</v>
      </c>
      <c r="Z95" s="1" t="s">
        <v>72</v>
      </c>
      <c r="AA95" s="2" t="s">
        <v>72</v>
      </c>
      <c r="AB95" s="1" t="s">
        <v>72</v>
      </c>
      <c r="AC95" s="1" t="s">
        <v>72</v>
      </c>
      <c r="AD95" s="1" t="s">
        <v>72</v>
      </c>
      <c r="AE95" s="1" t="s">
        <v>72</v>
      </c>
      <c r="AF95" s="1" t="s">
        <v>72</v>
      </c>
      <c r="AG95" s="1" t="s">
        <v>72</v>
      </c>
      <c r="AH95" s="1" t="s">
        <v>72</v>
      </c>
      <c r="AI95" s="1" t="s">
        <v>72</v>
      </c>
      <c r="AJ95" s="1" t="s">
        <v>72</v>
      </c>
      <c r="AK95" s="1" t="s">
        <v>72</v>
      </c>
      <c r="AL95" s="1">
        <v>6179.8698900799418</v>
      </c>
      <c r="AM95" s="1">
        <v>2310.2065840742775</v>
      </c>
      <c r="AN95" s="1">
        <v>2319.8897499354362</v>
      </c>
      <c r="AO95" s="2" t="s">
        <v>72</v>
      </c>
      <c r="AP95" s="2" t="s">
        <v>72</v>
      </c>
      <c r="AQ95" s="1" t="s">
        <v>72</v>
      </c>
      <c r="AR95" s="1" t="s">
        <v>72</v>
      </c>
      <c r="AS95" s="1">
        <v>3.4191520214080811</v>
      </c>
      <c r="AT95" s="1">
        <v>2.5216648578643799</v>
      </c>
      <c r="AU95" s="1" t="s">
        <v>72</v>
      </c>
      <c r="AV95" s="1" t="s">
        <v>72</v>
      </c>
      <c r="AW95" s="1" t="s">
        <v>72</v>
      </c>
      <c r="AX95" s="1" t="s">
        <v>72</v>
      </c>
      <c r="AY95" s="1" t="s">
        <v>72</v>
      </c>
      <c r="AZ95" s="1" t="s">
        <v>72</v>
      </c>
      <c r="BA95" s="1" t="s">
        <v>72</v>
      </c>
      <c r="BB95" s="1" t="s">
        <v>72</v>
      </c>
      <c r="BC95" s="1" t="s">
        <v>72</v>
      </c>
      <c r="BD95" s="1" t="s">
        <v>72</v>
      </c>
      <c r="BE95" s="1" t="s">
        <v>72</v>
      </c>
      <c r="BF95" s="1" t="s">
        <v>72</v>
      </c>
    </row>
    <row r="96" spans="1:58" x14ac:dyDescent="0.25">
      <c r="A96" s="2" t="s">
        <v>133</v>
      </c>
      <c r="B96" s="2" t="s">
        <v>87</v>
      </c>
      <c r="C96" s="2" t="s">
        <v>121</v>
      </c>
      <c r="D96" s="16">
        <v>0</v>
      </c>
      <c r="E96" s="1">
        <f t="shared" si="4"/>
        <v>0.82591730356216431</v>
      </c>
      <c r="F96" s="1">
        <f t="shared" si="5"/>
        <v>0</v>
      </c>
      <c r="G96" s="1">
        <v>0.20647932589054108</v>
      </c>
      <c r="H96" s="1">
        <v>0</v>
      </c>
      <c r="I96" s="12">
        <v>17072</v>
      </c>
      <c r="J96" s="12">
        <v>0</v>
      </c>
      <c r="K96" s="12">
        <v>17072</v>
      </c>
      <c r="L96" s="1">
        <v>0</v>
      </c>
      <c r="M96" s="1">
        <v>0</v>
      </c>
      <c r="N96" s="1">
        <v>48</v>
      </c>
      <c r="O96" s="1">
        <v>17024</v>
      </c>
      <c r="P96" s="1">
        <v>0</v>
      </c>
      <c r="Q96" s="1" t="s">
        <v>72</v>
      </c>
      <c r="R96" s="1" t="s">
        <v>72</v>
      </c>
      <c r="S96" s="1" t="s">
        <v>72</v>
      </c>
      <c r="T96" s="1" t="s">
        <v>72</v>
      </c>
      <c r="U96" s="1" t="s">
        <v>72</v>
      </c>
      <c r="V96" s="1" t="s">
        <v>72</v>
      </c>
      <c r="W96" s="1" t="s">
        <v>72</v>
      </c>
      <c r="X96" s="1">
        <v>5000</v>
      </c>
      <c r="Y96" s="1" t="s">
        <v>72</v>
      </c>
      <c r="Z96" s="1" t="s">
        <v>72</v>
      </c>
      <c r="AA96" s="2" t="s">
        <v>122</v>
      </c>
      <c r="AB96" s="1" t="s">
        <v>72</v>
      </c>
      <c r="AC96" s="1" t="s">
        <v>72</v>
      </c>
      <c r="AD96" s="1" t="s">
        <v>72</v>
      </c>
      <c r="AE96" s="1" t="s">
        <v>72</v>
      </c>
      <c r="AF96" s="1" t="s">
        <v>72</v>
      </c>
      <c r="AG96" s="1" t="s">
        <v>72</v>
      </c>
      <c r="AH96" s="1" t="s">
        <v>72</v>
      </c>
      <c r="AI96" s="1" t="s">
        <v>72</v>
      </c>
      <c r="AJ96" s="1" t="s">
        <v>72</v>
      </c>
      <c r="AK96" s="1" t="s">
        <v>72</v>
      </c>
      <c r="AL96" s="1">
        <v>0</v>
      </c>
      <c r="AM96" s="1">
        <v>3794.5071011286755</v>
      </c>
      <c r="AN96" s="1">
        <v>3794.5071011286764</v>
      </c>
      <c r="AO96" s="2" t="s">
        <v>72</v>
      </c>
      <c r="AP96" s="2" t="s">
        <v>72</v>
      </c>
      <c r="AQ96" s="1" t="s">
        <v>72</v>
      </c>
      <c r="AR96" s="1" t="s">
        <v>72</v>
      </c>
      <c r="AS96" s="1">
        <v>9.434470534324646E-2</v>
      </c>
      <c r="AT96" s="1">
        <v>0</v>
      </c>
      <c r="AU96" s="1" t="s">
        <v>72</v>
      </c>
      <c r="AV96" s="1" t="s">
        <v>72</v>
      </c>
      <c r="AW96" s="1" t="s">
        <v>72</v>
      </c>
      <c r="AX96" s="1" t="s">
        <v>72</v>
      </c>
      <c r="AY96" s="1" t="s">
        <v>72</v>
      </c>
      <c r="AZ96" s="1" t="s">
        <v>72</v>
      </c>
      <c r="BA96" s="1" t="s">
        <v>72</v>
      </c>
      <c r="BB96" s="1" t="s">
        <v>72</v>
      </c>
      <c r="BC96" s="1" t="s">
        <v>72</v>
      </c>
      <c r="BD96" s="1" t="s">
        <v>72</v>
      </c>
      <c r="BE96" s="1" t="s">
        <v>72</v>
      </c>
      <c r="BF96" s="1" t="s">
        <v>72</v>
      </c>
    </row>
    <row r="97" spans="1:58" x14ac:dyDescent="0.25">
      <c r="A97" s="2" t="s">
        <v>133</v>
      </c>
      <c r="B97" s="2" t="s">
        <v>87</v>
      </c>
      <c r="C97" s="2" t="s">
        <v>122</v>
      </c>
      <c r="D97" s="16">
        <v>13.249795532226562</v>
      </c>
      <c r="E97" s="1">
        <f t="shared" si="4"/>
        <v>17.375053405761719</v>
      </c>
      <c r="F97" s="1">
        <f t="shared" si="5"/>
        <v>9.8374433517456055</v>
      </c>
      <c r="G97" s="1">
        <v>4.3437633514404297</v>
      </c>
      <c r="H97" s="1">
        <v>2.4593608379364014</v>
      </c>
      <c r="I97" s="12">
        <v>17072</v>
      </c>
      <c r="J97" s="12">
        <v>48</v>
      </c>
      <c r="K97" s="12">
        <v>17024</v>
      </c>
      <c r="L97" s="1">
        <v>0</v>
      </c>
      <c r="M97" s="1">
        <v>0</v>
      </c>
      <c r="N97" s="1">
        <v>48</v>
      </c>
      <c r="O97" s="1">
        <v>17024</v>
      </c>
      <c r="P97" s="1">
        <v>0</v>
      </c>
      <c r="Q97" s="1" t="s">
        <v>72</v>
      </c>
      <c r="R97" s="1" t="s">
        <v>72</v>
      </c>
      <c r="S97" s="1" t="s">
        <v>72</v>
      </c>
      <c r="T97" s="1" t="s">
        <v>72</v>
      </c>
      <c r="U97" s="1" t="s">
        <v>72</v>
      </c>
      <c r="V97" s="1" t="s">
        <v>72</v>
      </c>
      <c r="W97" s="1" t="s">
        <v>72</v>
      </c>
      <c r="X97" s="1">
        <v>3700</v>
      </c>
      <c r="Y97" s="1" t="s">
        <v>72</v>
      </c>
      <c r="Z97" s="1" t="s">
        <v>72</v>
      </c>
      <c r="AA97" s="2" t="s">
        <v>72</v>
      </c>
      <c r="AB97" s="1" t="s">
        <v>72</v>
      </c>
      <c r="AC97" s="1" t="s">
        <v>72</v>
      </c>
      <c r="AD97" s="1" t="s">
        <v>72</v>
      </c>
      <c r="AE97" s="1" t="s">
        <v>72</v>
      </c>
      <c r="AF97" s="1" t="s">
        <v>72</v>
      </c>
      <c r="AG97" s="1" t="s">
        <v>72</v>
      </c>
      <c r="AH97" s="1" t="s">
        <v>72</v>
      </c>
      <c r="AI97" s="1" t="s">
        <v>72</v>
      </c>
      <c r="AJ97" s="1" t="s">
        <v>72</v>
      </c>
      <c r="AK97" s="1" t="s">
        <v>72</v>
      </c>
      <c r="AL97" s="1">
        <v>4014.7560882568359</v>
      </c>
      <c r="AM97" s="1">
        <v>2817.2719465987125</v>
      </c>
      <c r="AN97" s="1">
        <v>2820.6388185996298</v>
      </c>
      <c r="AO97" s="2" t="s">
        <v>72</v>
      </c>
      <c r="AP97" s="2" t="s">
        <v>72</v>
      </c>
      <c r="AQ97" s="1" t="s">
        <v>72</v>
      </c>
      <c r="AR97" s="1" t="s">
        <v>72</v>
      </c>
      <c r="AS97" s="1">
        <v>3.8126792907714844</v>
      </c>
      <c r="AT97" s="1">
        <v>2.8581604957580566</v>
      </c>
      <c r="AU97" s="1" t="s">
        <v>72</v>
      </c>
      <c r="AV97" s="1" t="s">
        <v>72</v>
      </c>
      <c r="AW97" s="1" t="s">
        <v>72</v>
      </c>
      <c r="AX97" s="1" t="s">
        <v>72</v>
      </c>
      <c r="AY97" s="1" t="s">
        <v>72</v>
      </c>
      <c r="AZ97" s="1" t="s">
        <v>72</v>
      </c>
      <c r="BA97" s="1" t="s">
        <v>72</v>
      </c>
      <c r="BB97" s="1" t="s">
        <v>72</v>
      </c>
      <c r="BC97" s="1" t="s">
        <v>72</v>
      </c>
      <c r="BD97" s="1" t="s">
        <v>72</v>
      </c>
      <c r="BE97" s="1" t="s">
        <v>72</v>
      </c>
      <c r="BF97" s="1" t="s">
        <v>72</v>
      </c>
    </row>
    <row r="98" spans="1:58" x14ac:dyDescent="0.25">
      <c r="E98" s="14"/>
      <c r="F98" s="14"/>
      <c r="G98" s="1"/>
      <c r="H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spans="1:58" x14ac:dyDescent="0.25">
      <c r="E99" s="14"/>
      <c r="F99" s="14"/>
      <c r="G99" s="1"/>
      <c r="H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1:58" x14ac:dyDescent="0.25">
      <c r="E100" s="14"/>
      <c r="F100" s="14"/>
      <c r="G100" s="1"/>
      <c r="H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spans="1:58" x14ac:dyDescent="0.25">
      <c r="E101" s="14"/>
      <c r="F101" s="14"/>
      <c r="G101" s="1"/>
      <c r="H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spans="1:58" x14ac:dyDescent="0.25">
      <c r="E102" s="14"/>
      <c r="F102" s="14"/>
      <c r="G102" s="1"/>
      <c r="H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spans="1:58" x14ac:dyDescent="0.25">
      <c r="E103" s="14"/>
      <c r="F103" s="14"/>
      <c r="G103" s="1"/>
      <c r="H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spans="1:58" x14ac:dyDescent="0.25">
      <c r="E104" s="14"/>
      <c r="F104" s="14"/>
      <c r="G104" s="1"/>
      <c r="H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spans="1:58" x14ac:dyDescent="0.25">
      <c r="E105" s="14"/>
      <c r="F105" s="14"/>
      <c r="G105" s="1"/>
      <c r="H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spans="1:58" x14ac:dyDescent="0.25">
      <c r="E106" s="14"/>
      <c r="F106" s="14"/>
      <c r="G106" s="1"/>
      <c r="H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spans="1:58" x14ac:dyDescent="0.25">
      <c r="E107" s="14"/>
      <c r="F107" s="14"/>
      <c r="G107" s="1"/>
      <c r="H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1:58" x14ac:dyDescent="0.25">
      <c r="E108" s="14"/>
      <c r="F108" s="14"/>
      <c r="G108" s="1"/>
      <c r="H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spans="1:58" x14ac:dyDescent="0.25">
      <c r="E109" s="14"/>
      <c r="F109" s="14"/>
      <c r="G109" s="1"/>
      <c r="H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spans="1:58" x14ac:dyDescent="0.25">
      <c r="E110" s="14"/>
      <c r="F110" s="14"/>
      <c r="G110" s="1"/>
      <c r="H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spans="1:58" x14ac:dyDescent="0.25">
      <c r="E111" s="14"/>
      <c r="F111" s="14"/>
      <c r="G111" s="1"/>
      <c r="H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spans="1:58" x14ac:dyDescent="0.25">
      <c r="E112" s="14"/>
      <c r="F112" s="14"/>
      <c r="G112" s="1"/>
      <c r="H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spans="5:58" x14ac:dyDescent="0.25">
      <c r="E113" s="14"/>
      <c r="F113" s="14"/>
      <c r="G113" s="1"/>
      <c r="H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spans="5:58" x14ac:dyDescent="0.25">
      <c r="E114" s="14"/>
      <c r="F114" s="14"/>
      <c r="G114" s="1"/>
      <c r="H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spans="5:58" x14ac:dyDescent="0.25">
      <c r="E115" s="14"/>
      <c r="F115" s="14"/>
      <c r="G115" s="1"/>
      <c r="H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5:58" x14ac:dyDescent="0.25">
      <c r="E116" s="14"/>
      <c r="F116" s="14"/>
      <c r="G116" s="1"/>
      <c r="H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spans="5:58" x14ac:dyDescent="0.25">
      <c r="E117" s="14"/>
      <c r="F117" s="14"/>
      <c r="G117" s="1"/>
      <c r="H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spans="5:58" x14ac:dyDescent="0.25">
      <c r="E118" s="14"/>
      <c r="F118" s="14"/>
      <c r="G118" s="1"/>
      <c r="H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 spans="5:58" x14ac:dyDescent="0.25">
      <c r="E119" s="14"/>
      <c r="F119" s="14"/>
      <c r="G119" s="1"/>
      <c r="H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spans="5:58" x14ac:dyDescent="0.25">
      <c r="E120" s="14"/>
      <c r="F120" s="14"/>
      <c r="G120" s="1"/>
      <c r="H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spans="5:58" x14ac:dyDescent="0.25">
      <c r="E121" s="14"/>
      <c r="F121" s="14"/>
      <c r="G121" s="1"/>
      <c r="H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spans="5:58" x14ac:dyDescent="0.25">
      <c r="E122" s="14"/>
      <c r="F122" s="14"/>
      <c r="G122" s="1"/>
      <c r="H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spans="5:58" x14ac:dyDescent="0.25">
      <c r="E123" s="14"/>
      <c r="F123" s="14"/>
      <c r="G123" s="1"/>
      <c r="H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5:58" x14ac:dyDescent="0.25">
      <c r="E124" s="14"/>
      <c r="F124" s="14"/>
      <c r="G124" s="1"/>
      <c r="H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spans="5:58" x14ac:dyDescent="0.25">
      <c r="E125" s="14"/>
      <c r="F125" s="14"/>
      <c r="G125" s="1"/>
      <c r="H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spans="5:58" x14ac:dyDescent="0.25">
      <c r="E126" s="14"/>
      <c r="F126" s="14"/>
      <c r="G126" s="1"/>
      <c r="H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spans="5:58" x14ac:dyDescent="0.25">
      <c r="E127" s="14"/>
      <c r="F127" s="14"/>
      <c r="G127" s="1"/>
      <c r="H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spans="5:58" x14ac:dyDescent="0.25">
      <c r="E128" s="14"/>
      <c r="F128" s="14"/>
      <c r="G128" s="1"/>
      <c r="H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spans="5:58" x14ac:dyDescent="0.25">
      <c r="E129" s="14"/>
      <c r="F129" s="14"/>
      <c r="G129" s="1"/>
      <c r="H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spans="5:58" x14ac:dyDescent="0.25">
      <c r="E130" s="14"/>
      <c r="F130" s="14"/>
      <c r="G130" s="1"/>
      <c r="H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spans="5:58" x14ac:dyDescent="0.25">
      <c r="E131" s="14"/>
      <c r="F131" s="14"/>
      <c r="G131" s="1"/>
      <c r="H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5:58" x14ac:dyDescent="0.25">
      <c r="E132" s="14"/>
      <c r="F132" s="14"/>
      <c r="G132" s="1"/>
      <c r="H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spans="5:58" x14ac:dyDescent="0.25">
      <c r="E133" s="14"/>
      <c r="F133" s="14"/>
      <c r="G133" s="1"/>
      <c r="H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spans="5:58" x14ac:dyDescent="0.25">
      <c r="E134" s="14"/>
      <c r="F134" s="14"/>
      <c r="G134" s="1"/>
      <c r="H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spans="5:58" x14ac:dyDescent="0.25">
      <c r="E135" s="14"/>
      <c r="F135" s="14"/>
      <c r="G135" s="1"/>
      <c r="H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spans="5:58" x14ac:dyDescent="0.25">
      <c r="E136" s="14"/>
      <c r="F136" s="14"/>
      <c r="G136" s="1"/>
      <c r="H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spans="5:58" x14ac:dyDescent="0.25">
      <c r="E137" s="14"/>
      <c r="F137" s="14"/>
      <c r="G137" s="1"/>
      <c r="H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spans="5:58" x14ac:dyDescent="0.25">
      <c r="E138" s="14"/>
      <c r="F138" s="14"/>
      <c r="G138" s="1"/>
      <c r="H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spans="5:58" x14ac:dyDescent="0.25">
      <c r="E139" s="14"/>
      <c r="F139" s="14"/>
      <c r="G139" s="1"/>
      <c r="H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spans="5:58" x14ac:dyDescent="0.25">
      <c r="E140" s="14"/>
      <c r="F140" s="14"/>
      <c r="G140" s="1"/>
      <c r="H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spans="5:58" x14ac:dyDescent="0.25">
      <c r="E141" s="14"/>
      <c r="F141" s="14"/>
      <c r="G141" s="1"/>
      <c r="H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spans="5:58" x14ac:dyDescent="0.25">
      <c r="E142" s="14"/>
      <c r="F142" s="14"/>
      <c r="G142" s="1"/>
      <c r="H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spans="5:58" x14ac:dyDescent="0.25">
      <c r="E143" s="14"/>
      <c r="F143" s="14"/>
      <c r="G143" s="1"/>
      <c r="H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</row>
    <row r="144" spans="5:58" x14ac:dyDescent="0.25">
      <c r="E144" s="14"/>
      <c r="F144" s="14"/>
      <c r="G144" s="1"/>
      <c r="H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</row>
    <row r="145" spans="5:58" x14ac:dyDescent="0.25">
      <c r="E145" s="14"/>
      <c r="F145" s="14"/>
      <c r="G145" s="1"/>
      <c r="H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</row>
    <row r="146" spans="5:58" x14ac:dyDescent="0.25">
      <c r="E146" s="14"/>
      <c r="F146" s="14"/>
      <c r="G146" s="1"/>
      <c r="H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</row>
    <row r="147" spans="5:58" x14ac:dyDescent="0.25">
      <c r="E147" s="14"/>
      <c r="F147" s="14"/>
      <c r="G147" s="1"/>
      <c r="H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5:58" x14ac:dyDescent="0.25">
      <c r="E148" s="14"/>
      <c r="F148" s="14"/>
      <c r="G148" s="1"/>
      <c r="H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spans="5:58" x14ac:dyDescent="0.25">
      <c r="E149" s="14"/>
      <c r="F149" s="14"/>
      <c r="G149" s="1"/>
      <c r="H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spans="5:58" x14ac:dyDescent="0.25">
      <c r="E150" s="14"/>
      <c r="F150" s="14"/>
      <c r="G150" s="1"/>
      <c r="H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spans="5:58" x14ac:dyDescent="0.25">
      <c r="E151" s="14"/>
      <c r="F151" s="14"/>
      <c r="G151" s="1"/>
      <c r="H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spans="5:58" x14ac:dyDescent="0.25">
      <c r="E152" s="14"/>
      <c r="F152" s="14"/>
      <c r="G152" s="1"/>
      <c r="H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spans="5:58" x14ac:dyDescent="0.25">
      <c r="E153" s="14"/>
      <c r="F153" s="14"/>
      <c r="G153" s="1"/>
      <c r="H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spans="5:58" x14ac:dyDescent="0.25">
      <c r="E154" s="14"/>
      <c r="F154" s="14"/>
      <c r="G154" s="1"/>
      <c r="H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 spans="5:58" x14ac:dyDescent="0.25">
      <c r="E155" s="14"/>
      <c r="F155" s="14"/>
      <c r="G155" s="1"/>
      <c r="H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5:58" x14ac:dyDescent="0.25">
      <c r="E156" s="14"/>
      <c r="F156" s="14"/>
      <c r="G156" s="1"/>
      <c r="H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spans="5:58" x14ac:dyDescent="0.25">
      <c r="E157" s="14"/>
      <c r="F157" s="14"/>
      <c r="G157" s="1"/>
      <c r="H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</row>
    <row r="158" spans="5:58" x14ac:dyDescent="0.25">
      <c r="E158" s="14"/>
      <c r="F158" s="14"/>
      <c r="G158" s="1"/>
      <c r="H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 spans="5:58" x14ac:dyDescent="0.25">
      <c r="E159" s="14"/>
      <c r="F159" s="14"/>
      <c r="G159" s="1"/>
      <c r="H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</sheetData>
  <autoFilter ref="A1:BG1" xr:uid="{67C5E3E2-16DE-9D49-A68F-21032B3F307E}">
    <sortState xmlns:xlrd2="http://schemas.microsoft.com/office/spreadsheetml/2017/richdata2" ref="A2:BF97">
      <sortCondition ref="B1:B9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26F4A-9A84-4ABD-A635-7D95522CFBD9}">
  <dimension ref="A1:P74"/>
  <sheetViews>
    <sheetView showGridLines="0" tabSelected="1" topLeftCell="F1" zoomScale="97" workbookViewId="0">
      <selection activeCell="H3" sqref="H3:P12"/>
    </sheetView>
  </sheetViews>
  <sheetFormatPr defaultColWidth="10.85546875" defaultRowHeight="15" x14ac:dyDescent="0.25"/>
  <cols>
    <col min="2" max="2" width="10.85546875" style="6"/>
    <col min="3" max="3" width="20.5703125" style="6" bestFit="1" customWidth="1"/>
    <col min="4" max="4" width="16" style="8" customWidth="1"/>
  </cols>
  <sheetData>
    <row r="1" spans="1:16" x14ac:dyDescent="0.25">
      <c r="J1" s="48" t="s">
        <v>190</v>
      </c>
      <c r="K1" s="48" t="s">
        <v>146</v>
      </c>
      <c r="L1" s="48" t="s">
        <v>149</v>
      </c>
      <c r="M1" s="48" t="s">
        <v>148</v>
      </c>
      <c r="N1" s="48" t="s">
        <v>147</v>
      </c>
    </row>
    <row r="2" spans="1:16" ht="60" customHeight="1" x14ac:dyDescent="0.25">
      <c r="B2" s="4" t="s">
        <v>0</v>
      </c>
      <c r="C2" s="4" t="s">
        <v>145</v>
      </c>
      <c r="D2" s="11" t="s">
        <v>136</v>
      </c>
      <c r="H2" s="49" t="s">
        <v>191</v>
      </c>
      <c r="I2" s="49" t="s">
        <v>192</v>
      </c>
      <c r="J2" s="48" t="s">
        <v>190</v>
      </c>
      <c r="K2" s="11" t="s">
        <v>136</v>
      </c>
      <c r="L2" s="11" t="s">
        <v>136</v>
      </c>
      <c r="M2" s="11" t="s">
        <v>136</v>
      </c>
      <c r="N2" s="11" t="s">
        <v>136</v>
      </c>
      <c r="P2" s="48" t="s">
        <v>193</v>
      </c>
    </row>
    <row r="3" spans="1:16" x14ac:dyDescent="0.25">
      <c r="A3" s="45">
        <v>44312</v>
      </c>
      <c r="B3" s="9" t="s">
        <v>114</v>
      </c>
      <c r="C3" s="33" t="s">
        <v>148</v>
      </c>
      <c r="D3" s="34">
        <v>0.56001935963297067</v>
      </c>
      <c r="H3" s="45">
        <f>I3-1</f>
        <v>44311</v>
      </c>
      <c r="I3" s="45">
        <f>A3</f>
        <v>44312</v>
      </c>
      <c r="J3" s="50">
        <f>1-P3</f>
        <v>0.24383347843335401</v>
      </c>
      <c r="K3" s="50">
        <f>D23</f>
        <v>7.6901231319030372E-2</v>
      </c>
      <c r="L3" s="50">
        <f>D13</f>
        <v>0.119245930614645</v>
      </c>
      <c r="M3" s="50">
        <f>D3</f>
        <v>0.56001935963297067</v>
      </c>
      <c r="N3" s="50">
        <f>D53</f>
        <v>0.85953126992871709</v>
      </c>
      <c r="P3" s="50">
        <f t="shared" ref="P3:P12" si="0">SUM(K3:M3)</f>
        <v>0.75616652156664599</v>
      </c>
    </row>
    <row r="4" spans="1:16" x14ac:dyDescent="0.25">
      <c r="A4" s="45">
        <v>44334</v>
      </c>
      <c r="B4" s="9" t="s">
        <v>111</v>
      </c>
      <c r="C4" s="33" t="s">
        <v>148</v>
      </c>
      <c r="D4" s="34">
        <v>0.47058157435667497</v>
      </c>
      <c r="H4" s="45">
        <f t="shared" ref="H4:H12" si="1">I4-1</f>
        <v>44333</v>
      </c>
      <c r="I4" s="45">
        <f t="shared" ref="I4:I12" si="2">A4</f>
        <v>44334</v>
      </c>
      <c r="J4" s="50">
        <f t="shared" ref="J4:J12" si="3">1-P4</f>
        <v>0.39062839182018094</v>
      </c>
      <c r="K4" s="50">
        <f t="shared" ref="K4:K12" si="4">D24</f>
        <v>0</v>
      </c>
      <c r="L4" s="50">
        <f t="shared" ref="L4:L12" si="5">D14</f>
        <v>0.13879003382314406</v>
      </c>
      <c r="M4" s="50">
        <f t="shared" ref="M4:M12" si="6">D4</f>
        <v>0.47058157435667497</v>
      </c>
      <c r="N4" s="50">
        <f t="shared" ref="N4:N12" si="7">D54</f>
        <v>0.75008023507835941</v>
      </c>
      <c r="P4" s="50">
        <f t="shared" si="0"/>
        <v>0.60937160817981906</v>
      </c>
    </row>
    <row r="5" spans="1:16" x14ac:dyDescent="0.25">
      <c r="A5" s="45">
        <v>44336</v>
      </c>
      <c r="B5" s="9" t="s">
        <v>110</v>
      </c>
      <c r="C5" s="33" t="s">
        <v>148</v>
      </c>
      <c r="D5" s="34">
        <v>0.5</v>
      </c>
      <c r="H5" s="45">
        <f t="shared" si="1"/>
        <v>44335</v>
      </c>
      <c r="I5" s="45">
        <f t="shared" si="2"/>
        <v>44336</v>
      </c>
      <c r="J5" s="50">
        <f t="shared" si="3"/>
        <v>0.5</v>
      </c>
      <c r="K5" s="50">
        <f t="shared" si="4"/>
        <v>0</v>
      </c>
      <c r="L5" s="50">
        <f t="shared" si="5"/>
        <v>0</v>
      </c>
      <c r="M5" s="50">
        <f t="shared" si="6"/>
        <v>0.5</v>
      </c>
      <c r="N5" s="50">
        <f t="shared" si="7"/>
        <v>0.9130832044529914</v>
      </c>
      <c r="P5" s="50">
        <f t="shared" si="0"/>
        <v>0.5</v>
      </c>
    </row>
    <row r="6" spans="1:16" x14ac:dyDescent="0.25">
      <c r="A6" s="45">
        <v>44337</v>
      </c>
      <c r="B6" s="9" t="s">
        <v>109</v>
      </c>
      <c r="C6" s="35" t="s">
        <v>148</v>
      </c>
      <c r="D6" s="46">
        <v>0.5</v>
      </c>
      <c r="H6" s="45">
        <f t="shared" si="1"/>
        <v>44336</v>
      </c>
      <c r="I6" s="45">
        <f t="shared" si="2"/>
        <v>44337</v>
      </c>
      <c r="J6" s="50">
        <f t="shared" si="3"/>
        <v>0.21112704864531784</v>
      </c>
      <c r="K6" s="50">
        <f t="shared" si="4"/>
        <v>0.1817897008208513</v>
      </c>
      <c r="L6" s="50">
        <f t="shared" si="5"/>
        <v>0.10708325053383087</v>
      </c>
      <c r="M6" s="50">
        <f t="shared" si="6"/>
        <v>0.5</v>
      </c>
      <c r="N6" s="50">
        <f t="shared" si="7"/>
        <v>0.87188156394988048</v>
      </c>
      <c r="P6" s="50">
        <f t="shared" si="0"/>
        <v>0.78887295135468216</v>
      </c>
    </row>
    <row r="7" spans="1:16" x14ac:dyDescent="0.25">
      <c r="A7" s="45">
        <v>44340</v>
      </c>
      <c r="B7" s="9" t="s">
        <v>108</v>
      </c>
      <c r="C7" s="33" t="s">
        <v>148</v>
      </c>
      <c r="D7" s="34">
        <v>0.43748690398882645</v>
      </c>
      <c r="H7" s="45">
        <f t="shared" si="1"/>
        <v>44339</v>
      </c>
      <c r="I7" s="45">
        <f t="shared" si="2"/>
        <v>44340</v>
      </c>
      <c r="J7" s="50">
        <f t="shared" si="3"/>
        <v>0.37028604313832514</v>
      </c>
      <c r="K7" s="50">
        <f t="shared" si="4"/>
        <v>0</v>
      </c>
      <c r="L7" s="50">
        <f t="shared" si="5"/>
        <v>0.19222705287284844</v>
      </c>
      <c r="M7" s="50">
        <f t="shared" si="6"/>
        <v>0.43748690398882645</v>
      </c>
      <c r="N7" s="50">
        <f t="shared" si="7"/>
        <v>0.70376999874757429</v>
      </c>
      <c r="P7" s="50">
        <f t="shared" si="0"/>
        <v>0.62971395686167486</v>
      </c>
    </row>
    <row r="8" spans="1:16" x14ac:dyDescent="0.25">
      <c r="A8" s="45">
        <v>44341</v>
      </c>
      <c r="B8" s="9" t="s">
        <v>107</v>
      </c>
      <c r="C8" s="33" t="s">
        <v>148</v>
      </c>
      <c r="D8" s="34">
        <v>0.47999298979275717</v>
      </c>
      <c r="H8" s="45">
        <f t="shared" si="1"/>
        <v>44340</v>
      </c>
      <c r="I8" s="45">
        <f t="shared" si="2"/>
        <v>44341</v>
      </c>
      <c r="J8" s="50">
        <f t="shared" si="3"/>
        <v>0.36215674684617638</v>
      </c>
      <c r="K8" s="50">
        <f t="shared" si="4"/>
        <v>0</v>
      </c>
      <c r="L8" s="50">
        <f t="shared" si="5"/>
        <v>0.15785026336106642</v>
      </c>
      <c r="M8" s="50">
        <f t="shared" si="6"/>
        <v>0.47999298979275717</v>
      </c>
      <c r="N8" s="50">
        <f t="shared" si="7"/>
        <v>0.78952295668679706</v>
      </c>
      <c r="P8" s="50">
        <f t="shared" si="0"/>
        <v>0.63784325315382362</v>
      </c>
    </row>
    <row r="9" spans="1:16" x14ac:dyDescent="0.25">
      <c r="A9" s="45">
        <v>44343</v>
      </c>
      <c r="B9" s="9" t="s">
        <v>106</v>
      </c>
      <c r="C9" s="33" t="s">
        <v>148</v>
      </c>
      <c r="D9" s="34">
        <v>0.42855713092260711</v>
      </c>
      <c r="H9" s="45">
        <f t="shared" si="1"/>
        <v>44342</v>
      </c>
      <c r="I9" s="45">
        <f t="shared" si="2"/>
        <v>44343</v>
      </c>
      <c r="J9" s="50">
        <f t="shared" si="3"/>
        <v>0.5298018479320985</v>
      </c>
      <c r="K9" s="50">
        <f t="shared" si="4"/>
        <v>0</v>
      </c>
      <c r="L9" s="50">
        <f t="shared" si="5"/>
        <v>4.1641021145294312E-2</v>
      </c>
      <c r="M9" s="50">
        <f t="shared" si="6"/>
        <v>0.42855713092260711</v>
      </c>
      <c r="N9" s="50">
        <f t="shared" si="7"/>
        <v>0.80005474292308942</v>
      </c>
      <c r="P9" s="50">
        <f t="shared" si="0"/>
        <v>0.47019815206790144</v>
      </c>
    </row>
    <row r="10" spans="1:16" x14ac:dyDescent="0.25">
      <c r="A10" s="45">
        <v>44344</v>
      </c>
      <c r="B10" s="9" t="s">
        <v>105</v>
      </c>
      <c r="C10" s="33" t="s">
        <v>148</v>
      </c>
      <c r="D10" s="34">
        <v>0.5</v>
      </c>
      <c r="H10" s="45">
        <f t="shared" si="1"/>
        <v>44343</v>
      </c>
      <c r="I10" s="45">
        <f t="shared" si="2"/>
        <v>44344</v>
      </c>
      <c r="J10" s="50">
        <f t="shared" si="3"/>
        <v>-0.2895446161679498</v>
      </c>
      <c r="K10" s="50">
        <f t="shared" si="4"/>
        <v>1.6640060455374264E-2</v>
      </c>
      <c r="L10" s="50">
        <f t="shared" si="5"/>
        <v>0.77290455571257544</v>
      </c>
      <c r="M10" s="50">
        <f t="shared" si="6"/>
        <v>0.5</v>
      </c>
      <c r="N10" s="50">
        <f t="shared" si="7"/>
        <v>0.96635785593216672</v>
      </c>
      <c r="P10" s="50">
        <f t="shared" si="0"/>
        <v>1.2895446161679498</v>
      </c>
    </row>
    <row r="11" spans="1:16" x14ac:dyDescent="0.25">
      <c r="A11" s="45">
        <v>44347</v>
      </c>
      <c r="B11" s="9" t="s">
        <v>102</v>
      </c>
      <c r="C11" s="33" t="s">
        <v>148</v>
      </c>
      <c r="D11" s="34">
        <v>0.5</v>
      </c>
      <c r="H11" s="45">
        <f t="shared" si="1"/>
        <v>44346</v>
      </c>
      <c r="I11" s="45">
        <f t="shared" si="2"/>
        <v>44347</v>
      </c>
      <c r="J11" s="50">
        <f t="shared" si="3"/>
        <v>0.23219831246948519</v>
      </c>
      <c r="K11" s="50">
        <f t="shared" si="4"/>
        <v>0.14284038214610134</v>
      </c>
      <c r="L11" s="50">
        <f t="shared" si="5"/>
        <v>0.12496130538441347</v>
      </c>
      <c r="M11" s="50">
        <f t="shared" si="6"/>
        <v>0.5</v>
      </c>
      <c r="N11" s="50">
        <f t="shared" si="7"/>
        <v>0.76675278657227408</v>
      </c>
      <c r="P11" s="50">
        <f t="shared" si="0"/>
        <v>0.76780168753051481</v>
      </c>
    </row>
    <row r="12" spans="1:16" x14ac:dyDescent="0.25">
      <c r="A12" s="45">
        <v>44348</v>
      </c>
      <c r="B12" s="9" t="s">
        <v>182</v>
      </c>
      <c r="C12" s="33" t="s">
        <v>148</v>
      </c>
      <c r="D12" s="34">
        <v>0.555561825447075</v>
      </c>
      <c r="H12" s="45">
        <f t="shared" si="1"/>
        <v>44347</v>
      </c>
      <c r="I12" s="45">
        <f t="shared" si="2"/>
        <v>44348</v>
      </c>
      <c r="J12" s="50">
        <f t="shared" si="3"/>
        <v>0.31114139162303533</v>
      </c>
      <c r="K12" s="50">
        <f t="shared" si="4"/>
        <v>0</v>
      </c>
      <c r="L12" s="50">
        <f t="shared" si="5"/>
        <v>0.1332967829298897</v>
      </c>
      <c r="M12" s="50">
        <f t="shared" si="6"/>
        <v>0.555561825447075</v>
      </c>
      <c r="N12" s="50">
        <f t="shared" si="7"/>
        <v>0.7000690739811144</v>
      </c>
      <c r="P12" s="50">
        <f t="shared" si="0"/>
        <v>0.68885860837696467</v>
      </c>
    </row>
    <row r="13" spans="1:16" x14ac:dyDescent="0.25">
      <c r="A13" s="45">
        <v>44312</v>
      </c>
      <c r="B13" s="9" t="s">
        <v>132</v>
      </c>
      <c r="C13" s="33" t="s">
        <v>149</v>
      </c>
      <c r="D13" s="34">
        <v>0.119245930614645</v>
      </c>
    </row>
    <row r="14" spans="1:16" x14ac:dyDescent="0.25">
      <c r="A14" s="45">
        <v>44334</v>
      </c>
      <c r="B14" s="9" t="s">
        <v>129</v>
      </c>
      <c r="C14" s="33" t="s">
        <v>149</v>
      </c>
      <c r="D14" s="34">
        <v>0.13879003382314406</v>
      </c>
    </row>
    <row r="15" spans="1:16" x14ac:dyDescent="0.25">
      <c r="A15" s="45">
        <v>44336</v>
      </c>
      <c r="B15" s="9" t="s">
        <v>128</v>
      </c>
      <c r="C15" s="33" t="s">
        <v>149</v>
      </c>
      <c r="D15" s="34">
        <v>0</v>
      </c>
    </row>
    <row r="16" spans="1:16" x14ac:dyDescent="0.25">
      <c r="A16" s="45">
        <v>44337</v>
      </c>
      <c r="B16" s="9" t="s">
        <v>127</v>
      </c>
      <c r="C16" s="33" t="s">
        <v>149</v>
      </c>
      <c r="D16" s="34">
        <v>0.10708325053383087</v>
      </c>
    </row>
    <row r="17" spans="1:4" x14ac:dyDescent="0.25">
      <c r="A17" s="45">
        <v>44340</v>
      </c>
      <c r="B17" s="9" t="s">
        <v>126</v>
      </c>
      <c r="C17" s="33" t="s">
        <v>149</v>
      </c>
      <c r="D17" s="34">
        <v>0.19222705287284844</v>
      </c>
    </row>
    <row r="18" spans="1:4" x14ac:dyDescent="0.25">
      <c r="A18" s="45">
        <v>44341</v>
      </c>
      <c r="B18" s="9" t="s">
        <v>125</v>
      </c>
      <c r="C18" s="33" t="s">
        <v>149</v>
      </c>
      <c r="D18" s="34">
        <v>0.15785026336106642</v>
      </c>
    </row>
    <row r="19" spans="1:4" x14ac:dyDescent="0.25">
      <c r="A19" s="45">
        <v>44343</v>
      </c>
      <c r="B19" s="9" t="s">
        <v>124</v>
      </c>
      <c r="C19" s="33" t="s">
        <v>149</v>
      </c>
      <c r="D19" s="34">
        <v>4.1641021145294312E-2</v>
      </c>
    </row>
    <row r="20" spans="1:4" x14ac:dyDescent="0.25">
      <c r="A20" s="45">
        <v>44344</v>
      </c>
      <c r="B20" s="9" t="s">
        <v>123</v>
      </c>
      <c r="C20" s="33" t="s">
        <v>149</v>
      </c>
      <c r="D20" s="34">
        <v>0.77290455571257544</v>
      </c>
    </row>
    <row r="21" spans="1:4" x14ac:dyDescent="0.25">
      <c r="A21" s="45">
        <v>44347</v>
      </c>
      <c r="B21" s="9" t="s">
        <v>120</v>
      </c>
      <c r="C21" s="33" t="s">
        <v>149</v>
      </c>
      <c r="D21" s="34">
        <v>0.12496130538441347</v>
      </c>
    </row>
    <row r="22" spans="1:4" x14ac:dyDescent="0.25">
      <c r="A22" s="45">
        <v>44348</v>
      </c>
      <c r="B22" s="9" t="s">
        <v>182</v>
      </c>
      <c r="C22" s="33" t="s">
        <v>149</v>
      </c>
      <c r="D22" s="34">
        <v>0.1332967829298897</v>
      </c>
    </row>
    <row r="23" spans="1:4" x14ac:dyDescent="0.25">
      <c r="A23" s="45">
        <v>44312</v>
      </c>
      <c r="B23" s="9" t="s">
        <v>85</v>
      </c>
      <c r="C23" s="33" t="s">
        <v>146</v>
      </c>
      <c r="D23" s="34">
        <v>7.6901231319030372E-2</v>
      </c>
    </row>
    <row r="24" spans="1:4" x14ac:dyDescent="0.25">
      <c r="A24" s="45">
        <v>44334</v>
      </c>
      <c r="B24" s="9" t="s">
        <v>81</v>
      </c>
      <c r="C24" s="33" t="s">
        <v>146</v>
      </c>
      <c r="D24" s="34">
        <v>0</v>
      </c>
    </row>
    <row r="25" spans="1:4" x14ac:dyDescent="0.25">
      <c r="A25" s="45">
        <v>44336</v>
      </c>
      <c r="B25" s="9" t="s">
        <v>80</v>
      </c>
      <c r="C25" s="33" t="s">
        <v>146</v>
      </c>
      <c r="D25" s="34">
        <v>0</v>
      </c>
    </row>
    <row r="26" spans="1:4" x14ac:dyDescent="0.25">
      <c r="A26" s="45">
        <v>44337</v>
      </c>
      <c r="B26" s="9" t="s">
        <v>79</v>
      </c>
      <c r="C26" s="33" t="s">
        <v>146</v>
      </c>
      <c r="D26" s="34">
        <v>0.1817897008208513</v>
      </c>
    </row>
    <row r="27" spans="1:4" x14ac:dyDescent="0.25">
      <c r="A27" s="45">
        <v>44340</v>
      </c>
      <c r="B27" s="9" t="s">
        <v>78</v>
      </c>
      <c r="C27" s="33" t="s">
        <v>146</v>
      </c>
      <c r="D27" s="34">
        <v>0</v>
      </c>
    </row>
    <row r="28" spans="1:4" x14ac:dyDescent="0.25">
      <c r="A28" s="45">
        <v>44341</v>
      </c>
      <c r="B28" s="9" t="s">
        <v>77</v>
      </c>
      <c r="C28" s="33" t="s">
        <v>146</v>
      </c>
      <c r="D28" s="34">
        <v>0</v>
      </c>
    </row>
    <row r="29" spans="1:4" x14ac:dyDescent="0.25">
      <c r="A29" s="45">
        <v>44343</v>
      </c>
      <c r="B29" s="9" t="s">
        <v>76</v>
      </c>
      <c r="C29" s="33" t="s">
        <v>146</v>
      </c>
      <c r="D29" s="34">
        <v>0</v>
      </c>
    </row>
    <row r="30" spans="1:4" x14ac:dyDescent="0.25">
      <c r="A30" s="45">
        <v>44344</v>
      </c>
      <c r="B30" s="9" t="s">
        <v>75</v>
      </c>
      <c r="C30" s="33" t="s">
        <v>146</v>
      </c>
      <c r="D30" s="34">
        <v>1.6640060455374264E-2</v>
      </c>
    </row>
    <row r="31" spans="1:4" x14ac:dyDescent="0.25">
      <c r="A31" s="45">
        <v>44347</v>
      </c>
      <c r="B31" s="9" t="s">
        <v>65</v>
      </c>
      <c r="C31" s="33" t="s">
        <v>146</v>
      </c>
      <c r="D31" s="34">
        <v>0.14284038214610134</v>
      </c>
    </row>
    <row r="32" spans="1:4" x14ac:dyDescent="0.25">
      <c r="A32" s="45">
        <v>44348</v>
      </c>
      <c r="B32" s="9" t="s">
        <v>182</v>
      </c>
      <c r="C32" s="33" t="s">
        <v>146</v>
      </c>
      <c r="D32" s="34">
        <v>0</v>
      </c>
    </row>
    <row r="33" spans="1:4" x14ac:dyDescent="0.25">
      <c r="A33" s="45">
        <v>44312</v>
      </c>
      <c r="B33" s="9" t="s">
        <v>172</v>
      </c>
      <c r="C33" s="9" t="s">
        <v>159</v>
      </c>
      <c r="D33" s="10">
        <v>22.078382873535155</v>
      </c>
    </row>
    <row r="34" spans="1:4" x14ac:dyDescent="0.25">
      <c r="A34" s="45">
        <v>44334</v>
      </c>
      <c r="B34" s="9" t="s">
        <v>166</v>
      </c>
      <c r="C34" s="9" t="s">
        <v>159</v>
      </c>
      <c r="D34" s="10">
        <v>22.056402587890624</v>
      </c>
    </row>
    <row r="35" spans="1:4" x14ac:dyDescent="0.25">
      <c r="A35" s="45">
        <v>44336</v>
      </c>
      <c r="B35" s="9" t="s">
        <v>165</v>
      </c>
      <c r="C35" s="9" t="s">
        <v>159</v>
      </c>
      <c r="D35" s="10">
        <v>7.5113861083984377</v>
      </c>
    </row>
    <row r="36" spans="1:4" x14ac:dyDescent="0.25">
      <c r="A36" s="45">
        <v>44337</v>
      </c>
      <c r="B36" s="9" t="s">
        <v>164</v>
      </c>
      <c r="C36" s="9" t="s">
        <v>159</v>
      </c>
      <c r="D36" s="10">
        <v>8.9579002380371087</v>
      </c>
    </row>
    <row r="37" spans="1:4" x14ac:dyDescent="0.25">
      <c r="A37" s="45">
        <v>44340</v>
      </c>
      <c r="B37" s="9" t="s">
        <v>163</v>
      </c>
      <c r="C37" s="9" t="s">
        <v>159</v>
      </c>
      <c r="D37" s="10">
        <v>15.100253295898437</v>
      </c>
    </row>
    <row r="38" spans="1:4" x14ac:dyDescent="0.25">
      <c r="A38" s="45">
        <v>44341</v>
      </c>
      <c r="B38" s="9" t="s">
        <v>162</v>
      </c>
      <c r="C38" s="9" t="s">
        <v>159</v>
      </c>
      <c r="D38" s="10">
        <v>13.200239562988282</v>
      </c>
    </row>
    <row r="39" spans="1:4" x14ac:dyDescent="0.25">
      <c r="A39" s="45">
        <v>44343</v>
      </c>
      <c r="B39" s="9" t="s">
        <v>161</v>
      </c>
      <c r="C39" s="9" t="s">
        <v>159</v>
      </c>
      <c r="D39" s="10">
        <v>14.098524475097657</v>
      </c>
    </row>
    <row r="40" spans="1:4" x14ac:dyDescent="0.25">
      <c r="A40" s="45">
        <v>44344</v>
      </c>
      <c r="B40" s="9" t="s">
        <v>160</v>
      </c>
      <c r="C40" s="9" t="s">
        <v>159</v>
      </c>
      <c r="D40" s="10">
        <v>25.699063110351563</v>
      </c>
    </row>
    <row r="41" spans="1:4" x14ac:dyDescent="0.25">
      <c r="A41" s="45">
        <v>44347</v>
      </c>
      <c r="B41" s="9" t="s">
        <v>158</v>
      </c>
      <c r="C41" s="9" t="s">
        <v>159</v>
      </c>
      <c r="D41" s="10">
        <v>12.024528503417969</v>
      </c>
    </row>
    <row r="42" spans="1:4" x14ac:dyDescent="0.25">
      <c r="A42" s="45">
        <v>44348</v>
      </c>
      <c r="B42" s="9" t="s">
        <v>171</v>
      </c>
      <c r="C42" s="44" t="s">
        <v>159</v>
      </c>
      <c r="D42" s="47">
        <v>6.81988525390625</v>
      </c>
    </row>
    <row r="43" spans="1:4" x14ac:dyDescent="0.25">
      <c r="A43" s="45">
        <v>44312</v>
      </c>
      <c r="B43" s="9" t="s">
        <v>114</v>
      </c>
      <c r="C43" s="9" t="s">
        <v>156</v>
      </c>
      <c r="D43" s="10">
        <v>5.3226440429687498</v>
      </c>
    </row>
    <row r="44" spans="1:4" x14ac:dyDescent="0.25">
      <c r="A44" s="45">
        <v>44334</v>
      </c>
      <c r="B44" s="9" t="s">
        <v>111</v>
      </c>
      <c r="C44" s="9" t="s">
        <v>156</v>
      </c>
      <c r="D44" s="10">
        <v>14.003717041015625</v>
      </c>
    </row>
    <row r="45" spans="1:4" x14ac:dyDescent="0.25">
      <c r="A45" s="45">
        <v>44336</v>
      </c>
      <c r="B45" s="9" t="s">
        <v>110</v>
      </c>
      <c r="C45" s="9" t="s">
        <v>156</v>
      </c>
      <c r="D45" s="10">
        <v>10.023182678222657</v>
      </c>
    </row>
    <row r="46" spans="1:4" x14ac:dyDescent="0.25">
      <c r="A46" s="45">
        <v>44337</v>
      </c>
      <c r="B46" s="9" t="s">
        <v>109</v>
      </c>
      <c r="C46" s="9" t="s">
        <v>156</v>
      </c>
      <c r="D46" s="10">
        <v>9.5745353698730469</v>
      </c>
    </row>
    <row r="47" spans="1:4" x14ac:dyDescent="0.25">
      <c r="A47" s="45">
        <v>44340</v>
      </c>
      <c r="B47" s="9" t="s">
        <v>108</v>
      </c>
      <c r="C47" s="9" t="s">
        <v>156</v>
      </c>
      <c r="D47" s="10">
        <v>9.886311340332032</v>
      </c>
    </row>
    <row r="48" spans="1:4" x14ac:dyDescent="0.25">
      <c r="A48" s="45">
        <v>44341</v>
      </c>
      <c r="B48" s="9" t="s">
        <v>107</v>
      </c>
      <c r="C48" s="9" t="s">
        <v>156</v>
      </c>
      <c r="D48" s="10">
        <v>4.7366710662841793</v>
      </c>
    </row>
    <row r="49" spans="1:4" x14ac:dyDescent="0.25">
      <c r="A49" s="45">
        <v>44343</v>
      </c>
      <c r="B49" s="9" t="s">
        <v>106</v>
      </c>
      <c r="C49" s="9" t="s">
        <v>156</v>
      </c>
      <c r="D49" s="10">
        <v>7.4726211547851564</v>
      </c>
    </row>
    <row r="50" spans="1:4" x14ac:dyDescent="0.25">
      <c r="A50" s="45">
        <v>44344</v>
      </c>
      <c r="B50" s="9" t="s">
        <v>105</v>
      </c>
      <c r="C50" s="9" t="s">
        <v>156</v>
      </c>
      <c r="D50" s="10">
        <v>25.232673645019531</v>
      </c>
    </row>
    <row r="51" spans="1:4" x14ac:dyDescent="0.25">
      <c r="A51" s="45">
        <v>44347</v>
      </c>
      <c r="B51" s="9" t="s">
        <v>102</v>
      </c>
      <c r="C51" s="9" t="s">
        <v>156</v>
      </c>
      <c r="D51" s="10">
        <v>9.4476692199707024</v>
      </c>
    </row>
    <row r="52" spans="1:4" x14ac:dyDescent="0.25">
      <c r="A52" s="45">
        <v>44348</v>
      </c>
      <c r="B52" s="9" t="s">
        <v>113</v>
      </c>
      <c r="C52" s="9" t="s">
        <v>156</v>
      </c>
      <c r="D52" s="10">
        <v>0</v>
      </c>
    </row>
    <row r="53" spans="1:4" x14ac:dyDescent="0.25">
      <c r="A53" s="45">
        <v>44312</v>
      </c>
      <c r="B53" s="9" t="s">
        <v>100</v>
      </c>
      <c r="C53" s="33" t="s">
        <v>147</v>
      </c>
      <c r="D53" s="34">
        <v>0.85953126992871709</v>
      </c>
    </row>
    <row r="54" spans="1:4" x14ac:dyDescent="0.25">
      <c r="A54" s="45">
        <v>44334</v>
      </c>
      <c r="B54" s="9" t="s">
        <v>97</v>
      </c>
      <c r="C54" s="33" t="s">
        <v>147</v>
      </c>
      <c r="D54" s="34">
        <v>0.75008023507835941</v>
      </c>
    </row>
    <row r="55" spans="1:4" x14ac:dyDescent="0.25">
      <c r="A55" s="45">
        <v>44336</v>
      </c>
      <c r="B55" s="9" t="s">
        <v>96</v>
      </c>
      <c r="C55" s="33" t="s">
        <v>147</v>
      </c>
      <c r="D55" s="34">
        <v>0.9130832044529914</v>
      </c>
    </row>
    <row r="56" spans="1:4" x14ac:dyDescent="0.25">
      <c r="A56" s="45">
        <v>44337</v>
      </c>
      <c r="B56" s="9" t="s">
        <v>95</v>
      </c>
      <c r="C56" s="33" t="s">
        <v>147</v>
      </c>
      <c r="D56" s="34">
        <v>0.87188156394988048</v>
      </c>
    </row>
    <row r="57" spans="1:4" x14ac:dyDescent="0.25">
      <c r="A57" s="45">
        <v>44340</v>
      </c>
      <c r="B57" s="9" t="s">
        <v>94</v>
      </c>
      <c r="C57" s="33" t="s">
        <v>147</v>
      </c>
      <c r="D57" s="34">
        <v>0.70376999874757429</v>
      </c>
    </row>
    <row r="58" spans="1:4" x14ac:dyDescent="0.25">
      <c r="A58" s="45">
        <v>44341</v>
      </c>
      <c r="B58" s="9" t="s">
        <v>93</v>
      </c>
      <c r="C58" s="33" t="s">
        <v>147</v>
      </c>
      <c r="D58" s="34">
        <v>0.78952295668679706</v>
      </c>
    </row>
    <row r="59" spans="1:4" x14ac:dyDescent="0.25">
      <c r="A59" s="45">
        <v>44343</v>
      </c>
      <c r="B59" s="9" t="s">
        <v>92</v>
      </c>
      <c r="C59" s="33" t="s">
        <v>147</v>
      </c>
      <c r="D59" s="34">
        <v>0.80005474292308942</v>
      </c>
    </row>
    <row r="60" spans="1:4" x14ac:dyDescent="0.25">
      <c r="A60" s="45">
        <v>44344</v>
      </c>
      <c r="B60" s="9" t="s">
        <v>91</v>
      </c>
      <c r="C60" s="33" t="s">
        <v>147</v>
      </c>
      <c r="D60" s="34">
        <v>0.96635785593216672</v>
      </c>
    </row>
    <row r="61" spans="1:4" x14ac:dyDescent="0.25">
      <c r="A61" s="45">
        <v>44347</v>
      </c>
      <c r="B61" s="9" t="s">
        <v>88</v>
      </c>
      <c r="C61" s="33" t="s">
        <v>147</v>
      </c>
      <c r="D61" s="34">
        <v>0.76675278657227408</v>
      </c>
    </row>
    <row r="62" spans="1:4" x14ac:dyDescent="0.25">
      <c r="A62" s="45">
        <v>44348</v>
      </c>
      <c r="B62" s="9" t="s">
        <v>182</v>
      </c>
      <c r="C62" s="33" t="s">
        <v>147</v>
      </c>
      <c r="D62" s="34">
        <v>0.7000690739811144</v>
      </c>
    </row>
    <row r="63" spans="1:4" x14ac:dyDescent="0.25">
      <c r="B63" s="9" t="s">
        <v>170</v>
      </c>
      <c r="C63" s="9" t="s">
        <v>159</v>
      </c>
      <c r="D63" s="10">
        <v>0</v>
      </c>
    </row>
    <row r="64" spans="1:4" x14ac:dyDescent="0.25">
      <c r="B64" s="9" t="s">
        <v>112</v>
      </c>
      <c r="C64" s="9" t="s">
        <v>156</v>
      </c>
      <c r="D64" s="10">
        <v>0</v>
      </c>
    </row>
    <row r="65" spans="2:4" x14ac:dyDescent="0.25">
      <c r="B65" s="9" t="s">
        <v>82</v>
      </c>
      <c r="C65" s="33" t="s">
        <v>146</v>
      </c>
      <c r="D65" s="34" t="e">
        <v>#DIV/0!</v>
      </c>
    </row>
    <row r="66" spans="2:4" x14ac:dyDescent="0.25">
      <c r="B66" s="9" t="s">
        <v>98</v>
      </c>
      <c r="C66" s="33" t="s">
        <v>147</v>
      </c>
      <c r="D66" s="34" t="e">
        <v>#DIV/0!</v>
      </c>
    </row>
    <row r="67" spans="2:4" x14ac:dyDescent="0.25">
      <c r="B67" s="9" t="s">
        <v>112</v>
      </c>
      <c r="C67" s="33" t="s">
        <v>148</v>
      </c>
      <c r="D67" s="34" t="e">
        <v>#DIV/0!</v>
      </c>
    </row>
    <row r="68" spans="2:4" x14ac:dyDescent="0.25">
      <c r="B68" s="9" t="s">
        <v>130</v>
      </c>
      <c r="C68" s="33" t="s">
        <v>149</v>
      </c>
      <c r="D68" s="34" t="e">
        <v>#DIV/0!</v>
      </c>
    </row>
    <row r="69" spans="2:4" x14ac:dyDescent="0.25">
      <c r="B69" s="9" t="s">
        <v>173</v>
      </c>
      <c r="C69" s="9" t="s">
        <v>159</v>
      </c>
      <c r="D69" s="10">
        <v>37.004229736328128</v>
      </c>
    </row>
    <row r="70" spans="2:4" x14ac:dyDescent="0.25">
      <c r="B70" s="9" t="s">
        <v>119</v>
      </c>
      <c r="C70" s="9" t="s">
        <v>156</v>
      </c>
      <c r="D70" s="10">
        <v>32.09671325683594</v>
      </c>
    </row>
    <row r="71" spans="2:4" x14ac:dyDescent="0.25">
      <c r="B71" s="9" t="s">
        <v>86</v>
      </c>
      <c r="C71" s="33" t="s">
        <v>146</v>
      </c>
      <c r="D71" s="34">
        <v>5.2608330937019145E-2</v>
      </c>
    </row>
    <row r="72" spans="2:4" x14ac:dyDescent="0.25">
      <c r="B72" s="9" t="s">
        <v>101</v>
      </c>
      <c r="C72" s="35" t="s">
        <v>147</v>
      </c>
      <c r="D72" s="46">
        <v>0</v>
      </c>
    </row>
    <row r="73" spans="2:4" x14ac:dyDescent="0.25">
      <c r="B73" s="9" t="s">
        <v>119</v>
      </c>
      <c r="C73" s="33" t="s">
        <v>148</v>
      </c>
      <c r="D73" s="34">
        <v>0.5</v>
      </c>
    </row>
    <row r="74" spans="2:4" x14ac:dyDescent="0.25">
      <c r="B74" s="9" t="s">
        <v>133</v>
      </c>
      <c r="C74" s="33" t="s">
        <v>149</v>
      </c>
      <c r="D74" s="34">
        <v>0</v>
      </c>
    </row>
  </sheetData>
  <autoFilter ref="B2:D2" xr:uid="{2B0F4A0C-69A6-DD46-83BD-6305AD8368D0}"/>
  <sortState xmlns:xlrd2="http://schemas.microsoft.com/office/spreadsheetml/2017/richdata2" ref="A3:D62">
    <sortCondition ref="C3:C62"/>
    <sortCondition ref="A3:A6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159"/>
  <sheetViews>
    <sheetView workbookViewId="0">
      <pane xSplit="1" ySplit="1" topLeftCell="B2" activePane="bottomRight" state="frozen"/>
      <selection pane="topRight"/>
      <selection pane="bottomLeft"/>
      <selection pane="bottomRight" activeCell="N12" sqref="N12"/>
    </sheetView>
  </sheetViews>
  <sheetFormatPr defaultColWidth="10.85546875" defaultRowHeight="15" x14ac:dyDescent="0.25"/>
  <cols>
    <col min="1" max="1" width="4.5703125" style="2" bestFit="1" customWidth="1"/>
    <col min="2" max="2" width="18.42578125" style="2" bestFit="1" customWidth="1"/>
    <col min="3" max="3" width="19.42578125" style="2" bestFit="1" customWidth="1"/>
    <col min="4" max="4" width="25.5703125" style="16" bestFit="1" customWidth="1"/>
    <col min="5" max="5" width="13.140625" style="13" bestFit="1" customWidth="1"/>
    <col min="6" max="6" width="6.85546875" style="2" bestFit="1" customWidth="1"/>
    <col min="7" max="7" width="9.85546875" style="2" bestFit="1" customWidth="1"/>
    <col min="8" max="8" width="10.140625" style="2" bestFit="1" customWidth="1"/>
    <col min="9" max="9" width="9.42578125" style="2" bestFit="1" customWidth="1"/>
    <col min="10" max="10" width="26.5703125" style="2" bestFit="1" customWidth="1"/>
    <col min="11" max="11" width="10" style="2" bestFit="1" customWidth="1"/>
    <col min="12" max="12" width="13.85546875" style="13" bestFit="1" customWidth="1"/>
    <col min="13" max="13" width="11.5703125" style="15" bestFit="1" customWidth="1"/>
    <col min="14" max="14" width="11.42578125" style="15" bestFit="1" customWidth="1"/>
    <col min="15" max="15" width="13.5703125" style="13" bestFit="1" customWidth="1"/>
    <col min="16" max="16" width="13.42578125" style="13" bestFit="1" customWidth="1"/>
    <col min="17" max="17" width="15" style="12" bestFit="1" customWidth="1"/>
    <col min="18" max="18" width="7.85546875" style="12" bestFit="1" customWidth="1"/>
    <col min="19" max="19" width="8.42578125" style="12" bestFit="1" customWidth="1"/>
    <col min="20" max="20" width="8.85546875" style="13" bestFit="1" customWidth="1"/>
    <col min="21" max="22" width="8.42578125" style="13" bestFit="1" customWidth="1"/>
    <col min="23" max="23" width="9.140625" style="13" bestFit="1" customWidth="1"/>
    <col min="24" max="24" width="6.85546875" style="13" bestFit="1" customWidth="1"/>
    <col min="25" max="25" width="4.42578125" style="13" bestFit="1" customWidth="1"/>
    <col min="26" max="26" width="11.42578125" style="13" bestFit="1" customWidth="1"/>
    <col min="27" max="27" width="11.140625" style="13" bestFit="1" customWidth="1"/>
    <col min="28" max="28" width="13.42578125" style="13" bestFit="1" customWidth="1"/>
    <col min="29" max="29" width="13.140625" style="13" bestFit="1" customWidth="1"/>
    <col min="30" max="31" width="13.42578125" style="13" bestFit="1" customWidth="1"/>
    <col min="32" max="34" width="9.5703125" style="13" bestFit="1" customWidth="1"/>
    <col min="35" max="35" width="19" style="2" bestFit="1" customWidth="1"/>
    <col min="36" max="36" width="5.5703125" style="13" bestFit="1" customWidth="1"/>
    <col min="37" max="37" width="12.140625" style="13" bestFit="1" customWidth="1"/>
    <col min="38" max="38" width="12" style="13" bestFit="1" customWidth="1"/>
    <col min="39" max="39" width="14.140625" style="13" bestFit="1" customWidth="1"/>
    <col min="40" max="40" width="14" style="13" bestFit="1" customWidth="1"/>
    <col min="41" max="41" width="17.85546875" style="13" bestFit="1" customWidth="1"/>
    <col min="42" max="42" width="24.5703125" style="13" bestFit="1" customWidth="1"/>
    <col min="43" max="43" width="24.42578125" style="13" bestFit="1" customWidth="1"/>
    <col min="44" max="44" width="26.85546875" style="13" bestFit="1" customWidth="1"/>
    <col min="45" max="45" width="26.5703125" style="13" bestFit="1" customWidth="1"/>
    <col min="46" max="46" width="22" style="13" bestFit="1" customWidth="1"/>
    <col min="47" max="47" width="22.42578125" style="13" bestFit="1" customWidth="1"/>
    <col min="48" max="48" width="17.42578125" style="13" bestFit="1" customWidth="1"/>
    <col min="49" max="49" width="18.140625" style="2" bestFit="1" customWidth="1"/>
    <col min="50" max="50" width="11" style="2" bestFit="1" customWidth="1"/>
    <col min="51" max="51" width="18.85546875" style="13" bestFit="1" customWidth="1"/>
    <col min="52" max="52" width="18.5703125" style="13" bestFit="1" customWidth="1"/>
    <col min="53" max="53" width="20.85546875" style="13" bestFit="1" customWidth="1"/>
    <col min="54" max="54" width="20.5703125" style="13" bestFit="1" customWidth="1"/>
    <col min="55" max="55" width="13.42578125" style="13" bestFit="1" customWidth="1"/>
    <col min="56" max="56" width="13.140625" style="13" bestFit="1" customWidth="1"/>
    <col min="57" max="57" width="15.42578125" style="13" bestFit="1" customWidth="1"/>
    <col min="58" max="58" width="15.140625" style="13" bestFit="1" customWidth="1"/>
    <col min="59" max="59" width="14.140625" style="13" bestFit="1" customWidth="1"/>
    <col min="60" max="60" width="14" style="13" bestFit="1" customWidth="1"/>
    <col min="61" max="61" width="16.42578125" style="13" bestFit="1" customWidth="1"/>
    <col min="62" max="62" width="16" style="13" bestFit="1" customWidth="1"/>
    <col min="63" max="63" width="26.85546875" style="13" bestFit="1" customWidth="1"/>
    <col min="64" max="64" width="26.5703125" style="13" bestFit="1" customWidth="1"/>
    <col min="65" max="65" width="28.85546875" style="13" bestFit="1" customWidth="1"/>
    <col min="66" max="66" width="28.5703125" style="13" bestFit="1" customWidth="1"/>
  </cols>
  <sheetData>
    <row r="1" spans="1:66" x14ac:dyDescent="0.25">
      <c r="A1" s="2" t="s">
        <v>0</v>
      </c>
      <c r="B1" s="2" t="s">
        <v>1</v>
      </c>
      <c r="C1" s="2" t="s">
        <v>2</v>
      </c>
      <c r="D1" s="23" t="s">
        <v>167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</row>
    <row r="2" spans="1:66" x14ac:dyDescent="0.25">
      <c r="A2" s="2" t="s">
        <v>81</v>
      </c>
      <c r="B2" s="2" t="s">
        <v>181</v>
      </c>
      <c r="C2" s="2" t="s">
        <v>66</v>
      </c>
      <c r="D2" s="16">
        <f t="shared" ref="D2:D33" si="0">L2/5</f>
        <v>0</v>
      </c>
      <c r="E2" s="1">
        <v>0</v>
      </c>
      <c r="F2" s="2" t="s">
        <v>67</v>
      </c>
      <c r="G2" s="2" t="s">
        <v>68</v>
      </c>
      <c r="H2" s="2" t="s">
        <v>69</v>
      </c>
      <c r="I2" s="2" t="s">
        <v>69</v>
      </c>
      <c r="J2" s="2" t="s">
        <v>70</v>
      </c>
      <c r="K2" s="2" t="s">
        <v>71</v>
      </c>
      <c r="L2" s="1">
        <v>0</v>
      </c>
      <c r="M2" s="1">
        <f t="shared" ref="M2:M33" si="1">O2*4</f>
        <v>0.72739958763122559</v>
      </c>
      <c r="N2" s="1">
        <f t="shared" ref="N2:N33" si="2">P2*4</f>
        <v>0</v>
      </c>
      <c r="O2" s="1">
        <v>0.1818498969078064</v>
      </c>
      <c r="P2" s="1">
        <v>0</v>
      </c>
      <c r="Q2" s="12">
        <v>19384</v>
      </c>
      <c r="R2" s="12">
        <v>0</v>
      </c>
      <c r="S2" s="12">
        <v>19384</v>
      </c>
      <c r="T2" s="1">
        <v>0</v>
      </c>
      <c r="U2" s="1">
        <v>0</v>
      </c>
      <c r="V2" s="1">
        <v>8</v>
      </c>
      <c r="W2" s="1">
        <v>19376</v>
      </c>
      <c r="X2" s="1">
        <v>0</v>
      </c>
      <c r="Y2" s="1" t="s">
        <v>72</v>
      </c>
      <c r="Z2" s="1" t="s">
        <v>72</v>
      </c>
      <c r="AA2" s="1" t="s">
        <v>72</v>
      </c>
      <c r="AB2" s="1" t="s">
        <v>72</v>
      </c>
      <c r="AC2" s="1" t="s">
        <v>72</v>
      </c>
      <c r="AD2" s="1" t="s">
        <v>72</v>
      </c>
      <c r="AE2" s="1" t="s">
        <v>72</v>
      </c>
      <c r="AF2" s="1">
        <v>4499</v>
      </c>
      <c r="AG2" s="1" t="s">
        <v>72</v>
      </c>
      <c r="AH2" s="1" t="s">
        <v>72</v>
      </c>
      <c r="AI2" s="2" t="s">
        <v>73</v>
      </c>
      <c r="AJ2" s="1" t="s">
        <v>72</v>
      </c>
      <c r="AK2" s="1" t="s">
        <v>72</v>
      </c>
      <c r="AL2" s="1" t="s">
        <v>72</v>
      </c>
      <c r="AM2" s="1" t="s">
        <v>72</v>
      </c>
      <c r="AN2" s="1" t="s">
        <v>72</v>
      </c>
      <c r="AO2" s="1" t="s">
        <v>72</v>
      </c>
      <c r="AP2" s="1" t="s">
        <v>72</v>
      </c>
      <c r="AQ2" s="1" t="s">
        <v>72</v>
      </c>
      <c r="AR2" s="1" t="s">
        <v>72</v>
      </c>
      <c r="AS2" s="1" t="s">
        <v>72</v>
      </c>
      <c r="AT2" s="1">
        <v>0</v>
      </c>
      <c r="AU2" s="1">
        <v>3557.2319836083198</v>
      </c>
      <c r="AV2" s="1">
        <v>3557.2319836083152</v>
      </c>
      <c r="AW2" s="2" t="s">
        <v>72</v>
      </c>
      <c r="AX2" s="2" t="s">
        <v>72</v>
      </c>
      <c r="AY2" s="1" t="s">
        <v>72</v>
      </c>
      <c r="AZ2" s="1" t="s">
        <v>72</v>
      </c>
      <c r="BA2" s="1">
        <v>8.3091467618942261E-2</v>
      </c>
      <c r="BB2" s="1">
        <v>0</v>
      </c>
      <c r="BC2" s="1" t="s">
        <v>72</v>
      </c>
      <c r="BD2" s="1" t="s">
        <v>72</v>
      </c>
      <c r="BE2" s="1" t="s">
        <v>72</v>
      </c>
      <c r="BF2" s="1" t="s">
        <v>72</v>
      </c>
      <c r="BG2" s="1" t="s">
        <v>72</v>
      </c>
      <c r="BH2" s="1" t="s">
        <v>72</v>
      </c>
      <c r="BI2" s="1" t="s">
        <v>72</v>
      </c>
      <c r="BJ2" s="1" t="s">
        <v>72</v>
      </c>
      <c r="BK2" s="1" t="s">
        <v>72</v>
      </c>
      <c r="BL2" s="1" t="s">
        <v>72</v>
      </c>
      <c r="BM2" s="1" t="s">
        <v>72</v>
      </c>
      <c r="BN2" s="1" t="s">
        <v>72</v>
      </c>
    </row>
    <row r="3" spans="1:66" x14ac:dyDescent="0.25">
      <c r="A3" s="2" t="s">
        <v>81</v>
      </c>
      <c r="B3" s="2" t="s">
        <v>181</v>
      </c>
      <c r="C3" s="2" t="s">
        <v>73</v>
      </c>
      <c r="D3" s="16">
        <f t="shared" si="0"/>
        <v>1.9425727844238281</v>
      </c>
      <c r="E3" s="1">
        <v>0.4856431782245636</v>
      </c>
      <c r="F3" s="2" t="s">
        <v>67</v>
      </c>
      <c r="G3" s="2" t="s">
        <v>68</v>
      </c>
      <c r="H3" s="2" t="s">
        <v>69</v>
      </c>
      <c r="I3" s="2" t="s">
        <v>69</v>
      </c>
      <c r="J3" s="2" t="s">
        <v>70</v>
      </c>
      <c r="K3" s="2" t="s">
        <v>74</v>
      </c>
      <c r="L3" s="1">
        <v>9.7128639221191406</v>
      </c>
      <c r="M3" s="1">
        <f t="shared" si="1"/>
        <v>3.6378796100616455</v>
      </c>
      <c r="N3" s="1">
        <f t="shared" si="2"/>
        <v>0.87940043210983276</v>
      </c>
      <c r="O3" s="1">
        <v>0.90946990251541138</v>
      </c>
      <c r="P3" s="1">
        <v>0.21985010802745819</v>
      </c>
      <c r="Q3" s="12">
        <v>19384</v>
      </c>
      <c r="R3" s="12">
        <v>8</v>
      </c>
      <c r="S3" s="12">
        <v>19376</v>
      </c>
      <c r="T3" s="1">
        <v>0</v>
      </c>
      <c r="U3" s="1">
        <v>0</v>
      </c>
      <c r="V3" s="1">
        <v>8</v>
      </c>
      <c r="W3" s="1">
        <v>19376</v>
      </c>
      <c r="X3" s="1">
        <v>0</v>
      </c>
      <c r="Y3" s="1" t="s">
        <v>72</v>
      </c>
      <c r="Z3" s="1" t="s">
        <v>72</v>
      </c>
      <c r="AA3" s="1" t="s">
        <v>72</v>
      </c>
      <c r="AB3" s="1" t="s">
        <v>72</v>
      </c>
      <c r="AC3" s="1" t="s">
        <v>72</v>
      </c>
      <c r="AD3" s="1" t="s">
        <v>72</v>
      </c>
      <c r="AE3" s="1" t="s">
        <v>72</v>
      </c>
      <c r="AF3" s="1">
        <v>4500</v>
      </c>
      <c r="AG3" s="1" t="s">
        <v>72</v>
      </c>
      <c r="AH3" s="1" t="s">
        <v>72</v>
      </c>
      <c r="AI3" s="2" t="s">
        <v>72</v>
      </c>
      <c r="AJ3" s="1" t="s">
        <v>72</v>
      </c>
      <c r="AK3" s="1" t="s">
        <v>72</v>
      </c>
      <c r="AL3" s="1" t="s">
        <v>72</v>
      </c>
      <c r="AM3" s="1" t="s">
        <v>72</v>
      </c>
      <c r="AN3" s="1" t="s">
        <v>72</v>
      </c>
      <c r="AO3" s="1" t="s">
        <v>72</v>
      </c>
      <c r="AP3" s="1" t="s">
        <v>72</v>
      </c>
      <c r="AQ3" s="1" t="s">
        <v>72</v>
      </c>
      <c r="AR3" s="1" t="s">
        <v>72</v>
      </c>
      <c r="AS3" s="1" t="s">
        <v>72</v>
      </c>
      <c r="AT3" s="1">
        <v>5874.5422973632813</v>
      </c>
      <c r="AU3" s="1">
        <v>2970.9098317077787</v>
      </c>
      <c r="AV3" s="1">
        <v>2972.1081942606656</v>
      </c>
      <c r="AW3" s="2" t="s">
        <v>72</v>
      </c>
      <c r="AX3" s="2" t="s">
        <v>72</v>
      </c>
      <c r="AY3" s="1" t="s">
        <v>72</v>
      </c>
      <c r="AZ3" s="1" t="s">
        <v>72</v>
      </c>
      <c r="BA3" s="1">
        <v>0.67928862571716309</v>
      </c>
      <c r="BB3" s="1">
        <v>0.33288681507110596</v>
      </c>
      <c r="BC3" s="1" t="s">
        <v>72</v>
      </c>
      <c r="BD3" s="1" t="s">
        <v>72</v>
      </c>
      <c r="BE3" s="1" t="s">
        <v>72</v>
      </c>
      <c r="BF3" s="1" t="s">
        <v>72</v>
      </c>
      <c r="BG3" s="1" t="s">
        <v>72</v>
      </c>
      <c r="BH3" s="1" t="s">
        <v>72</v>
      </c>
      <c r="BI3" s="1" t="s">
        <v>72</v>
      </c>
      <c r="BJ3" s="1" t="s">
        <v>72</v>
      </c>
      <c r="BK3" s="1" t="s">
        <v>72</v>
      </c>
      <c r="BL3" s="1" t="s">
        <v>72</v>
      </c>
      <c r="BM3" s="1" t="s">
        <v>72</v>
      </c>
      <c r="BN3" s="1" t="s">
        <v>72</v>
      </c>
    </row>
    <row r="4" spans="1:66" x14ac:dyDescent="0.25">
      <c r="A4" s="2" t="s">
        <v>97</v>
      </c>
      <c r="B4" s="2" t="s">
        <v>181</v>
      </c>
      <c r="C4" s="2" t="s">
        <v>89</v>
      </c>
      <c r="D4" s="16">
        <f t="shared" si="0"/>
        <v>6.0411125183105465</v>
      </c>
      <c r="E4" s="1">
        <v>1.5102781057357788</v>
      </c>
      <c r="F4" s="2" t="s">
        <v>67</v>
      </c>
      <c r="G4" s="2" t="s">
        <v>68</v>
      </c>
      <c r="H4" s="2" t="s">
        <v>69</v>
      </c>
      <c r="I4" s="2" t="s">
        <v>69</v>
      </c>
      <c r="J4" s="2" t="s">
        <v>70</v>
      </c>
      <c r="K4" s="2" t="s">
        <v>71</v>
      </c>
      <c r="L4" s="1">
        <v>30.205562591552734</v>
      </c>
      <c r="M4" s="1">
        <f t="shared" si="1"/>
        <v>9.0222377777099609</v>
      </c>
      <c r="N4" s="1">
        <f t="shared" si="2"/>
        <v>3.8032708168029785</v>
      </c>
      <c r="O4" s="1">
        <v>2.2555594444274902</v>
      </c>
      <c r="P4" s="1">
        <v>0.95081770420074463</v>
      </c>
      <c r="Q4" s="12">
        <v>16369</v>
      </c>
      <c r="R4" s="12">
        <v>21</v>
      </c>
      <c r="S4" s="12">
        <v>16348</v>
      </c>
      <c r="T4" s="1">
        <v>0</v>
      </c>
      <c r="U4" s="1">
        <v>21</v>
      </c>
      <c r="V4" s="1">
        <v>7</v>
      </c>
      <c r="W4" s="1">
        <v>16341</v>
      </c>
      <c r="X4" s="1">
        <v>0</v>
      </c>
      <c r="Y4" s="1" t="s">
        <v>72</v>
      </c>
      <c r="Z4" s="1" t="s">
        <v>72</v>
      </c>
      <c r="AA4" s="1" t="s">
        <v>72</v>
      </c>
      <c r="AB4" s="1" t="s">
        <v>72</v>
      </c>
      <c r="AC4" s="1" t="s">
        <v>72</v>
      </c>
      <c r="AD4" s="1" t="s">
        <v>72</v>
      </c>
      <c r="AE4" s="1" t="s">
        <v>72</v>
      </c>
      <c r="AF4" s="1">
        <v>5000</v>
      </c>
      <c r="AG4" s="1" t="s">
        <v>72</v>
      </c>
      <c r="AH4" s="1" t="s">
        <v>72</v>
      </c>
      <c r="AI4" s="2" t="s">
        <v>90</v>
      </c>
      <c r="AJ4" s="1">
        <v>3.0012839838180136</v>
      </c>
      <c r="AK4" s="1" t="s">
        <v>72</v>
      </c>
      <c r="AL4" s="1" t="s">
        <v>72</v>
      </c>
      <c r="AM4" s="1">
        <v>5.6288745686880652</v>
      </c>
      <c r="AN4" s="1">
        <v>0.37369339894796205</v>
      </c>
      <c r="AO4" s="1">
        <v>75.008022323729122</v>
      </c>
      <c r="AP4" s="1" t="s">
        <v>72</v>
      </c>
      <c r="AQ4" s="1" t="s">
        <v>72</v>
      </c>
      <c r="AR4" s="1">
        <v>91.419925479073513</v>
      </c>
      <c r="AS4" s="1">
        <v>58.596119168384718</v>
      </c>
      <c r="AT4" s="1">
        <v>9207.2175409226184</v>
      </c>
      <c r="AU4" s="1">
        <v>3174.4331782270765</v>
      </c>
      <c r="AV4" s="1">
        <v>3182.1727146444873</v>
      </c>
      <c r="AW4" s="2" t="s">
        <v>72</v>
      </c>
      <c r="AX4" s="2" t="s">
        <v>72</v>
      </c>
      <c r="AY4" s="1" t="s">
        <v>72</v>
      </c>
      <c r="AZ4" s="1" t="s">
        <v>72</v>
      </c>
      <c r="BA4" s="1">
        <v>1.8639633655548096</v>
      </c>
      <c r="BB4" s="1">
        <v>1.2045420408248901</v>
      </c>
      <c r="BC4" s="1" t="s">
        <v>72</v>
      </c>
      <c r="BD4" s="1" t="s">
        <v>72</v>
      </c>
      <c r="BE4" s="1" t="s">
        <v>72</v>
      </c>
      <c r="BF4" s="1" t="s">
        <v>72</v>
      </c>
      <c r="BG4" s="1" t="s">
        <v>72</v>
      </c>
      <c r="BH4" s="1" t="s">
        <v>72</v>
      </c>
      <c r="BI4" s="1">
        <v>4.3222131860569615</v>
      </c>
      <c r="BJ4" s="1">
        <v>1.6803547815790663</v>
      </c>
      <c r="BK4" s="1" t="s">
        <v>72</v>
      </c>
      <c r="BL4" s="1" t="s">
        <v>72</v>
      </c>
      <c r="BM4" s="1">
        <v>83.258532227000089</v>
      </c>
      <c r="BN4" s="1">
        <v>66.757512420458141</v>
      </c>
    </row>
    <row r="5" spans="1:66" x14ac:dyDescent="0.25">
      <c r="A5" s="2" t="s">
        <v>97</v>
      </c>
      <c r="B5" s="2" t="s">
        <v>181</v>
      </c>
      <c r="C5" s="2" t="s">
        <v>90</v>
      </c>
      <c r="D5" s="16">
        <f t="shared" si="0"/>
        <v>2.012842559814453</v>
      </c>
      <c r="E5" s="1">
        <v>0.50321066379547119</v>
      </c>
      <c r="F5" s="2" t="s">
        <v>67</v>
      </c>
      <c r="G5" s="2" t="s">
        <v>68</v>
      </c>
      <c r="H5" s="2" t="s">
        <v>69</v>
      </c>
      <c r="I5" s="2" t="s">
        <v>69</v>
      </c>
      <c r="J5" s="2" t="s">
        <v>70</v>
      </c>
      <c r="K5" s="2" t="s">
        <v>74</v>
      </c>
      <c r="L5" s="1">
        <v>10.064212799072266</v>
      </c>
      <c r="M5" s="1">
        <f t="shared" si="1"/>
        <v>3.9206619262695313</v>
      </c>
      <c r="N5" s="1">
        <f t="shared" si="2"/>
        <v>0.85506540536880493</v>
      </c>
      <c r="O5" s="1">
        <v>0.98016548156738281</v>
      </c>
      <c r="P5" s="1">
        <v>0.21376635134220123</v>
      </c>
      <c r="Q5" s="12">
        <v>16369</v>
      </c>
      <c r="R5" s="12">
        <v>7</v>
      </c>
      <c r="S5" s="12">
        <v>16362</v>
      </c>
      <c r="T5" s="1">
        <v>0</v>
      </c>
      <c r="U5" s="1">
        <v>21</v>
      </c>
      <c r="V5" s="1">
        <v>7</v>
      </c>
      <c r="W5" s="1">
        <v>16341</v>
      </c>
      <c r="X5" s="1">
        <v>0</v>
      </c>
      <c r="Y5" s="1" t="s">
        <v>72</v>
      </c>
      <c r="Z5" s="1" t="s">
        <v>72</v>
      </c>
      <c r="AA5" s="1" t="s">
        <v>72</v>
      </c>
      <c r="AB5" s="1" t="s">
        <v>72</v>
      </c>
      <c r="AC5" s="1" t="s">
        <v>72</v>
      </c>
      <c r="AD5" s="1" t="s">
        <v>72</v>
      </c>
      <c r="AE5" s="1" t="s">
        <v>72</v>
      </c>
      <c r="AF5" s="1">
        <v>4000</v>
      </c>
      <c r="AG5" s="1" t="s">
        <v>72</v>
      </c>
      <c r="AH5" s="1" t="s">
        <v>72</v>
      </c>
      <c r="AI5" s="2" t="s">
        <v>72</v>
      </c>
      <c r="AJ5" s="1" t="s">
        <v>72</v>
      </c>
      <c r="AK5" s="1" t="s">
        <v>72</v>
      </c>
      <c r="AL5" s="1" t="s">
        <v>72</v>
      </c>
      <c r="AM5" s="1" t="s">
        <v>72</v>
      </c>
      <c r="AN5" s="1" t="s">
        <v>72</v>
      </c>
      <c r="AO5" s="1" t="s">
        <v>72</v>
      </c>
      <c r="AP5" s="1" t="s">
        <v>72</v>
      </c>
      <c r="AQ5" s="1" t="s">
        <v>72</v>
      </c>
      <c r="AR5" s="1" t="s">
        <v>72</v>
      </c>
      <c r="AS5" s="1" t="s">
        <v>72</v>
      </c>
      <c r="AT5" s="1">
        <v>5156.6409040178569</v>
      </c>
      <c r="AU5" s="1">
        <v>2176.1850123753425</v>
      </c>
      <c r="AV5" s="1">
        <v>2177.4595674026109</v>
      </c>
      <c r="AW5" s="2" t="s">
        <v>72</v>
      </c>
      <c r="AX5" s="2" t="s">
        <v>72</v>
      </c>
      <c r="AY5" s="1" t="s">
        <v>72</v>
      </c>
      <c r="AZ5" s="1" t="s">
        <v>72</v>
      </c>
      <c r="BA5" s="1">
        <v>0.71980124711990356</v>
      </c>
      <c r="BB5" s="1">
        <v>0.33518627285957336</v>
      </c>
      <c r="BC5" s="1" t="s">
        <v>72</v>
      </c>
      <c r="BD5" s="1" t="s">
        <v>72</v>
      </c>
      <c r="BE5" s="1" t="s">
        <v>72</v>
      </c>
      <c r="BF5" s="1" t="s">
        <v>72</v>
      </c>
      <c r="BG5" s="1" t="s">
        <v>72</v>
      </c>
      <c r="BH5" s="1" t="s">
        <v>72</v>
      </c>
      <c r="BI5" s="1" t="s">
        <v>72</v>
      </c>
      <c r="BJ5" s="1" t="s">
        <v>72</v>
      </c>
      <c r="BK5" s="1" t="s">
        <v>72</v>
      </c>
      <c r="BL5" s="1" t="s">
        <v>72</v>
      </c>
      <c r="BM5" s="1" t="s">
        <v>72</v>
      </c>
      <c r="BN5" s="1" t="s">
        <v>72</v>
      </c>
    </row>
    <row r="6" spans="1:66" x14ac:dyDescent="0.25">
      <c r="A6" s="2" t="s">
        <v>111</v>
      </c>
      <c r="B6" s="2" t="s">
        <v>181</v>
      </c>
      <c r="C6" s="2" t="s">
        <v>103</v>
      </c>
      <c r="D6" s="16">
        <f t="shared" si="0"/>
        <v>2.0228393554687498</v>
      </c>
      <c r="E6" s="1">
        <v>0.50570982694625854</v>
      </c>
      <c r="F6" s="2" t="s">
        <v>67</v>
      </c>
      <c r="G6" s="2" t="s">
        <v>68</v>
      </c>
      <c r="H6" s="2" t="s">
        <v>69</v>
      </c>
      <c r="I6" s="2" t="s">
        <v>69</v>
      </c>
      <c r="J6" s="2" t="s">
        <v>70</v>
      </c>
      <c r="K6" s="2" t="s">
        <v>71</v>
      </c>
      <c r="L6" s="1">
        <v>10.11419677734375</v>
      </c>
      <c r="M6" s="1">
        <f t="shared" si="1"/>
        <v>3.7882237434387207</v>
      </c>
      <c r="N6" s="1">
        <f t="shared" si="2"/>
        <v>0.91573268175125122</v>
      </c>
      <c r="O6" s="1">
        <v>0.94705593585968018</v>
      </c>
      <c r="P6" s="1">
        <v>0.22893317043781281</v>
      </c>
      <c r="Q6" s="12">
        <v>18615</v>
      </c>
      <c r="R6" s="12">
        <v>8</v>
      </c>
      <c r="S6" s="12">
        <v>18607</v>
      </c>
      <c r="T6" s="1">
        <v>8</v>
      </c>
      <c r="U6" s="1">
        <v>0</v>
      </c>
      <c r="V6" s="1">
        <v>1</v>
      </c>
      <c r="W6" s="1">
        <v>18606</v>
      </c>
      <c r="X6" s="1">
        <v>0.50570978734185312</v>
      </c>
      <c r="Y6" s="1" t="s">
        <v>72</v>
      </c>
      <c r="Z6" s="1" t="s">
        <v>72</v>
      </c>
      <c r="AA6" s="1" t="s">
        <v>72</v>
      </c>
      <c r="AB6" s="1" t="s">
        <v>72</v>
      </c>
      <c r="AC6" s="1" t="s">
        <v>72</v>
      </c>
      <c r="AD6" s="1" t="s">
        <v>72</v>
      </c>
      <c r="AE6" s="1" t="s">
        <v>72</v>
      </c>
      <c r="AF6" s="1">
        <v>4000</v>
      </c>
      <c r="AG6" s="1" t="s">
        <v>72</v>
      </c>
      <c r="AH6" s="1" t="s">
        <v>72</v>
      </c>
      <c r="AI6" s="2" t="s">
        <v>104</v>
      </c>
      <c r="AJ6" s="1">
        <v>0.88886508404373332</v>
      </c>
      <c r="AK6" s="1" t="s">
        <v>72</v>
      </c>
      <c r="AL6" s="1" t="s">
        <v>72</v>
      </c>
      <c r="AM6" s="1">
        <v>1.7551015230873546</v>
      </c>
      <c r="AN6" s="1">
        <v>2.262864500011208E-2</v>
      </c>
      <c r="AO6" s="1">
        <v>47.058156326381287</v>
      </c>
      <c r="AP6" s="1" t="s">
        <v>72</v>
      </c>
      <c r="AQ6" s="1" t="s">
        <v>72</v>
      </c>
      <c r="AR6" s="1">
        <v>71.337367439787485</v>
      </c>
      <c r="AS6" s="1">
        <v>22.778945212975092</v>
      </c>
      <c r="AT6" s="1">
        <v>4588.70751953125</v>
      </c>
      <c r="AU6" s="1">
        <v>3056.9042690586875</v>
      </c>
      <c r="AV6" s="1">
        <v>3057.5625782718857</v>
      </c>
      <c r="AW6" s="2" t="s">
        <v>72</v>
      </c>
      <c r="AX6" s="2" t="s">
        <v>72</v>
      </c>
      <c r="AY6" s="1" t="s">
        <v>72</v>
      </c>
      <c r="AZ6" s="1" t="s">
        <v>72</v>
      </c>
      <c r="BA6" s="1">
        <v>0.7073589563369751</v>
      </c>
      <c r="BB6" s="1">
        <v>0.34664061665534973</v>
      </c>
      <c r="BC6" s="1" t="s">
        <v>72</v>
      </c>
      <c r="BD6" s="1" t="s">
        <v>72</v>
      </c>
      <c r="BE6" s="1" t="s">
        <v>72</v>
      </c>
      <c r="BF6" s="1" t="s">
        <v>72</v>
      </c>
      <c r="BG6" s="1" t="s">
        <v>72</v>
      </c>
      <c r="BH6" s="1" t="s">
        <v>72</v>
      </c>
      <c r="BI6" s="1">
        <v>1.3242179328503623</v>
      </c>
      <c r="BJ6" s="1">
        <v>0.45351223523710427</v>
      </c>
      <c r="BK6" s="1" t="s">
        <v>72</v>
      </c>
      <c r="BL6" s="1" t="s">
        <v>72</v>
      </c>
      <c r="BM6" s="1">
        <v>59.260394939973807</v>
      </c>
      <c r="BN6" s="1">
        <v>34.855917712788766</v>
      </c>
    </row>
    <row r="7" spans="1:66" x14ac:dyDescent="0.25">
      <c r="A7" s="2" t="s">
        <v>111</v>
      </c>
      <c r="B7" s="2" t="s">
        <v>181</v>
      </c>
      <c r="C7" s="2" t="s">
        <v>104</v>
      </c>
      <c r="D7" s="16">
        <f t="shared" si="0"/>
        <v>2.2757551193237306</v>
      </c>
      <c r="E7" s="1">
        <v>0.56893879175186157</v>
      </c>
      <c r="F7" s="2" t="s">
        <v>67</v>
      </c>
      <c r="G7" s="2" t="s">
        <v>68</v>
      </c>
      <c r="H7" s="2" t="s">
        <v>69</v>
      </c>
      <c r="I7" s="2" t="s">
        <v>69</v>
      </c>
      <c r="J7" s="2" t="s">
        <v>70</v>
      </c>
      <c r="K7" s="2" t="s">
        <v>74</v>
      </c>
      <c r="L7" s="1">
        <v>11.378775596618652</v>
      </c>
      <c r="M7" s="1">
        <f t="shared" si="1"/>
        <v>4.1234664916992188</v>
      </c>
      <c r="N7" s="1">
        <f t="shared" si="2"/>
        <v>1.0851449966430664</v>
      </c>
      <c r="O7" s="1">
        <v>1.0308666229248047</v>
      </c>
      <c r="P7" s="1">
        <v>0.2712862491607666</v>
      </c>
      <c r="Q7" s="12">
        <v>18615</v>
      </c>
      <c r="R7" s="12">
        <v>9</v>
      </c>
      <c r="S7" s="12">
        <v>18606</v>
      </c>
      <c r="T7" s="1">
        <v>8</v>
      </c>
      <c r="U7" s="1">
        <v>0</v>
      </c>
      <c r="V7" s="1">
        <v>1</v>
      </c>
      <c r="W7" s="1">
        <v>18606</v>
      </c>
      <c r="X7" s="1">
        <v>0.50570978734185312</v>
      </c>
      <c r="Y7" s="1" t="s">
        <v>72</v>
      </c>
      <c r="Z7" s="1" t="s">
        <v>72</v>
      </c>
      <c r="AA7" s="1" t="s">
        <v>72</v>
      </c>
      <c r="AB7" s="1" t="s">
        <v>72</v>
      </c>
      <c r="AC7" s="1" t="s">
        <v>72</v>
      </c>
      <c r="AD7" s="1" t="s">
        <v>72</v>
      </c>
      <c r="AE7" s="1" t="s">
        <v>72</v>
      </c>
      <c r="AF7" s="1">
        <v>4000</v>
      </c>
      <c r="AG7" s="1" t="s">
        <v>72</v>
      </c>
      <c r="AH7" s="1" t="s">
        <v>72</v>
      </c>
      <c r="AI7" s="2" t="s">
        <v>72</v>
      </c>
      <c r="AJ7" s="1" t="s">
        <v>72</v>
      </c>
      <c r="AK7" s="1" t="s">
        <v>72</v>
      </c>
      <c r="AL7" s="1" t="s">
        <v>72</v>
      </c>
      <c r="AM7" s="1" t="s">
        <v>72</v>
      </c>
      <c r="AN7" s="1" t="s">
        <v>72</v>
      </c>
      <c r="AO7" s="1" t="s">
        <v>72</v>
      </c>
      <c r="AP7" s="1" t="s">
        <v>72</v>
      </c>
      <c r="AQ7" s="1" t="s">
        <v>72</v>
      </c>
      <c r="AR7" s="1" t="s">
        <v>72</v>
      </c>
      <c r="AS7" s="1" t="s">
        <v>72</v>
      </c>
      <c r="AT7" s="1">
        <v>6143.8122829861113</v>
      </c>
      <c r="AU7" s="1">
        <v>2390.4175751477073</v>
      </c>
      <c r="AV7" s="1">
        <v>2392.2322704133703</v>
      </c>
      <c r="AW7" s="2" t="s">
        <v>72</v>
      </c>
      <c r="AX7" s="2" t="s">
        <v>72</v>
      </c>
      <c r="AY7" s="1" t="s">
        <v>72</v>
      </c>
      <c r="AZ7" s="1" t="s">
        <v>72</v>
      </c>
      <c r="BA7" s="1">
        <v>0.78116017580032349</v>
      </c>
      <c r="BB7" s="1">
        <v>0.39917659759521484</v>
      </c>
      <c r="BC7" s="1" t="s">
        <v>72</v>
      </c>
      <c r="BD7" s="1" t="s">
        <v>72</v>
      </c>
      <c r="BE7" s="1" t="s">
        <v>72</v>
      </c>
      <c r="BF7" s="1" t="s">
        <v>72</v>
      </c>
      <c r="BG7" s="1" t="s">
        <v>72</v>
      </c>
      <c r="BH7" s="1" t="s">
        <v>72</v>
      </c>
      <c r="BI7" s="1" t="s">
        <v>72</v>
      </c>
      <c r="BJ7" s="1" t="s">
        <v>72</v>
      </c>
      <c r="BK7" s="1" t="s">
        <v>72</v>
      </c>
      <c r="BL7" s="1" t="s">
        <v>72</v>
      </c>
      <c r="BM7" s="1" t="s">
        <v>72</v>
      </c>
      <c r="BN7" s="1" t="s">
        <v>72</v>
      </c>
    </row>
    <row r="8" spans="1:66" x14ac:dyDescent="0.25">
      <c r="A8" s="2" t="s">
        <v>129</v>
      </c>
      <c r="B8" s="2" t="s">
        <v>181</v>
      </c>
      <c r="C8" s="2" t="s">
        <v>121</v>
      </c>
      <c r="D8" s="16">
        <f t="shared" si="0"/>
        <v>1.4953075408935548</v>
      </c>
      <c r="E8" s="1">
        <v>0.37382689118385315</v>
      </c>
      <c r="F8" s="2" t="s">
        <v>67</v>
      </c>
      <c r="G8" s="2" t="s">
        <v>68</v>
      </c>
      <c r="H8" s="2" t="s">
        <v>69</v>
      </c>
      <c r="I8" s="2" t="s">
        <v>69</v>
      </c>
      <c r="J8" s="2" t="s">
        <v>70</v>
      </c>
      <c r="K8" s="2" t="s">
        <v>71</v>
      </c>
      <c r="L8" s="1">
        <v>7.4765377044677734</v>
      </c>
      <c r="M8" s="1">
        <f t="shared" si="1"/>
        <v>3.2499089241027832</v>
      </c>
      <c r="N8" s="1">
        <f t="shared" si="2"/>
        <v>0.52569597959518433</v>
      </c>
      <c r="O8" s="1">
        <v>0.8124772310256958</v>
      </c>
      <c r="P8" s="1">
        <v>0.13142399489879608</v>
      </c>
      <c r="Q8" s="12">
        <v>15738</v>
      </c>
      <c r="R8" s="12">
        <v>5</v>
      </c>
      <c r="S8" s="12">
        <v>15733</v>
      </c>
      <c r="T8" s="1">
        <v>0</v>
      </c>
      <c r="U8" s="1">
        <v>5</v>
      </c>
      <c r="V8" s="1">
        <v>31</v>
      </c>
      <c r="W8" s="1">
        <v>15702</v>
      </c>
      <c r="X8" s="1">
        <v>0</v>
      </c>
      <c r="Y8" s="1" t="s">
        <v>72</v>
      </c>
      <c r="Z8" s="1" t="s">
        <v>72</v>
      </c>
      <c r="AA8" s="1" t="s">
        <v>72</v>
      </c>
      <c r="AB8" s="1" t="s">
        <v>72</v>
      </c>
      <c r="AC8" s="1" t="s">
        <v>72</v>
      </c>
      <c r="AD8" s="1" t="s">
        <v>72</v>
      </c>
      <c r="AE8" s="1" t="s">
        <v>72</v>
      </c>
      <c r="AF8" s="1">
        <v>5000</v>
      </c>
      <c r="AG8" s="1" t="s">
        <v>72</v>
      </c>
      <c r="AH8" s="1" t="s">
        <v>72</v>
      </c>
      <c r="AI8" s="2" t="s">
        <v>122</v>
      </c>
      <c r="AJ8" s="1">
        <v>0.1611570282973343</v>
      </c>
      <c r="AK8" s="1" t="s">
        <v>72</v>
      </c>
      <c r="AL8" s="1" t="s">
        <v>72</v>
      </c>
      <c r="AM8" s="1">
        <v>0.31868731824537821</v>
      </c>
      <c r="AN8" s="1">
        <v>3.6267383492904204E-3</v>
      </c>
      <c r="AO8" s="1">
        <v>13.879003818600429</v>
      </c>
      <c r="AP8" s="1" t="s">
        <v>72</v>
      </c>
      <c r="AQ8" s="1" t="s">
        <v>72</v>
      </c>
      <c r="AR8" s="1">
        <v>25.562751294997977</v>
      </c>
      <c r="AS8" s="1">
        <v>2.1952563422028852</v>
      </c>
      <c r="AT8" s="1">
        <v>6005.8459960937498</v>
      </c>
      <c r="AU8" s="1">
        <v>3926.5296923136034</v>
      </c>
      <c r="AV8" s="1">
        <v>3927.19029604463</v>
      </c>
      <c r="AW8" s="2" t="s">
        <v>72</v>
      </c>
      <c r="AX8" s="2" t="s">
        <v>72</v>
      </c>
      <c r="AY8" s="1" t="s">
        <v>72</v>
      </c>
      <c r="AZ8" s="1" t="s">
        <v>72</v>
      </c>
      <c r="BA8" s="1">
        <v>0.56938564777374268</v>
      </c>
      <c r="BB8" s="1">
        <v>0.2292165607213974</v>
      </c>
      <c r="BC8" s="1" t="s">
        <v>72</v>
      </c>
      <c r="BD8" s="1" t="s">
        <v>72</v>
      </c>
      <c r="BE8" s="1" t="s">
        <v>72</v>
      </c>
      <c r="BF8" s="1" t="s">
        <v>72</v>
      </c>
      <c r="BG8" s="1" t="s">
        <v>72</v>
      </c>
      <c r="BH8" s="1" t="s">
        <v>72</v>
      </c>
      <c r="BI8" s="1">
        <v>0.23997793175483745</v>
      </c>
      <c r="BJ8" s="1">
        <v>8.233612483983116E-2</v>
      </c>
      <c r="BK8" s="1" t="s">
        <v>72</v>
      </c>
      <c r="BL8" s="1" t="s">
        <v>72</v>
      </c>
      <c r="BM8" s="1">
        <v>19.725013066489915</v>
      </c>
      <c r="BN8" s="1">
        <v>8.0329945707109438</v>
      </c>
    </row>
    <row r="9" spans="1:66" x14ac:dyDescent="0.25">
      <c r="A9" s="2" t="s">
        <v>129</v>
      </c>
      <c r="B9" s="2" t="s">
        <v>181</v>
      </c>
      <c r="C9" s="2" t="s">
        <v>122</v>
      </c>
      <c r="D9" s="16">
        <f t="shared" si="0"/>
        <v>9.278575134277343</v>
      </c>
      <c r="E9" s="1">
        <v>2.3196437358856201</v>
      </c>
      <c r="F9" s="2" t="s">
        <v>67</v>
      </c>
      <c r="G9" s="2" t="s">
        <v>68</v>
      </c>
      <c r="H9" s="2" t="s">
        <v>69</v>
      </c>
      <c r="I9" s="2" t="s">
        <v>69</v>
      </c>
      <c r="J9" s="2" t="s">
        <v>70</v>
      </c>
      <c r="K9" s="2" t="s">
        <v>74</v>
      </c>
      <c r="L9" s="1">
        <v>46.392875671386719</v>
      </c>
      <c r="M9" s="1">
        <f t="shared" si="1"/>
        <v>12.954955101013184</v>
      </c>
      <c r="N9" s="1">
        <f t="shared" si="2"/>
        <v>6.3751082420349121</v>
      </c>
      <c r="O9" s="1">
        <v>3.2387387752532959</v>
      </c>
      <c r="P9" s="1">
        <v>1.593777060508728</v>
      </c>
      <c r="Q9" s="12">
        <v>15738</v>
      </c>
      <c r="R9" s="12">
        <v>31</v>
      </c>
      <c r="S9" s="12">
        <v>15707</v>
      </c>
      <c r="T9" s="1">
        <v>0</v>
      </c>
      <c r="U9" s="1">
        <v>5</v>
      </c>
      <c r="V9" s="1">
        <v>31</v>
      </c>
      <c r="W9" s="1">
        <v>15702</v>
      </c>
      <c r="X9" s="1">
        <v>0</v>
      </c>
      <c r="Y9" s="1" t="s">
        <v>72</v>
      </c>
      <c r="Z9" s="1" t="s">
        <v>72</v>
      </c>
      <c r="AA9" s="1" t="s">
        <v>72</v>
      </c>
      <c r="AB9" s="1" t="s">
        <v>72</v>
      </c>
      <c r="AC9" s="1" t="s">
        <v>72</v>
      </c>
      <c r="AD9" s="1" t="s">
        <v>72</v>
      </c>
      <c r="AE9" s="1" t="s">
        <v>72</v>
      </c>
      <c r="AF9" s="1">
        <v>3700</v>
      </c>
      <c r="AG9" s="1" t="s">
        <v>72</v>
      </c>
      <c r="AH9" s="1" t="s">
        <v>72</v>
      </c>
      <c r="AI9" s="2" t="s">
        <v>72</v>
      </c>
      <c r="AJ9" s="1" t="s">
        <v>72</v>
      </c>
      <c r="AK9" s="1" t="s">
        <v>72</v>
      </c>
      <c r="AL9" s="1" t="s">
        <v>72</v>
      </c>
      <c r="AM9" s="1" t="s">
        <v>72</v>
      </c>
      <c r="AN9" s="1" t="s">
        <v>72</v>
      </c>
      <c r="AO9" s="1" t="s">
        <v>72</v>
      </c>
      <c r="AP9" s="1" t="s">
        <v>72</v>
      </c>
      <c r="AQ9" s="1" t="s">
        <v>72</v>
      </c>
      <c r="AR9" s="1" t="s">
        <v>72</v>
      </c>
      <c r="AS9" s="1" t="s">
        <v>72</v>
      </c>
      <c r="AT9" s="1">
        <v>4120.889577557964</v>
      </c>
      <c r="AU9" s="1">
        <v>2896.3940197779552</v>
      </c>
      <c r="AV9" s="1">
        <v>2898.8059756993748</v>
      </c>
      <c r="AW9" s="2" t="s">
        <v>72</v>
      </c>
      <c r="AX9" s="2" t="s">
        <v>72</v>
      </c>
      <c r="AY9" s="1" t="s">
        <v>72</v>
      </c>
      <c r="AZ9" s="1" t="s">
        <v>72</v>
      </c>
      <c r="BA9" s="1">
        <v>2.7608187198638916</v>
      </c>
      <c r="BB9" s="1">
        <v>1.9282761812210083</v>
      </c>
      <c r="BC9" s="1" t="s">
        <v>72</v>
      </c>
      <c r="BD9" s="1" t="s">
        <v>72</v>
      </c>
      <c r="BE9" s="1" t="s">
        <v>72</v>
      </c>
      <c r="BF9" s="1" t="s">
        <v>72</v>
      </c>
      <c r="BG9" s="1" t="s">
        <v>72</v>
      </c>
      <c r="BH9" s="1" t="s">
        <v>72</v>
      </c>
      <c r="BI9" s="1" t="s">
        <v>72</v>
      </c>
      <c r="BJ9" s="1" t="s">
        <v>72</v>
      </c>
      <c r="BK9" s="1" t="s">
        <v>72</v>
      </c>
      <c r="BL9" s="1" t="s">
        <v>72</v>
      </c>
      <c r="BM9" s="1" t="s">
        <v>72</v>
      </c>
      <c r="BN9" s="1" t="s">
        <v>72</v>
      </c>
    </row>
    <row r="10" spans="1:66" x14ac:dyDescent="0.25">
      <c r="A10" s="2" t="s">
        <v>80</v>
      </c>
      <c r="B10" s="2" t="s">
        <v>180</v>
      </c>
      <c r="C10" s="2" t="s">
        <v>66</v>
      </c>
      <c r="D10" s="16">
        <f t="shared" si="0"/>
        <v>0</v>
      </c>
      <c r="E10" s="1">
        <v>0</v>
      </c>
      <c r="F10" s="2" t="s">
        <v>67</v>
      </c>
      <c r="G10" s="2" t="s">
        <v>68</v>
      </c>
      <c r="H10" s="2" t="s">
        <v>69</v>
      </c>
      <c r="I10" s="2" t="s">
        <v>69</v>
      </c>
      <c r="J10" s="2" t="s">
        <v>70</v>
      </c>
      <c r="K10" s="2" t="s">
        <v>71</v>
      </c>
      <c r="L10" s="1">
        <v>0</v>
      </c>
      <c r="M10" s="1">
        <f t="shared" si="1"/>
        <v>0.72811335325241089</v>
      </c>
      <c r="N10" s="1">
        <f t="shared" si="2"/>
        <v>0</v>
      </c>
      <c r="O10" s="1">
        <v>0.18202833831310272</v>
      </c>
      <c r="P10" s="1">
        <v>0</v>
      </c>
      <c r="Q10" s="12">
        <v>19365</v>
      </c>
      <c r="R10" s="12">
        <v>0</v>
      </c>
      <c r="S10" s="12">
        <v>19365</v>
      </c>
      <c r="T10" s="1">
        <v>0</v>
      </c>
      <c r="U10" s="1">
        <v>0</v>
      </c>
      <c r="V10" s="1">
        <v>4</v>
      </c>
      <c r="W10" s="1">
        <v>19361</v>
      </c>
      <c r="X10" s="1">
        <v>0</v>
      </c>
      <c r="Y10" s="1" t="s">
        <v>72</v>
      </c>
      <c r="Z10" s="1" t="s">
        <v>72</v>
      </c>
      <c r="AA10" s="1" t="s">
        <v>72</v>
      </c>
      <c r="AB10" s="1" t="s">
        <v>72</v>
      </c>
      <c r="AC10" s="1" t="s">
        <v>72</v>
      </c>
      <c r="AD10" s="1" t="s">
        <v>72</v>
      </c>
      <c r="AE10" s="1" t="s">
        <v>72</v>
      </c>
      <c r="AF10" s="1">
        <v>4499</v>
      </c>
      <c r="AG10" s="1" t="s">
        <v>72</v>
      </c>
      <c r="AH10" s="1" t="s">
        <v>72</v>
      </c>
      <c r="AI10" s="2" t="s">
        <v>73</v>
      </c>
      <c r="AJ10" s="1" t="s">
        <v>72</v>
      </c>
      <c r="AK10" s="1" t="s">
        <v>72</v>
      </c>
      <c r="AL10" s="1" t="s">
        <v>72</v>
      </c>
      <c r="AM10" s="1" t="s">
        <v>72</v>
      </c>
      <c r="AN10" s="1" t="s">
        <v>72</v>
      </c>
      <c r="AO10" s="1" t="s">
        <v>72</v>
      </c>
      <c r="AP10" s="1" t="s">
        <v>72</v>
      </c>
      <c r="AQ10" s="1" t="s">
        <v>72</v>
      </c>
      <c r="AR10" s="1" t="s">
        <v>72</v>
      </c>
      <c r="AS10" s="1" t="s">
        <v>72</v>
      </c>
      <c r="AT10" s="1">
        <v>0</v>
      </c>
      <c r="AU10" s="1">
        <v>3614.504658704896</v>
      </c>
      <c r="AV10" s="1">
        <v>3614.504658704896</v>
      </c>
      <c r="AW10" s="2" t="s">
        <v>72</v>
      </c>
      <c r="AX10" s="2" t="s">
        <v>72</v>
      </c>
      <c r="AY10" s="1" t="s">
        <v>72</v>
      </c>
      <c r="AZ10" s="1" t="s">
        <v>72</v>
      </c>
      <c r="BA10" s="1">
        <v>8.3172991871833801E-2</v>
      </c>
      <c r="BB10" s="1">
        <v>0</v>
      </c>
      <c r="BC10" s="1" t="s">
        <v>72</v>
      </c>
      <c r="BD10" s="1" t="s">
        <v>72</v>
      </c>
      <c r="BE10" s="1" t="s">
        <v>72</v>
      </c>
      <c r="BF10" s="1" t="s">
        <v>72</v>
      </c>
      <c r="BG10" s="1" t="s">
        <v>72</v>
      </c>
      <c r="BH10" s="1" t="s">
        <v>72</v>
      </c>
      <c r="BI10" s="1" t="s">
        <v>72</v>
      </c>
      <c r="BJ10" s="1" t="s">
        <v>72</v>
      </c>
      <c r="BK10" s="1" t="s">
        <v>72</v>
      </c>
      <c r="BL10" s="1" t="s">
        <v>72</v>
      </c>
      <c r="BM10" s="1" t="s">
        <v>72</v>
      </c>
      <c r="BN10" s="1" t="s">
        <v>72</v>
      </c>
    </row>
    <row r="11" spans="1:66" x14ac:dyDescent="0.25">
      <c r="A11" s="2" t="s">
        <v>80</v>
      </c>
      <c r="B11" s="2" t="s">
        <v>180</v>
      </c>
      <c r="C11" s="2" t="s">
        <v>73</v>
      </c>
      <c r="D11" s="16">
        <f t="shared" si="0"/>
        <v>0.97213907241821285</v>
      </c>
      <c r="E11" s="1">
        <v>0.24303476512432098</v>
      </c>
      <c r="F11" s="2" t="s">
        <v>67</v>
      </c>
      <c r="G11" s="2" t="s">
        <v>68</v>
      </c>
      <c r="H11" s="2" t="s">
        <v>69</v>
      </c>
      <c r="I11" s="2" t="s">
        <v>69</v>
      </c>
      <c r="J11" s="2" t="s">
        <v>70</v>
      </c>
      <c r="K11" s="2" t="s">
        <v>74</v>
      </c>
      <c r="L11" s="1">
        <v>4.8606953620910645</v>
      </c>
      <c r="M11" s="1">
        <f t="shared" si="1"/>
        <v>2.2923824787139893</v>
      </c>
      <c r="N11" s="1">
        <f t="shared" si="2"/>
        <v>0.29332181811332703</v>
      </c>
      <c r="O11" s="1">
        <v>0.57309561967849731</v>
      </c>
      <c r="P11" s="1">
        <v>7.3330454528331757E-2</v>
      </c>
      <c r="Q11" s="12">
        <v>19365</v>
      </c>
      <c r="R11" s="12">
        <v>4</v>
      </c>
      <c r="S11" s="12">
        <v>19361</v>
      </c>
      <c r="T11" s="1">
        <v>0</v>
      </c>
      <c r="U11" s="1">
        <v>0</v>
      </c>
      <c r="V11" s="1">
        <v>4</v>
      </c>
      <c r="W11" s="1">
        <v>19361</v>
      </c>
      <c r="X11" s="1">
        <v>0</v>
      </c>
      <c r="Y11" s="1" t="s">
        <v>72</v>
      </c>
      <c r="Z11" s="1" t="s">
        <v>72</v>
      </c>
      <c r="AA11" s="1" t="s">
        <v>72</v>
      </c>
      <c r="AB11" s="1" t="s">
        <v>72</v>
      </c>
      <c r="AC11" s="1" t="s">
        <v>72</v>
      </c>
      <c r="AD11" s="1" t="s">
        <v>72</v>
      </c>
      <c r="AE11" s="1" t="s">
        <v>72</v>
      </c>
      <c r="AF11" s="1">
        <v>4500</v>
      </c>
      <c r="AG11" s="1" t="s">
        <v>72</v>
      </c>
      <c r="AH11" s="1" t="s">
        <v>72</v>
      </c>
      <c r="AI11" s="2" t="s">
        <v>72</v>
      </c>
      <c r="AJ11" s="1" t="s">
        <v>72</v>
      </c>
      <c r="AK11" s="1" t="s">
        <v>72</v>
      </c>
      <c r="AL11" s="1" t="s">
        <v>72</v>
      </c>
      <c r="AM11" s="1" t="s">
        <v>72</v>
      </c>
      <c r="AN11" s="1" t="s">
        <v>72</v>
      </c>
      <c r="AO11" s="1" t="s">
        <v>72</v>
      </c>
      <c r="AP11" s="1" t="s">
        <v>72</v>
      </c>
      <c r="AQ11" s="1" t="s">
        <v>72</v>
      </c>
      <c r="AR11" s="1" t="s">
        <v>72</v>
      </c>
      <c r="AS11" s="1" t="s">
        <v>72</v>
      </c>
      <c r="AT11" s="1">
        <v>5886.54345703125</v>
      </c>
      <c r="AU11" s="1">
        <v>3018.2454910211331</v>
      </c>
      <c r="AV11" s="1">
        <v>3018.8379615537515</v>
      </c>
      <c r="AW11" s="2" t="s">
        <v>72</v>
      </c>
      <c r="AX11" s="2" t="s">
        <v>72</v>
      </c>
      <c r="AY11" s="1" t="s">
        <v>72</v>
      </c>
      <c r="AZ11" s="1" t="s">
        <v>72</v>
      </c>
      <c r="BA11" s="1">
        <v>0.38821122050285339</v>
      </c>
      <c r="BB11" s="1">
        <v>0.13955658674240112</v>
      </c>
      <c r="BC11" s="1" t="s">
        <v>72</v>
      </c>
      <c r="BD11" s="1" t="s">
        <v>72</v>
      </c>
      <c r="BE11" s="1" t="s">
        <v>72</v>
      </c>
      <c r="BF11" s="1" t="s">
        <v>72</v>
      </c>
      <c r="BG11" s="1" t="s">
        <v>72</v>
      </c>
      <c r="BH11" s="1" t="s">
        <v>72</v>
      </c>
      <c r="BI11" s="1" t="s">
        <v>72</v>
      </c>
      <c r="BJ11" s="1" t="s">
        <v>72</v>
      </c>
      <c r="BK11" s="1" t="s">
        <v>72</v>
      </c>
      <c r="BL11" s="1" t="s">
        <v>72</v>
      </c>
      <c r="BM11" s="1" t="s">
        <v>72</v>
      </c>
      <c r="BN11" s="1" t="s">
        <v>72</v>
      </c>
    </row>
    <row r="12" spans="1:66" x14ac:dyDescent="0.25">
      <c r="A12" s="2" t="s">
        <v>96</v>
      </c>
      <c r="B12" s="2" t="s">
        <v>180</v>
      </c>
      <c r="C12" s="2" t="s">
        <v>89</v>
      </c>
      <c r="D12" s="16">
        <f t="shared" si="0"/>
        <v>5.2065826416015621</v>
      </c>
      <c r="E12" s="1">
        <v>1.3016456365585327</v>
      </c>
      <c r="F12" s="2" t="s">
        <v>67</v>
      </c>
      <c r="G12" s="2" t="s">
        <v>68</v>
      </c>
      <c r="H12" s="2" t="s">
        <v>69</v>
      </c>
      <c r="I12" s="2" t="s">
        <v>69</v>
      </c>
      <c r="J12" s="2" t="s">
        <v>70</v>
      </c>
      <c r="K12" s="2" t="s">
        <v>71</v>
      </c>
      <c r="L12" s="1">
        <v>26.032913208007813</v>
      </c>
      <c r="M12" s="1">
        <f t="shared" si="1"/>
        <v>7.7755489349365234</v>
      </c>
      <c r="N12" s="1">
        <f t="shared" si="2"/>
        <v>3.2779877185821533</v>
      </c>
      <c r="O12" s="1">
        <v>1.9438872337341309</v>
      </c>
      <c r="P12" s="1">
        <v>0.81949692964553833</v>
      </c>
      <c r="Q12" s="12">
        <v>18991</v>
      </c>
      <c r="R12" s="12">
        <v>21</v>
      </c>
      <c r="S12" s="12">
        <v>18970</v>
      </c>
      <c r="T12" s="1">
        <v>0</v>
      </c>
      <c r="U12" s="1">
        <v>21</v>
      </c>
      <c r="V12" s="1">
        <v>2</v>
      </c>
      <c r="W12" s="1">
        <v>18968</v>
      </c>
      <c r="X12" s="1">
        <v>0</v>
      </c>
      <c r="Y12" s="1" t="s">
        <v>72</v>
      </c>
      <c r="Z12" s="1" t="s">
        <v>72</v>
      </c>
      <c r="AA12" s="1" t="s">
        <v>72</v>
      </c>
      <c r="AB12" s="1" t="s">
        <v>72</v>
      </c>
      <c r="AC12" s="1" t="s">
        <v>72</v>
      </c>
      <c r="AD12" s="1" t="s">
        <v>72</v>
      </c>
      <c r="AE12" s="1" t="s">
        <v>72</v>
      </c>
      <c r="AF12" s="1">
        <v>5000</v>
      </c>
      <c r="AG12" s="1" t="s">
        <v>72</v>
      </c>
      <c r="AH12" s="1" t="s">
        <v>72</v>
      </c>
      <c r="AI12" s="2" t="s">
        <v>90</v>
      </c>
      <c r="AJ12" s="1">
        <v>10.505255997783303</v>
      </c>
      <c r="AK12" s="1" t="s">
        <v>72</v>
      </c>
      <c r="AL12" s="1" t="s">
        <v>72</v>
      </c>
      <c r="AM12" s="1">
        <v>27.165405248686355</v>
      </c>
      <c r="AN12" s="1">
        <v>0</v>
      </c>
      <c r="AO12" s="1">
        <v>91.308320299933627</v>
      </c>
      <c r="AP12" s="1" t="s">
        <v>72</v>
      </c>
      <c r="AQ12" s="1" t="s">
        <v>72</v>
      </c>
      <c r="AR12" s="1">
        <v>103.89427936699387</v>
      </c>
      <c r="AS12" s="1">
        <v>78.722361232873382</v>
      </c>
      <c r="AT12" s="1">
        <v>9703.6110491071431</v>
      </c>
      <c r="AU12" s="1">
        <v>3332.9542768109391</v>
      </c>
      <c r="AV12" s="1">
        <v>3339.9988659435849</v>
      </c>
      <c r="AW12" s="2" t="s">
        <v>72</v>
      </c>
      <c r="AX12" s="2" t="s">
        <v>72</v>
      </c>
      <c r="AY12" s="1" t="s">
        <v>72</v>
      </c>
      <c r="AZ12" s="1" t="s">
        <v>72</v>
      </c>
      <c r="BA12" s="1">
        <v>1.6064387559890747</v>
      </c>
      <c r="BB12" s="1">
        <v>1.0381630659103394</v>
      </c>
      <c r="BC12" s="1" t="s">
        <v>72</v>
      </c>
      <c r="BD12" s="1" t="s">
        <v>72</v>
      </c>
      <c r="BE12" s="1" t="s">
        <v>72</v>
      </c>
      <c r="BF12" s="1" t="s">
        <v>72</v>
      </c>
      <c r="BG12" s="1" t="s">
        <v>72</v>
      </c>
      <c r="BH12" s="1" t="s">
        <v>72</v>
      </c>
      <c r="BI12" s="1">
        <v>18.653693976870734</v>
      </c>
      <c r="BJ12" s="1">
        <v>2.356818018695872</v>
      </c>
      <c r="BK12" s="1" t="s">
        <v>72</v>
      </c>
      <c r="BL12" s="1" t="s">
        <v>72</v>
      </c>
      <c r="BM12" s="1">
        <v>97.464081891308012</v>
      </c>
      <c r="BN12" s="1">
        <v>85.152558708559255</v>
      </c>
    </row>
    <row r="13" spans="1:66" x14ac:dyDescent="0.25">
      <c r="A13" s="2" t="s">
        <v>96</v>
      </c>
      <c r="B13" s="2" t="s">
        <v>180</v>
      </c>
      <c r="C13" s="2" t="s">
        <v>90</v>
      </c>
      <c r="D13" s="16">
        <f t="shared" si="0"/>
        <v>0.49561691284179688</v>
      </c>
      <c r="E13" s="1">
        <v>0.12390422821044922</v>
      </c>
      <c r="F13" s="2" t="s">
        <v>67</v>
      </c>
      <c r="G13" s="2" t="s">
        <v>68</v>
      </c>
      <c r="H13" s="2" t="s">
        <v>69</v>
      </c>
      <c r="I13" s="2" t="s">
        <v>69</v>
      </c>
      <c r="J13" s="2" t="s">
        <v>70</v>
      </c>
      <c r="K13" s="2" t="s">
        <v>74</v>
      </c>
      <c r="L13" s="1">
        <v>2.4780845642089844</v>
      </c>
      <c r="M13" s="1">
        <f t="shared" si="1"/>
        <v>1.5876451730728149</v>
      </c>
      <c r="N13" s="1">
        <f t="shared" si="2"/>
        <v>7.5082600116729736E-2</v>
      </c>
      <c r="O13" s="1">
        <v>0.39691129326820374</v>
      </c>
      <c r="P13" s="1">
        <v>1.8770650029182434E-2</v>
      </c>
      <c r="Q13" s="12">
        <v>18991</v>
      </c>
      <c r="R13" s="12">
        <v>2</v>
      </c>
      <c r="S13" s="12">
        <v>18989</v>
      </c>
      <c r="T13" s="1">
        <v>0</v>
      </c>
      <c r="U13" s="1">
        <v>21</v>
      </c>
      <c r="V13" s="1">
        <v>2</v>
      </c>
      <c r="W13" s="1">
        <v>18968</v>
      </c>
      <c r="X13" s="1">
        <v>0</v>
      </c>
      <c r="Y13" s="1" t="s">
        <v>72</v>
      </c>
      <c r="Z13" s="1" t="s">
        <v>72</v>
      </c>
      <c r="AA13" s="1" t="s">
        <v>72</v>
      </c>
      <c r="AB13" s="1" t="s">
        <v>72</v>
      </c>
      <c r="AC13" s="1" t="s">
        <v>72</v>
      </c>
      <c r="AD13" s="1" t="s">
        <v>72</v>
      </c>
      <c r="AE13" s="1" t="s">
        <v>72</v>
      </c>
      <c r="AF13" s="1">
        <v>4000</v>
      </c>
      <c r="AG13" s="1" t="s">
        <v>72</v>
      </c>
      <c r="AH13" s="1" t="s">
        <v>72</v>
      </c>
      <c r="AI13" s="2" t="s">
        <v>72</v>
      </c>
      <c r="AJ13" s="1" t="s">
        <v>72</v>
      </c>
      <c r="AK13" s="1" t="s">
        <v>72</v>
      </c>
      <c r="AL13" s="1" t="s">
        <v>72</v>
      </c>
      <c r="AM13" s="1" t="s">
        <v>72</v>
      </c>
      <c r="AN13" s="1" t="s">
        <v>72</v>
      </c>
      <c r="AO13" s="1" t="s">
        <v>72</v>
      </c>
      <c r="AP13" s="1" t="s">
        <v>72</v>
      </c>
      <c r="AQ13" s="1" t="s">
        <v>72</v>
      </c>
      <c r="AR13" s="1" t="s">
        <v>72</v>
      </c>
      <c r="AS13" s="1" t="s">
        <v>72</v>
      </c>
      <c r="AT13" s="1">
        <v>5232.41064453125</v>
      </c>
      <c r="AU13" s="1">
        <v>2266.5447408491427</v>
      </c>
      <c r="AV13" s="1">
        <v>2266.8570852126472</v>
      </c>
      <c r="AW13" s="2" t="s">
        <v>72</v>
      </c>
      <c r="AX13" s="2" t="s">
        <v>72</v>
      </c>
      <c r="AY13" s="1" t="s">
        <v>72</v>
      </c>
      <c r="AZ13" s="1" t="s">
        <v>72</v>
      </c>
      <c r="BA13" s="1">
        <v>0.23821744322776794</v>
      </c>
      <c r="BB13" s="1">
        <v>5.3772825747728348E-2</v>
      </c>
      <c r="BC13" s="1" t="s">
        <v>72</v>
      </c>
      <c r="BD13" s="1" t="s">
        <v>72</v>
      </c>
      <c r="BE13" s="1" t="s">
        <v>72</v>
      </c>
      <c r="BF13" s="1" t="s">
        <v>72</v>
      </c>
      <c r="BG13" s="1" t="s">
        <v>72</v>
      </c>
      <c r="BH13" s="1" t="s">
        <v>72</v>
      </c>
      <c r="BI13" s="1" t="s">
        <v>72</v>
      </c>
      <c r="BJ13" s="1" t="s">
        <v>72</v>
      </c>
      <c r="BK13" s="1" t="s">
        <v>72</v>
      </c>
      <c r="BL13" s="1" t="s">
        <v>72</v>
      </c>
      <c r="BM13" s="1" t="s">
        <v>72</v>
      </c>
      <c r="BN13" s="1" t="s">
        <v>72</v>
      </c>
    </row>
    <row r="14" spans="1:66" x14ac:dyDescent="0.25">
      <c r="A14" s="2" t="s">
        <v>110</v>
      </c>
      <c r="B14" s="2" t="s">
        <v>180</v>
      </c>
      <c r="C14" s="2" t="s">
        <v>103</v>
      </c>
      <c r="D14" s="16">
        <f t="shared" si="0"/>
        <v>1.9409702301025391</v>
      </c>
      <c r="E14" s="1">
        <v>0.4852425754070282</v>
      </c>
      <c r="F14" s="2" t="s">
        <v>67</v>
      </c>
      <c r="G14" s="2" t="s">
        <v>68</v>
      </c>
      <c r="H14" s="2" t="s">
        <v>69</v>
      </c>
      <c r="I14" s="2" t="s">
        <v>69</v>
      </c>
      <c r="J14" s="2" t="s">
        <v>70</v>
      </c>
      <c r="K14" s="2" t="s">
        <v>71</v>
      </c>
      <c r="L14" s="1">
        <v>9.7048511505126953</v>
      </c>
      <c r="M14" s="1">
        <f t="shared" si="1"/>
        <v>3.7806398868560791</v>
      </c>
      <c r="N14" s="1">
        <f t="shared" si="2"/>
        <v>0.82453727722167969</v>
      </c>
      <c r="O14" s="1">
        <v>0.94515997171401978</v>
      </c>
      <c r="P14" s="1">
        <v>0.20613431930541992</v>
      </c>
      <c r="Q14" s="12">
        <v>16975</v>
      </c>
      <c r="R14" s="12">
        <v>7</v>
      </c>
      <c r="S14" s="12">
        <v>16968</v>
      </c>
      <c r="T14" s="1">
        <v>7</v>
      </c>
      <c r="U14" s="1">
        <v>0</v>
      </c>
      <c r="V14" s="1">
        <v>0</v>
      </c>
      <c r="W14" s="1">
        <v>16968</v>
      </c>
      <c r="X14" s="1">
        <v>0.48524257050694591</v>
      </c>
      <c r="Y14" s="1" t="s">
        <v>72</v>
      </c>
      <c r="Z14" s="1" t="s">
        <v>72</v>
      </c>
      <c r="AA14" s="1" t="s">
        <v>72</v>
      </c>
      <c r="AB14" s="1" t="s">
        <v>72</v>
      </c>
      <c r="AC14" s="1" t="s">
        <v>72</v>
      </c>
      <c r="AD14" s="1" t="s">
        <v>72</v>
      </c>
      <c r="AE14" s="1" t="s">
        <v>72</v>
      </c>
      <c r="AF14" s="1">
        <v>4000</v>
      </c>
      <c r="AG14" s="1" t="s">
        <v>72</v>
      </c>
      <c r="AH14" s="1" t="s">
        <v>72</v>
      </c>
      <c r="AI14" s="2" t="s">
        <v>104</v>
      </c>
      <c r="AJ14" s="1">
        <v>1</v>
      </c>
      <c r="AK14" s="1" t="s">
        <v>72</v>
      </c>
      <c r="AL14" s="1" t="s">
        <v>72</v>
      </c>
      <c r="AM14" s="1">
        <v>2.0769253910801093</v>
      </c>
      <c r="AN14" s="1">
        <v>0</v>
      </c>
      <c r="AO14" s="1">
        <v>50</v>
      </c>
      <c r="AP14" s="1" t="s">
        <v>72</v>
      </c>
      <c r="AQ14" s="1" t="s">
        <v>72</v>
      </c>
      <c r="AR14" s="1">
        <v>76.923134777002744</v>
      </c>
      <c r="AS14" s="1">
        <v>23.076865222997256</v>
      </c>
      <c r="AT14" s="1">
        <v>4537.6735491071431</v>
      </c>
      <c r="AU14" s="1">
        <v>3105.0093490406343</v>
      </c>
      <c r="AV14" s="1">
        <v>3105.6001384014853</v>
      </c>
      <c r="AW14" s="2" t="s">
        <v>72</v>
      </c>
      <c r="AX14" s="2" t="s">
        <v>72</v>
      </c>
      <c r="AY14" s="1" t="s">
        <v>72</v>
      </c>
      <c r="AZ14" s="1" t="s">
        <v>72</v>
      </c>
      <c r="BA14" s="1">
        <v>0.69409710168838501</v>
      </c>
      <c r="BB14" s="1">
        <v>0.32321861386299133</v>
      </c>
      <c r="BC14" s="1" t="s">
        <v>72</v>
      </c>
      <c r="BD14" s="1" t="s">
        <v>72</v>
      </c>
      <c r="BE14" s="1" t="s">
        <v>72</v>
      </c>
      <c r="BF14" s="1" t="s">
        <v>72</v>
      </c>
      <c r="BG14" s="1" t="s">
        <v>72</v>
      </c>
      <c r="BH14" s="1" t="s">
        <v>72</v>
      </c>
      <c r="BI14" s="1">
        <v>1.5404527694577681</v>
      </c>
      <c r="BJ14" s="1">
        <v>0.4595472305422319</v>
      </c>
      <c r="BK14" s="1" t="s">
        <v>72</v>
      </c>
      <c r="BL14" s="1" t="s">
        <v>72</v>
      </c>
      <c r="BM14" s="1">
        <v>63.511319236444194</v>
      </c>
      <c r="BN14" s="1">
        <v>36.488680763555799</v>
      </c>
    </row>
    <row r="15" spans="1:66" x14ac:dyDescent="0.25">
      <c r="A15" s="2" t="s">
        <v>110</v>
      </c>
      <c r="B15" s="2" t="s">
        <v>180</v>
      </c>
      <c r="C15" s="2" t="s">
        <v>104</v>
      </c>
      <c r="D15" s="16">
        <f t="shared" si="0"/>
        <v>1.9409702301025391</v>
      </c>
      <c r="E15" s="1">
        <v>0.4852425754070282</v>
      </c>
      <c r="F15" s="2" t="s">
        <v>67</v>
      </c>
      <c r="G15" s="2" t="s">
        <v>68</v>
      </c>
      <c r="H15" s="2" t="s">
        <v>69</v>
      </c>
      <c r="I15" s="2" t="s">
        <v>69</v>
      </c>
      <c r="J15" s="2" t="s">
        <v>70</v>
      </c>
      <c r="K15" s="2" t="s">
        <v>74</v>
      </c>
      <c r="L15" s="1">
        <v>9.7048511505126953</v>
      </c>
      <c r="M15" s="1">
        <f t="shared" si="1"/>
        <v>3.7806398868560791</v>
      </c>
      <c r="N15" s="1">
        <f t="shared" si="2"/>
        <v>0.82453727722167969</v>
      </c>
      <c r="O15" s="1">
        <v>0.94515997171401978</v>
      </c>
      <c r="P15" s="1">
        <v>0.20613431930541992</v>
      </c>
      <c r="Q15" s="12">
        <v>16975</v>
      </c>
      <c r="R15" s="12">
        <v>7</v>
      </c>
      <c r="S15" s="12">
        <v>16968</v>
      </c>
      <c r="T15" s="1">
        <v>7</v>
      </c>
      <c r="U15" s="1">
        <v>0</v>
      </c>
      <c r="V15" s="1">
        <v>0</v>
      </c>
      <c r="W15" s="1">
        <v>16968</v>
      </c>
      <c r="X15" s="1">
        <v>0.48524257050694591</v>
      </c>
      <c r="Y15" s="1" t="s">
        <v>72</v>
      </c>
      <c r="Z15" s="1" t="s">
        <v>72</v>
      </c>
      <c r="AA15" s="1" t="s">
        <v>72</v>
      </c>
      <c r="AB15" s="1" t="s">
        <v>72</v>
      </c>
      <c r="AC15" s="1" t="s">
        <v>72</v>
      </c>
      <c r="AD15" s="1" t="s">
        <v>72</v>
      </c>
      <c r="AE15" s="1" t="s">
        <v>72</v>
      </c>
      <c r="AF15" s="1">
        <v>4000</v>
      </c>
      <c r="AG15" s="1" t="s">
        <v>72</v>
      </c>
      <c r="AH15" s="1" t="s">
        <v>72</v>
      </c>
      <c r="AI15" s="2" t="s">
        <v>72</v>
      </c>
      <c r="AJ15" s="1" t="s">
        <v>72</v>
      </c>
      <c r="AK15" s="1" t="s">
        <v>72</v>
      </c>
      <c r="AL15" s="1" t="s">
        <v>72</v>
      </c>
      <c r="AM15" s="1" t="s">
        <v>72</v>
      </c>
      <c r="AN15" s="1" t="s">
        <v>72</v>
      </c>
      <c r="AO15" s="1" t="s">
        <v>72</v>
      </c>
      <c r="AP15" s="1" t="s">
        <v>72</v>
      </c>
      <c r="AQ15" s="1" t="s">
        <v>72</v>
      </c>
      <c r="AR15" s="1" t="s">
        <v>72</v>
      </c>
      <c r="AS15" s="1" t="s">
        <v>72</v>
      </c>
      <c r="AT15" s="1">
        <v>6330.0735909598216</v>
      </c>
      <c r="AU15" s="1">
        <v>2427.576906088218</v>
      </c>
      <c r="AV15" s="1">
        <v>2429.1861830716784</v>
      </c>
      <c r="AW15" s="2" t="s">
        <v>72</v>
      </c>
      <c r="AX15" s="2" t="s">
        <v>72</v>
      </c>
      <c r="AY15" s="1" t="s">
        <v>72</v>
      </c>
      <c r="AZ15" s="1" t="s">
        <v>72</v>
      </c>
      <c r="BA15" s="1">
        <v>0.69409710168838501</v>
      </c>
      <c r="BB15" s="1">
        <v>0.32321861386299133</v>
      </c>
      <c r="BC15" s="1" t="s">
        <v>72</v>
      </c>
      <c r="BD15" s="1" t="s">
        <v>72</v>
      </c>
      <c r="BE15" s="1" t="s">
        <v>72</v>
      </c>
      <c r="BF15" s="1" t="s">
        <v>72</v>
      </c>
      <c r="BG15" s="1" t="s">
        <v>72</v>
      </c>
      <c r="BH15" s="1" t="s">
        <v>72</v>
      </c>
      <c r="BI15" s="1" t="s">
        <v>72</v>
      </c>
      <c r="BJ15" s="1" t="s">
        <v>72</v>
      </c>
      <c r="BK15" s="1" t="s">
        <v>72</v>
      </c>
      <c r="BL15" s="1" t="s">
        <v>72</v>
      </c>
      <c r="BM15" s="1" t="s">
        <v>72</v>
      </c>
      <c r="BN15" s="1" t="s">
        <v>72</v>
      </c>
    </row>
    <row r="16" spans="1:66" x14ac:dyDescent="0.25">
      <c r="A16" s="2" t="s">
        <v>128</v>
      </c>
      <c r="B16" s="2" t="s">
        <v>180</v>
      </c>
      <c r="C16" s="2" t="s">
        <v>121</v>
      </c>
      <c r="D16" s="16">
        <f t="shared" si="0"/>
        <v>0</v>
      </c>
      <c r="E16" s="1">
        <v>0</v>
      </c>
      <c r="F16" s="2" t="s">
        <v>67</v>
      </c>
      <c r="G16" s="2" t="s">
        <v>68</v>
      </c>
      <c r="H16" s="2" t="s">
        <v>69</v>
      </c>
      <c r="I16" s="2" t="s">
        <v>69</v>
      </c>
      <c r="J16" s="2" t="s">
        <v>70</v>
      </c>
      <c r="K16" s="2" t="s">
        <v>71</v>
      </c>
      <c r="L16" s="1">
        <v>0</v>
      </c>
      <c r="M16" s="1">
        <f t="shared" si="1"/>
        <v>0.89502125978469849</v>
      </c>
      <c r="N16" s="1">
        <f t="shared" si="2"/>
        <v>0</v>
      </c>
      <c r="O16" s="1">
        <v>0.22375531494617462</v>
      </c>
      <c r="P16" s="1">
        <v>0</v>
      </c>
      <c r="Q16" s="12">
        <v>15754</v>
      </c>
      <c r="R16" s="12">
        <v>0</v>
      </c>
      <c r="S16" s="12">
        <v>15754</v>
      </c>
      <c r="T16" s="1">
        <v>0</v>
      </c>
      <c r="U16" s="1">
        <v>0</v>
      </c>
      <c r="V16" s="1">
        <v>24</v>
      </c>
      <c r="W16" s="1">
        <v>15730</v>
      </c>
      <c r="X16" s="1">
        <v>0</v>
      </c>
      <c r="Y16" s="1" t="s">
        <v>72</v>
      </c>
      <c r="Z16" s="1" t="s">
        <v>72</v>
      </c>
      <c r="AA16" s="1" t="s">
        <v>72</v>
      </c>
      <c r="AB16" s="1" t="s">
        <v>72</v>
      </c>
      <c r="AC16" s="1" t="s">
        <v>72</v>
      </c>
      <c r="AD16" s="1" t="s">
        <v>72</v>
      </c>
      <c r="AE16" s="1" t="s">
        <v>72</v>
      </c>
      <c r="AF16" s="1">
        <v>5000</v>
      </c>
      <c r="AG16" s="1" t="s">
        <v>72</v>
      </c>
      <c r="AH16" s="1" t="s">
        <v>72</v>
      </c>
      <c r="AI16" s="2" t="s">
        <v>122</v>
      </c>
      <c r="AJ16" s="1" t="s">
        <v>72</v>
      </c>
      <c r="AK16" s="1" t="s">
        <v>72</v>
      </c>
      <c r="AL16" s="1" t="s">
        <v>72</v>
      </c>
      <c r="AM16" s="1" t="s">
        <v>72</v>
      </c>
      <c r="AN16" s="1" t="s">
        <v>72</v>
      </c>
      <c r="AO16" s="1" t="s">
        <v>72</v>
      </c>
      <c r="AP16" s="1" t="s">
        <v>72</v>
      </c>
      <c r="AQ16" s="1" t="s">
        <v>72</v>
      </c>
      <c r="AR16" s="1" t="s">
        <v>72</v>
      </c>
      <c r="AS16" s="1" t="s">
        <v>72</v>
      </c>
      <c r="AT16" s="1">
        <v>0</v>
      </c>
      <c r="AU16" s="1">
        <v>3873.4618799689761</v>
      </c>
      <c r="AV16" s="1">
        <v>3873.461879968977</v>
      </c>
      <c r="AW16" s="2" t="s">
        <v>72</v>
      </c>
      <c r="AX16" s="2" t="s">
        <v>72</v>
      </c>
      <c r="AY16" s="1" t="s">
        <v>72</v>
      </c>
      <c r="AZ16" s="1" t="s">
        <v>72</v>
      </c>
      <c r="BA16" s="1">
        <v>0.10223804414272308</v>
      </c>
      <c r="BB16" s="1">
        <v>0</v>
      </c>
      <c r="BC16" s="1" t="s">
        <v>72</v>
      </c>
      <c r="BD16" s="1" t="s">
        <v>72</v>
      </c>
      <c r="BE16" s="1" t="s">
        <v>72</v>
      </c>
      <c r="BF16" s="1" t="s">
        <v>72</v>
      </c>
      <c r="BG16" s="1" t="s">
        <v>72</v>
      </c>
      <c r="BH16" s="1" t="s">
        <v>72</v>
      </c>
      <c r="BI16" s="1" t="s">
        <v>72</v>
      </c>
      <c r="BJ16" s="1" t="s">
        <v>72</v>
      </c>
      <c r="BK16" s="1" t="s">
        <v>72</v>
      </c>
      <c r="BL16" s="1" t="s">
        <v>72</v>
      </c>
      <c r="BM16" s="1" t="s">
        <v>72</v>
      </c>
      <c r="BN16" s="1" t="s">
        <v>72</v>
      </c>
    </row>
    <row r="17" spans="1:66" x14ac:dyDescent="0.25">
      <c r="A17" s="2" t="s">
        <v>128</v>
      </c>
      <c r="B17" s="2" t="s">
        <v>180</v>
      </c>
      <c r="C17" s="2" t="s">
        <v>122</v>
      </c>
      <c r="D17" s="16">
        <f t="shared" si="0"/>
        <v>7.1745140075683596</v>
      </c>
      <c r="E17" s="1">
        <v>1.7936285734176636</v>
      </c>
      <c r="F17" s="2" t="s">
        <v>67</v>
      </c>
      <c r="G17" s="2" t="s">
        <v>68</v>
      </c>
      <c r="H17" s="2" t="s">
        <v>69</v>
      </c>
      <c r="I17" s="2" t="s">
        <v>69</v>
      </c>
      <c r="J17" s="2" t="s">
        <v>70</v>
      </c>
      <c r="K17" s="2" t="s">
        <v>74</v>
      </c>
      <c r="L17" s="1">
        <v>35.872570037841797</v>
      </c>
      <c r="M17" s="1">
        <f t="shared" si="1"/>
        <v>10.456612586975098</v>
      </c>
      <c r="N17" s="1">
        <f t="shared" si="2"/>
        <v>4.6645817756652832</v>
      </c>
      <c r="O17" s="1">
        <v>2.6141531467437744</v>
      </c>
      <c r="P17" s="1">
        <v>1.1661454439163208</v>
      </c>
      <c r="Q17" s="12">
        <v>15754</v>
      </c>
      <c r="R17" s="12">
        <v>24</v>
      </c>
      <c r="S17" s="12">
        <v>15730</v>
      </c>
      <c r="T17" s="1">
        <v>0</v>
      </c>
      <c r="U17" s="1">
        <v>0</v>
      </c>
      <c r="V17" s="1">
        <v>24</v>
      </c>
      <c r="W17" s="1">
        <v>15730</v>
      </c>
      <c r="X17" s="1">
        <v>0</v>
      </c>
      <c r="Y17" s="1" t="s">
        <v>72</v>
      </c>
      <c r="Z17" s="1" t="s">
        <v>72</v>
      </c>
      <c r="AA17" s="1" t="s">
        <v>72</v>
      </c>
      <c r="AB17" s="1" t="s">
        <v>72</v>
      </c>
      <c r="AC17" s="1" t="s">
        <v>72</v>
      </c>
      <c r="AD17" s="1" t="s">
        <v>72</v>
      </c>
      <c r="AE17" s="1" t="s">
        <v>72</v>
      </c>
      <c r="AF17" s="1">
        <v>3700</v>
      </c>
      <c r="AG17" s="1" t="s">
        <v>72</v>
      </c>
      <c r="AH17" s="1" t="s">
        <v>72</v>
      </c>
      <c r="AI17" s="2" t="s">
        <v>72</v>
      </c>
      <c r="AJ17" s="1" t="s">
        <v>72</v>
      </c>
      <c r="AK17" s="1" t="s">
        <v>72</v>
      </c>
      <c r="AL17" s="1" t="s">
        <v>72</v>
      </c>
      <c r="AM17" s="1" t="s">
        <v>72</v>
      </c>
      <c r="AN17" s="1" t="s">
        <v>72</v>
      </c>
      <c r="AO17" s="1" t="s">
        <v>72</v>
      </c>
      <c r="AP17" s="1" t="s">
        <v>72</v>
      </c>
      <c r="AQ17" s="1" t="s">
        <v>72</v>
      </c>
      <c r="AR17" s="1" t="s">
        <v>72</v>
      </c>
      <c r="AS17" s="1" t="s">
        <v>72</v>
      </c>
      <c r="AT17" s="1">
        <v>4041.5243225097656</v>
      </c>
      <c r="AU17" s="1">
        <v>2848.3391264608085</v>
      </c>
      <c r="AV17" s="1">
        <v>2850.1568517816854</v>
      </c>
      <c r="AW17" s="2" t="s">
        <v>72</v>
      </c>
      <c r="AX17" s="2" t="s">
        <v>72</v>
      </c>
      <c r="AY17" s="1" t="s">
        <v>72</v>
      </c>
      <c r="AZ17" s="1" t="s">
        <v>72</v>
      </c>
      <c r="BA17" s="1">
        <v>2.1846287250518799</v>
      </c>
      <c r="BB17" s="1">
        <v>1.452404260635376</v>
      </c>
      <c r="BC17" s="1" t="s">
        <v>72</v>
      </c>
      <c r="BD17" s="1" t="s">
        <v>72</v>
      </c>
      <c r="BE17" s="1" t="s">
        <v>72</v>
      </c>
      <c r="BF17" s="1" t="s">
        <v>72</v>
      </c>
      <c r="BG17" s="1" t="s">
        <v>72</v>
      </c>
      <c r="BH17" s="1" t="s">
        <v>72</v>
      </c>
      <c r="BI17" s="1" t="s">
        <v>72</v>
      </c>
      <c r="BJ17" s="1" t="s">
        <v>72</v>
      </c>
      <c r="BK17" s="1" t="s">
        <v>72</v>
      </c>
      <c r="BL17" s="1" t="s">
        <v>72</v>
      </c>
      <c r="BM17" s="1" t="s">
        <v>72</v>
      </c>
      <c r="BN17" s="1" t="s">
        <v>72</v>
      </c>
    </row>
    <row r="18" spans="1:66" x14ac:dyDescent="0.25">
      <c r="A18" s="2" t="s">
        <v>79</v>
      </c>
      <c r="B18" s="2" t="s">
        <v>179</v>
      </c>
      <c r="C18" s="2" t="s">
        <v>66</v>
      </c>
      <c r="D18" s="16">
        <f t="shared" si="0"/>
        <v>0.51461338996887207</v>
      </c>
      <c r="E18" s="1">
        <v>0.12865334749221802</v>
      </c>
      <c r="F18" s="2" t="s">
        <v>67</v>
      </c>
      <c r="G18" s="2" t="s">
        <v>68</v>
      </c>
      <c r="H18" s="2" t="s">
        <v>69</v>
      </c>
      <c r="I18" s="2" t="s">
        <v>69</v>
      </c>
      <c r="J18" s="2" t="s">
        <v>70</v>
      </c>
      <c r="K18" s="2" t="s">
        <v>71</v>
      </c>
      <c r="L18" s="1">
        <v>2.5730669498443604</v>
      </c>
      <c r="M18" s="1">
        <f t="shared" si="1"/>
        <v>1.6485053300857544</v>
      </c>
      <c r="N18" s="1">
        <f t="shared" si="2"/>
        <v>7.7960319817066193E-2</v>
      </c>
      <c r="O18" s="1">
        <v>0.4121263325214386</v>
      </c>
      <c r="P18" s="1">
        <v>1.9490079954266548E-2</v>
      </c>
      <c r="Q18" s="12">
        <v>18290</v>
      </c>
      <c r="R18" s="12">
        <v>2</v>
      </c>
      <c r="S18" s="12">
        <v>18288</v>
      </c>
      <c r="T18" s="1">
        <v>1</v>
      </c>
      <c r="U18" s="1">
        <v>1</v>
      </c>
      <c r="V18" s="1">
        <v>8</v>
      </c>
      <c r="W18" s="1">
        <v>18280</v>
      </c>
      <c r="X18" s="1">
        <v>6.4296762518149614E-2</v>
      </c>
      <c r="Y18" s="1" t="s">
        <v>72</v>
      </c>
      <c r="Z18" s="1" t="s">
        <v>72</v>
      </c>
      <c r="AA18" s="1" t="s">
        <v>72</v>
      </c>
      <c r="AB18" s="1" t="s">
        <v>72</v>
      </c>
      <c r="AC18" s="1" t="s">
        <v>72</v>
      </c>
      <c r="AD18" s="1" t="s">
        <v>72</v>
      </c>
      <c r="AE18" s="1" t="s">
        <v>72</v>
      </c>
      <c r="AF18" s="1">
        <v>4499</v>
      </c>
      <c r="AG18" s="1" t="s">
        <v>72</v>
      </c>
      <c r="AH18" s="1" t="s">
        <v>72</v>
      </c>
      <c r="AI18" s="2" t="s">
        <v>73</v>
      </c>
      <c r="AJ18" s="1">
        <v>0.22217968716385267</v>
      </c>
      <c r="AK18" s="1" t="s">
        <v>72</v>
      </c>
      <c r="AL18" s="1" t="s">
        <v>72</v>
      </c>
      <c r="AM18" s="1">
        <v>0.59223589166164459</v>
      </c>
      <c r="AN18" s="1">
        <v>0</v>
      </c>
      <c r="AO18" s="1">
        <v>18.1789706945167</v>
      </c>
      <c r="AP18" s="1" t="s">
        <v>72</v>
      </c>
      <c r="AQ18" s="1" t="s">
        <v>72</v>
      </c>
      <c r="AR18" s="1">
        <v>42.953052501712094</v>
      </c>
      <c r="AS18" s="1">
        <v>0</v>
      </c>
      <c r="AT18" s="1">
        <v>6931.390625</v>
      </c>
      <c r="AU18" s="1">
        <v>3562.7324456242441</v>
      </c>
      <c r="AV18" s="1">
        <v>3563.1008062780834</v>
      </c>
      <c r="AW18" s="2" t="s">
        <v>72</v>
      </c>
      <c r="AX18" s="2" t="s">
        <v>72</v>
      </c>
      <c r="AY18" s="1" t="s">
        <v>72</v>
      </c>
      <c r="AZ18" s="1" t="s">
        <v>72</v>
      </c>
      <c r="BA18" s="1">
        <v>0.24734856188297272</v>
      </c>
      <c r="BB18" s="1">
        <v>5.5833823978900909E-2</v>
      </c>
      <c r="BC18" s="1" t="s">
        <v>72</v>
      </c>
      <c r="BD18" s="1" t="s">
        <v>72</v>
      </c>
      <c r="BE18" s="1" t="s">
        <v>72</v>
      </c>
      <c r="BF18" s="1" t="s">
        <v>72</v>
      </c>
      <c r="BG18" s="1" t="s">
        <v>72</v>
      </c>
      <c r="BH18" s="1" t="s">
        <v>72</v>
      </c>
      <c r="BI18" s="1">
        <v>0.4035911108848389</v>
      </c>
      <c r="BJ18" s="1">
        <v>4.0768263442866409E-2</v>
      </c>
      <c r="BK18" s="1" t="s">
        <v>72</v>
      </c>
      <c r="BL18" s="1" t="s">
        <v>72</v>
      </c>
      <c r="BM18" s="1">
        <v>30.323886513784675</v>
      </c>
      <c r="BN18" s="1">
        <v>6.0340548752487217</v>
      </c>
    </row>
    <row r="19" spans="1:66" x14ac:dyDescent="0.25">
      <c r="A19" s="2" t="s">
        <v>79</v>
      </c>
      <c r="B19" s="2" t="s">
        <v>179</v>
      </c>
      <c r="C19" s="2" t="s">
        <v>73</v>
      </c>
      <c r="D19" s="16">
        <f t="shared" si="0"/>
        <v>2.3162036895751954</v>
      </c>
      <c r="E19" s="1">
        <v>0.57905089855194092</v>
      </c>
      <c r="F19" s="2" t="s">
        <v>67</v>
      </c>
      <c r="G19" s="2" t="s">
        <v>68</v>
      </c>
      <c r="H19" s="2" t="s">
        <v>69</v>
      </c>
      <c r="I19" s="2" t="s">
        <v>69</v>
      </c>
      <c r="J19" s="2" t="s">
        <v>70</v>
      </c>
      <c r="K19" s="2" t="s">
        <v>74</v>
      </c>
      <c r="L19" s="1">
        <v>11.581018447875977</v>
      </c>
      <c r="M19" s="1">
        <f t="shared" si="1"/>
        <v>4.196770191192627</v>
      </c>
      <c r="N19" s="1">
        <f t="shared" si="2"/>
        <v>1.1044296026229858</v>
      </c>
      <c r="O19" s="1">
        <v>1.0491925477981567</v>
      </c>
      <c r="P19" s="1">
        <v>0.27610740065574646</v>
      </c>
      <c r="Q19" s="12">
        <v>18290</v>
      </c>
      <c r="R19" s="12">
        <v>9</v>
      </c>
      <c r="S19" s="12">
        <v>18281</v>
      </c>
      <c r="T19" s="1">
        <v>1</v>
      </c>
      <c r="U19" s="1">
        <v>1</v>
      </c>
      <c r="V19" s="1">
        <v>8</v>
      </c>
      <c r="W19" s="1">
        <v>18280</v>
      </c>
      <c r="X19" s="1">
        <v>6.4296762518149614E-2</v>
      </c>
      <c r="Y19" s="1" t="s">
        <v>72</v>
      </c>
      <c r="Z19" s="1" t="s">
        <v>72</v>
      </c>
      <c r="AA19" s="1" t="s">
        <v>72</v>
      </c>
      <c r="AB19" s="1" t="s">
        <v>72</v>
      </c>
      <c r="AC19" s="1" t="s">
        <v>72</v>
      </c>
      <c r="AD19" s="1" t="s">
        <v>72</v>
      </c>
      <c r="AE19" s="1" t="s">
        <v>72</v>
      </c>
      <c r="AF19" s="1">
        <v>4500</v>
      </c>
      <c r="AG19" s="1" t="s">
        <v>72</v>
      </c>
      <c r="AH19" s="1" t="s">
        <v>72</v>
      </c>
      <c r="AI19" s="2" t="s">
        <v>72</v>
      </c>
      <c r="AJ19" s="1" t="s">
        <v>72</v>
      </c>
      <c r="AK19" s="1" t="s">
        <v>72</v>
      </c>
      <c r="AL19" s="1" t="s">
        <v>72</v>
      </c>
      <c r="AM19" s="1" t="s">
        <v>72</v>
      </c>
      <c r="AN19" s="1" t="s">
        <v>72</v>
      </c>
      <c r="AO19" s="1" t="s">
        <v>72</v>
      </c>
      <c r="AP19" s="1" t="s">
        <v>72</v>
      </c>
      <c r="AQ19" s="1" t="s">
        <v>72</v>
      </c>
      <c r="AR19" s="1" t="s">
        <v>72</v>
      </c>
      <c r="AS19" s="1" t="s">
        <v>72</v>
      </c>
      <c r="AT19" s="1">
        <v>5811.8620876736113</v>
      </c>
      <c r="AU19" s="1">
        <v>2969.4468985526723</v>
      </c>
      <c r="AV19" s="1">
        <v>2970.8455719644894</v>
      </c>
      <c r="AW19" s="2" t="s">
        <v>72</v>
      </c>
      <c r="AX19" s="2" t="s">
        <v>72</v>
      </c>
      <c r="AY19" s="1" t="s">
        <v>72</v>
      </c>
      <c r="AZ19" s="1" t="s">
        <v>72</v>
      </c>
      <c r="BA19" s="1">
        <v>0.79504555463790894</v>
      </c>
      <c r="BB19" s="1">
        <v>0.40627089142799377</v>
      </c>
      <c r="BC19" s="1" t="s">
        <v>72</v>
      </c>
      <c r="BD19" s="1" t="s">
        <v>72</v>
      </c>
      <c r="BE19" s="1" t="s">
        <v>72</v>
      </c>
      <c r="BF19" s="1" t="s">
        <v>72</v>
      </c>
      <c r="BG19" s="1" t="s">
        <v>72</v>
      </c>
      <c r="BH19" s="1" t="s">
        <v>72</v>
      </c>
      <c r="BI19" s="1" t="s">
        <v>72</v>
      </c>
      <c r="BJ19" s="1" t="s">
        <v>72</v>
      </c>
      <c r="BK19" s="1" t="s">
        <v>72</v>
      </c>
      <c r="BL19" s="1" t="s">
        <v>72</v>
      </c>
      <c r="BM19" s="1" t="s">
        <v>72</v>
      </c>
      <c r="BN19" s="1" t="s">
        <v>72</v>
      </c>
    </row>
    <row r="20" spans="1:66" x14ac:dyDescent="0.25">
      <c r="A20" s="2" t="s">
        <v>95</v>
      </c>
      <c r="B20" s="2" t="s">
        <v>179</v>
      </c>
      <c r="C20" s="2" t="s">
        <v>89</v>
      </c>
      <c r="D20" s="16">
        <f t="shared" si="0"/>
        <v>8.5630203247070309</v>
      </c>
      <c r="E20" s="1">
        <v>2.1407551765441895</v>
      </c>
      <c r="F20" s="2" t="s">
        <v>67</v>
      </c>
      <c r="G20" s="2" t="s">
        <v>68</v>
      </c>
      <c r="H20" s="2" t="s">
        <v>69</v>
      </c>
      <c r="I20" s="2" t="s">
        <v>69</v>
      </c>
      <c r="J20" s="2" t="s">
        <v>70</v>
      </c>
      <c r="K20" s="2" t="s">
        <v>71</v>
      </c>
      <c r="L20" s="1">
        <v>42.815101623535156</v>
      </c>
      <c r="M20" s="1">
        <f t="shared" si="1"/>
        <v>11.785490036010742</v>
      </c>
      <c r="N20" s="1">
        <f t="shared" si="2"/>
        <v>5.9904623031616211</v>
      </c>
      <c r="O20" s="1">
        <v>2.9463725090026855</v>
      </c>
      <c r="P20" s="1">
        <v>1.4976155757904053</v>
      </c>
      <c r="Q20" s="12">
        <v>18702</v>
      </c>
      <c r="R20" s="12">
        <v>34</v>
      </c>
      <c r="S20" s="12">
        <v>18668</v>
      </c>
      <c r="T20" s="1">
        <v>0</v>
      </c>
      <c r="U20" s="1">
        <v>34</v>
      </c>
      <c r="V20" s="1">
        <v>5</v>
      </c>
      <c r="W20" s="1">
        <v>18663</v>
      </c>
      <c r="X20" s="1">
        <v>0</v>
      </c>
      <c r="Y20" s="1" t="s">
        <v>72</v>
      </c>
      <c r="Z20" s="1" t="s">
        <v>72</v>
      </c>
      <c r="AA20" s="1" t="s">
        <v>72</v>
      </c>
      <c r="AB20" s="1" t="s">
        <v>72</v>
      </c>
      <c r="AC20" s="1" t="s">
        <v>72</v>
      </c>
      <c r="AD20" s="1" t="s">
        <v>72</v>
      </c>
      <c r="AE20" s="1" t="s">
        <v>72</v>
      </c>
      <c r="AF20" s="1">
        <v>5000</v>
      </c>
      <c r="AG20" s="1" t="s">
        <v>72</v>
      </c>
      <c r="AH20" s="1" t="s">
        <v>72</v>
      </c>
      <c r="AI20" s="2" t="s">
        <v>90</v>
      </c>
      <c r="AJ20" s="1">
        <v>6.8052784806888669</v>
      </c>
      <c r="AK20" s="1" t="s">
        <v>72</v>
      </c>
      <c r="AL20" s="1" t="s">
        <v>72</v>
      </c>
      <c r="AM20" s="1">
        <v>13.418000414108857</v>
      </c>
      <c r="AN20" s="1">
        <v>0.19255654726887794</v>
      </c>
      <c r="AO20" s="1">
        <v>87.188157315922652</v>
      </c>
      <c r="AP20" s="1" t="s">
        <v>72</v>
      </c>
      <c r="AQ20" s="1" t="s">
        <v>72</v>
      </c>
      <c r="AR20" s="1">
        <v>98.042498174373037</v>
      </c>
      <c r="AS20" s="1">
        <v>76.333816457472267</v>
      </c>
      <c r="AT20" s="1">
        <v>9745.8277803308829</v>
      </c>
      <c r="AU20" s="1">
        <v>3423.7071708187136</v>
      </c>
      <c r="AV20" s="1">
        <v>3435.2007063081523</v>
      </c>
      <c r="AW20" s="2" t="s">
        <v>72</v>
      </c>
      <c r="AX20" s="2" t="s">
        <v>72</v>
      </c>
      <c r="AY20" s="1" t="s">
        <v>72</v>
      </c>
      <c r="AZ20" s="1" t="s">
        <v>72</v>
      </c>
      <c r="BA20" s="1">
        <v>2.5283963680267334</v>
      </c>
      <c r="BB20" s="1">
        <v>1.7950114011764526</v>
      </c>
      <c r="BC20" s="1" t="s">
        <v>72</v>
      </c>
      <c r="BD20" s="1" t="s">
        <v>72</v>
      </c>
      <c r="BE20" s="1" t="s">
        <v>72</v>
      </c>
      <c r="BF20" s="1" t="s">
        <v>72</v>
      </c>
      <c r="BG20" s="1" t="s">
        <v>72</v>
      </c>
      <c r="BH20" s="1" t="s">
        <v>72</v>
      </c>
      <c r="BI20" s="1">
        <v>10.11363447980214</v>
      </c>
      <c r="BJ20" s="1">
        <v>3.4969224815755937</v>
      </c>
      <c r="BK20" s="1" t="s">
        <v>72</v>
      </c>
      <c r="BL20" s="1" t="s">
        <v>72</v>
      </c>
      <c r="BM20" s="1">
        <v>92.618602457429247</v>
      </c>
      <c r="BN20" s="1">
        <v>81.757712174416071</v>
      </c>
    </row>
    <row r="21" spans="1:66" x14ac:dyDescent="0.25">
      <c r="A21" s="2" t="s">
        <v>95</v>
      </c>
      <c r="B21" s="2" t="s">
        <v>179</v>
      </c>
      <c r="C21" s="2" t="s">
        <v>90</v>
      </c>
      <c r="D21" s="16">
        <f t="shared" si="0"/>
        <v>1.2582910537719727</v>
      </c>
      <c r="E21" s="1">
        <v>0.31457275152206421</v>
      </c>
      <c r="F21" s="2" t="s">
        <v>67</v>
      </c>
      <c r="G21" s="2" t="s">
        <v>68</v>
      </c>
      <c r="H21" s="2" t="s">
        <v>69</v>
      </c>
      <c r="I21" s="2" t="s">
        <v>69</v>
      </c>
      <c r="J21" s="2" t="s">
        <v>70</v>
      </c>
      <c r="K21" s="2" t="s">
        <v>74</v>
      </c>
      <c r="L21" s="1">
        <v>6.2914552688598633</v>
      </c>
      <c r="M21" s="1">
        <f t="shared" si="1"/>
        <v>2.7346949577331543</v>
      </c>
      <c r="N21" s="1">
        <f t="shared" si="2"/>
        <v>0.4423767626285553</v>
      </c>
      <c r="O21" s="1">
        <v>0.68367373943328857</v>
      </c>
      <c r="P21" s="1">
        <v>0.11059419065713882</v>
      </c>
      <c r="Q21" s="12">
        <v>18702</v>
      </c>
      <c r="R21" s="12">
        <v>5</v>
      </c>
      <c r="S21" s="12">
        <v>18697</v>
      </c>
      <c r="T21" s="1">
        <v>0</v>
      </c>
      <c r="U21" s="1">
        <v>34</v>
      </c>
      <c r="V21" s="1">
        <v>5</v>
      </c>
      <c r="W21" s="1">
        <v>18663</v>
      </c>
      <c r="X21" s="1">
        <v>0</v>
      </c>
      <c r="Y21" s="1" t="s">
        <v>72</v>
      </c>
      <c r="Z21" s="1" t="s">
        <v>72</v>
      </c>
      <c r="AA21" s="1" t="s">
        <v>72</v>
      </c>
      <c r="AB21" s="1" t="s">
        <v>72</v>
      </c>
      <c r="AC21" s="1" t="s">
        <v>72</v>
      </c>
      <c r="AD21" s="1" t="s">
        <v>72</v>
      </c>
      <c r="AE21" s="1" t="s">
        <v>72</v>
      </c>
      <c r="AF21" s="1">
        <v>4000</v>
      </c>
      <c r="AG21" s="1" t="s">
        <v>72</v>
      </c>
      <c r="AH21" s="1" t="s">
        <v>72</v>
      </c>
      <c r="AI21" s="2" t="s">
        <v>72</v>
      </c>
      <c r="AJ21" s="1" t="s">
        <v>72</v>
      </c>
      <c r="AK21" s="1" t="s">
        <v>72</v>
      </c>
      <c r="AL21" s="1" t="s">
        <v>72</v>
      </c>
      <c r="AM21" s="1" t="s">
        <v>72</v>
      </c>
      <c r="AN21" s="1" t="s">
        <v>72</v>
      </c>
      <c r="AO21" s="1" t="s">
        <v>72</v>
      </c>
      <c r="AP21" s="1" t="s">
        <v>72</v>
      </c>
      <c r="AQ21" s="1" t="s">
        <v>72</v>
      </c>
      <c r="AR21" s="1" t="s">
        <v>72</v>
      </c>
      <c r="AS21" s="1" t="s">
        <v>72</v>
      </c>
      <c r="AT21" s="1">
        <v>5447.7938476562504</v>
      </c>
      <c r="AU21" s="1">
        <v>2324.4192873404972</v>
      </c>
      <c r="AV21" s="1">
        <v>2325.2543249194528</v>
      </c>
      <c r="AW21" s="2" t="s">
        <v>72</v>
      </c>
      <c r="AX21" s="2" t="s">
        <v>72</v>
      </c>
      <c r="AY21" s="1" t="s">
        <v>72</v>
      </c>
      <c r="AZ21" s="1" t="s">
        <v>72</v>
      </c>
      <c r="BA21" s="1">
        <v>0.47912776470184326</v>
      </c>
      <c r="BB21" s="1">
        <v>0.19288602471351624</v>
      </c>
      <c r="BC21" s="1" t="s">
        <v>72</v>
      </c>
      <c r="BD21" s="1" t="s">
        <v>72</v>
      </c>
      <c r="BE21" s="1" t="s">
        <v>72</v>
      </c>
      <c r="BF21" s="1" t="s">
        <v>72</v>
      </c>
      <c r="BG21" s="1" t="s">
        <v>72</v>
      </c>
      <c r="BH21" s="1" t="s">
        <v>72</v>
      </c>
      <c r="BI21" s="1" t="s">
        <v>72</v>
      </c>
      <c r="BJ21" s="1" t="s">
        <v>72</v>
      </c>
      <c r="BK21" s="1" t="s">
        <v>72</v>
      </c>
      <c r="BL21" s="1" t="s">
        <v>72</v>
      </c>
      <c r="BM21" s="1" t="s">
        <v>72</v>
      </c>
      <c r="BN21" s="1" t="s">
        <v>72</v>
      </c>
    </row>
    <row r="22" spans="1:66" x14ac:dyDescent="0.25">
      <c r="A22" s="2" t="s">
        <v>109</v>
      </c>
      <c r="B22" s="2" t="s">
        <v>179</v>
      </c>
      <c r="C22" s="2" t="s">
        <v>103</v>
      </c>
      <c r="D22" s="16">
        <f t="shared" si="0"/>
        <v>1.0002938270568849</v>
      </c>
      <c r="E22" s="1">
        <v>0.25007346272468567</v>
      </c>
      <c r="F22" s="2" t="s">
        <v>67</v>
      </c>
      <c r="G22" s="2" t="s">
        <v>68</v>
      </c>
      <c r="H22" s="2" t="s">
        <v>69</v>
      </c>
      <c r="I22" s="2" t="s">
        <v>69</v>
      </c>
      <c r="J22" s="2" t="s">
        <v>70</v>
      </c>
      <c r="K22" s="2" t="s">
        <v>71</v>
      </c>
      <c r="L22" s="1">
        <v>5.0014691352844238</v>
      </c>
      <c r="M22" s="1">
        <f t="shared" si="1"/>
        <v>2.3587832450866699</v>
      </c>
      <c r="N22" s="1">
        <f t="shared" si="2"/>
        <v>0.30181628465652466</v>
      </c>
      <c r="O22" s="1">
        <v>0.58969581127166748</v>
      </c>
      <c r="P22" s="1">
        <v>7.5454071164131165E-2</v>
      </c>
      <c r="Q22" s="12">
        <v>18820</v>
      </c>
      <c r="R22" s="12">
        <v>4</v>
      </c>
      <c r="S22" s="12">
        <v>18816</v>
      </c>
      <c r="T22" s="1">
        <v>4</v>
      </c>
      <c r="U22" s="1">
        <v>0</v>
      </c>
      <c r="V22" s="1">
        <v>0</v>
      </c>
      <c r="W22" s="1">
        <v>18816</v>
      </c>
      <c r="X22" s="1">
        <v>0.25007345779209394</v>
      </c>
      <c r="Y22" s="1" t="s">
        <v>72</v>
      </c>
      <c r="Z22" s="1" t="s">
        <v>72</v>
      </c>
      <c r="AA22" s="1" t="s">
        <v>72</v>
      </c>
      <c r="AB22" s="1" t="s">
        <v>72</v>
      </c>
      <c r="AC22" s="1" t="s">
        <v>72</v>
      </c>
      <c r="AD22" s="1" t="s">
        <v>72</v>
      </c>
      <c r="AE22" s="1" t="s">
        <v>72</v>
      </c>
      <c r="AF22" s="1">
        <v>4000</v>
      </c>
      <c r="AG22" s="1" t="s">
        <v>72</v>
      </c>
      <c r="AH22" s="1" t="s">
        <v>72</v>
      </c>
      <c r="AI22" s="2" t="s">
        <v>104</v>
      </c>
      <c r="AJ22" s="1">
        <v>1</v>
      </c>
      <c r="AK22" s="1" t="s">
        <v>72</v>
      </c>
      <c r="AL22" s="1" t="s">
        <v>72</v>
      </c>
      <c r="AM22" s="1">
        <v>2.4540680072060859</v>
      </c>
      <c r="AN22" s="1">
        <v>0</v>
      </c>
      <c r="AO22" s="1">
        <v>50</v>
      </c>
      <c r="AP22" s="1" t="s">
        <v>72</v>
      </c>
      <c r="AQ22" s="1" t="s">
        <v>72</v>
      </c>
      <c r="AR22" s="1">
        <v>86.35170018015215</v>
      </c>
      <c r="AS22" s="1">
        <v>13.648299819847848</v>
      </c>
      <c r="AT22" s="1">
        <v>4710.0201416015625</v>
      </c>
      <c r="AU22" s="1">
        <v>3113.2868646634679</v>
      </c>
      <c r="AV22" s="1">
        <v>3113.6262341165848</v>
      </c>
      <c r="AW22" s="2" t="s">
        <v>72</v>
      </c>
      <c r="AX22" s="2" t="s">
        <v>72</v>
      </c>
      <c r="AY22" s="1" t="s">
        <v>72</v>
      </c>
      <c r="AZ22" s="1" t="s">
        <v>72</v>
      </c>
      <c r="BA22" s="1">
        <v>0.39945515990257263</v>
      </c>
      <c r="BB22" s="1">
        <v>0.14359818398952484</v>
      </c>
      <c r="BC22" s="1" t="s">
        <v>72</v>
      </c>
      <c r="BD22" s="1" t="s">
        <v>72</v>
      </c>
      <c r="BE22" s="1" t="s">
        <v>72</v>
      </c>
      <c r="BF22" s="1" t="s">
        <v>72</v>
      </c>
      <c r="BG22" s="1" t="s">
        <v>72</v>
      </c>
      <c r="BH22" s="1" t="s">
        <v>72</v>
      </c>
      <c r="BI22" s="1">
        <v>1.7234602212917658</v>
      </c>
      <c r="BJ22" s="1">
        <v>0.27653977870823421</v>
      </c>
      <c r="BK22" s="1" t="s">
        <v>72</v>
      </c>
      <c r="BL22" s="1" t="s">
        <v>72</v>
      </c>
      <c r="BM22" s="1">
        <v>68.08650553229414</v>
      </c>
      <c r="BN22" s="1">
        <v>31.913494467705856</v>
      </c>
    </row>
    <row r="23" spans="1:66" x14ac:dyDescent="0.25">
      <c r="A23" s="2" t="s">
        <v>109</v>
      </c>
      <c r="B23" s="2" t="s">
        <v>179</v>
      </c>
      <c r="C23" s="2" t="s">
        <v>104</v>
      </c>
      <c r="D23" s="16">
        <f t="shared" si="0"/>
        <v>1.0002938270568849</v>
      </c>
      <c r="E23" s="1">
        <v>0.25007346272468567</v>
      </c>
      <c r="F23" s="2" t="s">
        <v>67</v>
      </c>
      <c r="G23" s="2" t="s">
        <v>68</v>
      </c>
      <c r="H23" s="2" t="s">
        <v>69</v>
      </c>
      <c r="I23" s="2" t="s">
        <v>69</v>
      </c>
      <c r="J23" s="2" t="s">
        <v>70</v>
      </c>
      <c r="K23" s="2" t="s">
        <v>74</v>
      </c>
      <c r="L23" s="1">
        <v>5.0014691352844238</v>
      </c>
      <c r="M23" s="1">
        <f t="shared" si="1"/>
        <v>2.3587832450866699</v>
      </c>
      <c r="N23" s="1">
        <f t="shared" si="2"/>
        <v>0.30181628465652466</v>
      </c>
      <c r="O23" s="1">
        <v>0.58969581127166748</v>
      </c>
      <c r="P23" s="1">
        <v>7.5454071164131165E-2</v>
      </c>
      <c r="Q23" s="12">
        <v>18820</v>
      </c>
      <c r="R23" s="12">
        <v>4</v>
      </c>
      <c r="S23" s="12">
        <v>18816</v>
      </c>
      <c r="T23" s="1">
        <v>4</v>
      </c>
      <c r="U23" s="1">
        <v>0</v>
      </c>
      <c r="V23" s="1">
        <v>0</v>
      </c>
      <c r="W23" s="1">
        <v>18816</v>
      </c>
      <c r="X23" s="1">
        <v>0.25007345779209394</v>
      </c>
      <c r="Y23" s="1" t="s">
        <v>72</v>
      </c>
      <c r="Z23" s="1" t="s">
        <v>72</v>
      </c>
      <c r="AA23" s="1" t="s">
        <v>72</v>
      </c>
      <c r="AB23" s="1" t="s">
        <v>72</v>
      </c>
      <c r="AC23" s="1" t="s">
        <v>72</v>
      </c>
      <c r="AD23" s="1" t="s">
        <v>72</v>
      </c>
      <c r="AE23" s="1" t="s">
        <v>72</v>
      </c>
      <c r="AF23" s="1">
        <v>4000</v>
      </c>
      <c r="AG23" s="1" t="s">
        <v>72</v>
      </c>
      <c r="AH23" s="1" t="s">
        <v>72</v>
      </c>
      <c r="AI23" s="2" t="s">
        <v>72</v>
      </c>
      <c r="AJ23" s="1" t="s">
        <v>72</v>
      </c>
      <c r="AK23" s="1" t="s">
        <v>72</v>
      </c>
      <c r="AL23" s="1" t="s">
        <v>72</v>
      </c>
      <c r="AM23" s="1" t="s">
        <v>72</v>
      </c>
      <c r="AN23" s="1" t="s">
        <v>72</v>
      </c>
      <c r="AO23" s="1" t="s">
        <v>72</v>
      </c>
      <c r="AP23" s="1" t="s">
        <v>72</v>
      </c>
      <c r="AQ23" s="1" t="s">
        <v>72</v>
      </c>
      <c r="AR23" s="1" t="s">
        <v>72</v>
      </c>
      <c r="AS23" s="1" t="s">
        <v>72</v>
      </c>
      <c r="AT23" s="1">
        <v>6483.6220703125</v>
      </c>
      <c r="AU23" s="1">
        <v>2423.8908521496519</v>
      </c>
      <c r="AV23" s="1">
        <v>2424.753706818763</v>
      </c>
      <c r="AW23" s="2" t="s">
        <v>72</v>
      </c>
      <c r="AX23" s="2" t="s">
        <v>72</v>
      </c>
      <c r="AY23" s="1" t="s">
        <v>72</v>
      </c>
      <c r="AZ23" s="1" t="s">
        <v>72</v>
      </c>
      <c r="BA23" s="1">
        <v>0.39945515990257263</v>
      </c>
      <c r="BB23" s="1">
        <v>0.14359818398952484</v>
      </c>
      <c r="BC23" s="1" t="s">
        <v>72</v>
      </c>
      <c r="BD23" s="1" t="s">
        <v>72</v>
      </c>
      <c r="BE23" s="1" t="s">
        <v>72</v>
      </c>
      <c r="BF23" s="1" t="s">
        <v>72</v>
      </c>
      <c r="BG23" s="1" t="s">
        <v>72</v>
      </c>
      <c r="BH23" s="1" t="s">
        <v>72</v>
      </c>
      <c r="BI23" s="1" t="s">
        <v>72</v>
      </c>
      <c r="BJ23" s="1" t="s">
        <v>72</v>
      </c>
      <c r="BK23" s="1" t="s">
        <v>72</v>
      </c>
      <c r="BL23" s="1" t="s">
        <v>72</v>
      </c>
      <c r="BM23" s="1" t="s">
        <v>72</v>
      </c>
      <c r="BN23" s="1" t="s">
        <v>72</v>
      </c>
    </row>
    <row r="24" spans="1:66" x14ac:dyDescent="0.25">
      <c r="A24" s="2" t="s">
        <v>127</v>
      </c>
      <c r="B24" s="2" t="s">
        <v>179</v>
      </c>
      <c r="C24" s="2" t="s">
        <v>121</v>
      </c>
      <c r="D24" s="16">
        <f t="shared" si="0"/>
        <v>0.79948167800903325</v>
      </c>
      <c r="E24" s="1">
        <v>0.19987042248249054</v>
      </c>
      <c r="F24" s="2" t="s">
        <v>67</v>
      </c>
      <c r="G24" s="2" t="s">
        <v>68</v>
      </c>
      <c r="H24" s="2" t="s">
        <v>69</v>
      </c>
      <c r="I24" s="2" t="s">
        <v>69</v>
      </c>
      <c r="J24" s="2" t="s">
        <v>70</v>
      </c>
      <c r="K24" s="2" t="s">
        <v>71</v>
      </c>
      <c r="L24" s="1">
        <v>3.997408390045166</v>
      </c>
      <c r="M24" s="1">
        <f t="shared" si="1"/>
        <v>2.1191902160644531</v>
      </c>
      <c r="N24" s="1">
        <f t="shared" si="2"/>
        <v>0.18973135948181152</v>
      </c>
      <c r="O24" s="1">
        <v>0.52979755401611328</v>
      </c>
      <c r="P24" s="1">
        <v>4.7432839870452881E-2</v>
      </c>
      <c r="Q24" s="12">
        <v>17660</v>
      </c>
      <c r="R24" s="12">
        <v>3</v>
      </c>
      <c r="S24" s="12">
        <v>17657</v>
      </c>
      <c r="T24" s="1">
        <v>0</v>
      </c>
      <c r="U24" s="1">
        <v>3</v>
      </c>
      <c r="V24" s="1">
        <v>25</v>
      </c>
      <c r="W24" s="1">
        <v>17632</v>
      </c>
      <c r="X24" s="1">
        <v>0</v>
      </c>
      <c r="Y24" s="1" t="s">
        <v>72</v>
      </c>
      <c r="Z24" s="1" t="s">
        <v>72</v>
      </c>
      <c r="AA24" s="1" t="s">
        <v>72</v>
      </c>
      <c r="AB24" s="1" t="s">
        <v>72</v>
      </c>
      <c r="AC24" s="1" t="s">
        <v>72</v>
      </c>
      <c r="AD24" s="1" t="s">
        <v>72</v>
      </c>
      <c r="AE24" s="1" t="s">
        <v>72</v>
      </c>
      <c r="AF24" s="1">
        <v>5000</v>
      </c>
      <c r="AG24" s="1" t="s">
        <v>72</v>
      </c>
      <c r="AH24" s="1" t="s">
        <v>72</v>
      </c>
      <c r="AI24" s="2" t="s">
        <v>122</v>
      </c>
      <c r="AJ24" s="1">
        <v>0.11992523281795016</v>
      </c>
      <c r="AK24" s="1" t="s">
        <v>72</v>
      </c>
      <c r="AL24" s="1" t="s">
        <v>72</v>
      </c>
      <c r="AM24" s="1">
        <v>0.27220565140341002</v>
      </c>
      <c r="AN24" s="1">
        <v>0</v>
      </c>
      <c r="AO24" s="1">
        <v>10.708324922387444</v>
      </c>
      <c r="AP24" s="1" t="s">
        <v>72</v>
      </c>
      <c r="AQ24" s="1" t="s">
        <v>72</v>
      </c>
      <c r="AR24" s="1">
        <v>22.849647627298804</v>
      </c>
      <c r="AS24" s="1">
        <v>0</v>
      </c>
      <c r="AT24" s="1">
        <v>6082.283040364583</v>
      </c>
      <c r="AU24" s="1">
        <v>3869.9007718173257</v>
      </c>
      <c r="AV24" s="1">
        <v>3870.276601194771</v>
      </c>
      <c r="AW24" s="2" t="s">
        <v>72</v>
      </c>
      <c r="AX24" s="2" t="s">
        <v>72</v>
      </c>
      <c r="AY24" s="1" t="s">
        <v>72</v>
      </c>
      <c r="AZ24" s="1" t="s">
        <v>72</v>
      </c>
      <c r="BA24" s="1">
        <v>0.34219887852668762</v>
      </c>
      <c r="BB24" s="1">
        <v>0.10386174917221069</v>
      </c>
      <c r="BC24" s="1" t="s">
        <v>72</v>
      </c>
      <c r="BD24" s="1" t="s">
        <v>72</v>
      </c>
      <c r="BE24" s="1" t="s">
        <v>72</v>
      </c>
      <c r="BF24" s="1" t="s">
        <v>72</v>
      </c>
      <c r="BG24" s="1" t="s">
        <v>72</v>
      </c>
      <c r="BH24" s="1" t="s">
        <v>72</v>
      </c>
      <c r="BI24" s="1">
        <v>0.19534164435174423</v>
      </c>
      <c r="BJ24" s="1">
        <v>4.4508821284156092E-2</v>
      </c>
      <c r="BK24" s="1" t="s">
        <v>72</v>
      </c>
      <c r="BL24" s="1" t="s">
        <v>72</v>
      </c>
      <c r="BM24" s="1">
        <v>16.721277856085393</v>
      </c>
      <c r="BN24" s="1">
        <v>4.6953719886894945</v>
      </c>
    </row>
    <row r="25" spans="1:66" x14ac:dyDescent="0.25">
      <c r="A25" s="2" t="s">
        <v>127</v>
      </c>
      <c r="B25" s="2" t="s">
        <v>179</v>
      </c>
      <c r="C25" s="2" t="s">
        <v>122</v>
      </c>
      <c r="D25" s="16">
        <f t="shared" si="0"/>
        <v>6.6665008544921873</v>
      </c>
      <c r="E25" s="1">
        <v>1.6666252613067627</v>
      </c>
      <c r="F25" s="2" t="s">
        <v>67</v>
      </c>
      <c r="G25" s="2" t="s">
        <v>68</v>
      </c>
      <c r="H25" s="2" t="s">
        <v>69</v>
      </c>
      <c r="I25" s="2" t="s">
        <v>69</v>
      </c>
      <c r="J25" s="2" t="s">
        <v>70</v>
      </c>
      <c r="K25" s="2" t="s">
        <v>74</v>
      </c>
      <c r="L25" s="1">
        <v>33.332504272460938</v>
      </c>
      <c r="M25" s="1">
        <f t="shared" si="1"/>
        <v>9.6460123062133789</v>
      </c>
      <c r="N25" s="1">
        <f t="shared" si="2"/>
        <v>4.3753595352172852</v>
      </c>
      <c r="O25" s="1">
        <v>2.4115030765533447</v>
      </c>
      <c r="P25" s="1">
        <v>1.0938398838043213</v>
      </c>
      <c r="Q25" s="12">
        <v>17660</v>
      </c>
      <c r="R25" s="12">
        <v>25</v>
      </c>
      <c r="S25" s="12">
        <v>17635</v>
      </c>
      <c r="T25" s="1">
        <v>0</v>
      </c>
      <c r="U25" s="1">
        <v>3</v>
      </c>
      <c r="V25" s="1">
        <v>25</v>
      </c>
      <c r="W25" s="1">
        <v>17632</v>
      </c>
      <c r="X25" s="1">
        <v>0</v>
      </c>
      <c r="Y25" s="1" t="s">
        <v>72</v>
      </c>
      <c r="Z25" s="1" t="s">
        <v>72</v>
      </c>
      <c r="AA25" s="1" t="s">
        <v>72</v>
      </c>
      <c r="AB25" s="1" t="s">
        <v>72</v>
      </c>
      <c r="AC25" s="1" t="s">
        <v>72</v>
      </c>
      <c r="AD25" s="1" t="s">
        <v>72</v>
      </c>
      <c r="AE25" s="1" t="s">
        <v>72</v>
      </c>
      <c r="AF25" s="1">
        <v>3700</v>
      </c>
      <c r="AG25" s="1" t="s">
        <v>72</v>
      </c>
      <c r="AH25" s="1" t="s">
        <v>72</v>
      </c>
      <c r="AI25" s="2" t="s">
        <v>72</v>
      </c>
      <c r="AJ25" s="1" t="s">
        <v>72</v>
      </c>
      <c r="AK25" s="1" t="s">
        <v>72</v>
      </c>
      <c r="AL25" s="1" t="s">
        <v>72</v>
      </c>
      <c r="AM25" s="1" t="s">
        <v>72</v>
      </c>
      <c r="AN25" s="1" t="s">
        <v>72</v>
      </c>
      <c r="AO25" s="1" t="s">
        <v>72</v>
      </c>
      <c r="AP25" s="1" t="s">
        <v>72</v>
      </c>
      <c r="AQ25" s="1" t="s">
        <v>72</v>
      </c>
      <c r="AR25" s="1" t="s">
        <v>72</v>
      </c>
      <c r="AS25" s="1" t="s">
        <v>72</v>
      </c>
      <c r="AT25" s="1">
        <v>3992.5520312499998</v>
      </c>
      <c r="AU25" s="1">
        <v>2857.8651583155392</v>
      </c>
      <c r="AV25" s="1">
        <v>2859.471453435784</v>
      </c>
      <c r="AW25" s="2" t="s">
        <v>72</v>
      </c>
      <c r="AX25" s="2" t="s">
        <v>72</v>
      </c>
      <c r="AY25" s="1" t="s">
        <v>72</v>
      </c>
      <c r="AZ25" s="1" t="s">
        <v>72</v>
      </c>
      <c r="BA25" s="1">
        <v>2.0220551490783691</v>
      </c>
      <c r="BB25" s="1">
        <v>1.3555871248245239</v>
      </c>
      <c r="BC25" s="1" t="s">
        <v>72</v>
      </c>
      <c r="BD25" s="1" t="s">
        <v>72</v>
      </c>
      <c r="BE25" s="1" t="s">
        <v>72</v>
      </c>
      <c r="BF25" s="1" t="s">
        <v>72</v>
      </c>
      <c r="BG25" s="1" t="s">
        <v>72</v>
      </c>
      <c r="BH25" s="1" t="s">
        <v>72</v>
      </c>
      <c r="BI25" s="1" t="s">
        <v>72</v>
      </c>
      <c r="BJ25" s="1" t="s">
        <v>72</v>
      </c>
      <c r="BK25" s="1" t="s">
        <v>72</v>
      </c>
      <c r="BL25" s="1" t="s">
        <v>72</v>
      </c>
      <c r="BM25" s="1" t="s">
        <v>72</v>
      </c>
      <c r="BN25" s="1" t="s">
        <v>72</v>
      </c>
    </row>
    <row r="26" spans="1:66" x14ac:dyDescent="0.25">
      <c r="A26" s="2" t="s">
        <v>78</v>
      </c>
      <c r="B26" s="2" t="s">
        <v>178</v>
      </c>
      <c r="C26" s="2" t="s">
        <v>66</v>
      </c>
      <c r="D26" s="16">
        <f t="shared" si="0"/>
        <v>0</v>
      </c>
      <c r="E26" s="1">
        <v>0</v>
      </c>
      <c r="F26" s="2" t="s">
        <v>67</v>
      </c>
      <c r="G26" s="2" t="s">
        <v>68</v>
      </c>
      <c r="H26" s="2" t="s">
        <v>69</v>
      </c>
      <c r="I26" s="2" t="s">
        <v>69</v>
      </c>
      <c r="J26" s="2" t="s">
        <v>70</v>
      </c>
      <c r="K26" s="2" t="s">
        <v>71</v>
      </c>
      <c r="L26" s="1">
        <v>0</v>
      </c>
      <c r="M26" s="1">
        <f t="shared" si="1"/>
        <v>0.71613061428070068</v>
      </c>
      <c r="N26" s="1">
        <f t="shared" si="2"/>
        <v>0</v>
      </c>
      <c r="O26" s="1">
        <v>0.17903265357017517</v>
      </c>
      <c r="P26" s="1">
        <v>0</v>
      </c>
      <c r="Q26" s="12">
        <v>19689</v>
      </c>
      <c r="R26" s="12">
        <v>0</v>
      </c>
      <c r="S26" s="12">
        <v>19689</v>
      </c>
      <c r="T26" s="1">
        <v>0</v>
      </c>
      <c r="U26" s="1">
        <v>0</v>
      </c>
      <c r="V26" s="1">
        <v>7</v>
      </c>
      <c r="W26" s="1">
        <v>19682</v>
      </c>
      <c r="X26" s="1">
        <v>0</v>
      </c>
      <c r="Y26" s="1" t="s">
        <v>72</v>
      </c>
      <c r="Z26" s="1" t="s">
        <v>72</v>
      </c>
      <c r="AA26" s="1" t="s">
        <v>72</v>
      </c>
      <c r="AB26" s="1" t="s">
        <v>72</v>
      </c>
      <c r="AC26" s="1" t="s">
        <v>72</v>
      </c>
      <c r="AD26" s="1" t="s">
        <v>72</v>
      </c>
      <c r="AE26" s="1" t="s">
        <v>72</v>
      </c>
      <c r="AF26" s="1">
        <v>4499</v>
      </c>
      <c r="AG26" s="1" t="s">
        <v>72</v>
      </c>
      <c r="AH26" s="1" t="s">
        <v>72</v>
      </c>
      <c r="AI26" s="2" t="s">
        <v>73</v>
      </c>
      <c r="AJ26" s="1" t="s">
        <v>72</v>
      </c>
      <c r="AK26" s="1" t="s">
        <v>72</v>
      </c>
      <c r="AL26" s="1" t="s">
        <v>72</v>
      </c>
      <c r="AM26" s="1" t="s">
        <v>72</v>
      </c>
      <c r="AN26" s="1" t="s">
        <v>72</v>
      </c>
      <c r="AO26" s="1" t="s">
        <v>72</v>
      </c>
      <c r="AP26" s="1" t="s">
        <v>72</v>
      </c>
      <c r="AQ26" s="1" t="s">
        <v>72</v>
      </c>
      <c r="AR26" s="1" t="s">
        <v>72</v>
      </c>
      <c r="AS26" s="1" t="s">
        <v>72</v>
      </c>
      <c r="AT26" s="1">
        <v>0</v>
      </c>
      <c r="AU26" s="1">
        <v>3382.4238891198565</v>
      </c>
      <c r="AV26" s="1">
        <v>3382.4238891198547</v>
      </c>
      <c r="AW26" s="2" t="s">
        <v>72</v>
      </c>
      <c r="AX26" s="2" t="s">
        <v>72</v>
      </c>
      <c r="AY26" s="1" t="s">
        <v>72</v>
      </c>
      <c r="AZ26" s="1" t="s">
        <v>72</v>
      </c>
      <c r="BA26" s="1">
        <v>8.1804268062114716E-2</v>
      </c>
      <c r="BB26" s="1">
        <v>0</v>
      </c>
      <c r="BC26" s="1" t="s">
        <v>72</v>
      </c>
      <c r="BD26" s="1" t="s">
        <v>72</v>
      </c>
      <c r="BE26" s="1" t="s">
        <v>72</v>
      </c>
      <c r="BF26" s="1" t="s">
        <v>72</v>
      </c>
      <c r="BG26" s="1" t="s">
        <v>72</v>
      </c>
      <c r="BH26" s="1" t="s">
        <v>72</v>
      </c>
      <c r="BI26" s="1" t="s">
        <v>72</v>
      </c>
      <c r="BJ26" s="1" t="s">
        <v>72</v>
      </c>
      <c r="BK26" s="1" t="s">
        <v>72</v>
      </c>
      <c r="BL26" s="1" t="s">
        <v>72</v>
      </c>
      <c r="BM26" s="1" t="s">
        <v>72</v>
      </c>
      <c r="BN26" s="1" t="s">
        <v>72</v>
      </c>
    </row>
    <row r="27" spans="1:66" x14ac:dyDescent="0.25">
      <c r="A27" s="2" t="s">
        <v>78</v>
      </c>
      <c r="B27" s="2" t="s">
        <v>178</v>
      </c>
      <c r="C27" s="2" t="s">
        <v>73</v>
      </c>
      <c r="D27" s="16">
        <f t="shared" si="0"/>
        <v>1.6733726501464843</v>
      </c>
      <c r="E27" s="1">
        <v>0.41834315657615662</v>
      </c>
      <c r="F27" s="2" t="s">
        <v>67</v>
      </c>
      <c r="G27" s="2" t="s">
        <v>68</v>
      </c>
      <c r="H27" s="2" t="s">
        <v>69</v>
      </c>
      <c r="I27" s="2" t="s">
        <v>69</v>
      </c>
      <c r="J27" s="2" t="s">
        <v>70</v>
      </c>
      <c r="K27" s="2" t="s">
        <v>74</v>
      </c>
      <c r="L27" s="1">
        <v>8.3668632507324219</v>
      </c>
      <c r="M27" s="1">
        <f t="shared" si="1"/>
        <v>3.2593226432800293</v>
      </c>
      <c r="N27" s="1">
        <f t="shared" si="2"/>
        <v>0.71087157726287842</v>
      </c>
      <c r="O27" s="1">
        <v>0.81483066082000732</v>
      </c>
      <c r="P27" s="1">
        <v>0.1777178943157196</v>
      </c>
      <c r="Q27" s="12">
        <v>19689</v>
      </c>
      <c r="R27" s="12">
        <v>7</v>
      </c>
      <c r="S27" s="12">
        <v>19682</v>
      </c>
      <c r="T27" s="1">
        <v>0</v>
      </c>
      <c r="U27" s="1">
        <v>0</v>
      </c>
      <c r="V27" s="1">
        <v>7</v>
      </c>
      <c r="W27" s="1">
        <v>19682</v>
      </c>
      <c r="X27" s="1">
        <v>0</v>
      </c>
      <c r="Y27" s="1" t="s">
        <v>72</v>
      </c>
      <c r="Z27" s="1" t="s">
        <v>72</v>
      </c>
      <c r="AA27" s="1" t="s">
        <v>72</v>
      </c>
      <c r="AB27" s="1" t="s">
        <v>72</v>
      </c>
      <c r="AC27" s="1" t="s">
        <v>72</v>
      </c>
      <c r="AD27" s="1" t="s">
        <v>72</v>
      </c>
      <c r="AE27" s="1" t="s">
        <v>72</v>
      </c>
      <c r="AF27" s="1">
        <v>4500</v>
      </c>
      <c r="AG27" s="1" t="s">
        <v>72</v>
      </c>
      <c r="AH27" s="1" t="s">
        <v>72</v>
      </c>
      <c r="AI27" s="2" t="s">
        <v>72</v>
      </c>
      <c r="AJ27" s="1" t="s">
        <v>72</v>
      </c>
      <c r="AK27" s="1" t="s">
        <v>72</v>
      </c>
      <c r="AL27" s="1" t="s">
        <v>72</v>
      </c>
      <c r="AM27" s="1" t="s">
        <v>72</v>
      </c>
      <c r="AN27" s="1" t="s">
        <v>72</v>
      </c>
      <c r="AO27" s="1" t="s">
        <v>72</v>
      </c>
      <c r="AP27" s="1" t="s">
        <v>72</v>
      </c>
      <c r="AQ27" s="1" t="s">
        <v>72</v>
      </c>
      <c r="AR27" s="1" t="s">
        <v>72</v>
      </c>
      <c r="AS27" s="1" t="s">
        <v>72</v>
      </c>
      <c r="AT27" s="1">
        <v>5820.7909458705353</v>
      </c>
      <c r="AU27" s="1">
        <v>2871.8674990081554</v>
      </c>
      <c r="AV27" s="1">
        <v>2872.9159252424924</v>
      </c>
      <c r="AW27" s="2" t="s">
        <v>72</v>
      </c>
      <c r="AX27" s="2" t="s">
        <v>72</v>
      </c>
      <c r="AY27" s="1" t="s">
        <v>72</v>
      </c>
      <c r="AZ27" s="1" t="s">
        <v>72</v>
      </c>
      <c r="BA27" s="1">
        <v>0.59839606285095215</v>
      </c>
      <c r="BB27" s="1">
        <v>0.27865979075431824</v>
      </c>
      <c r="BC27" s="1" t="s">
        <v>72</v>
      </c>
      <c r="BD27" s="1" t="s">
        <v>72</v>
      </c>
      <c r="BE27" s="1" t="s">
        <v>72</v>
      </c>
      <c r="BF27" s="1" t="s">
        <v>72</v>
      </c>
      <c r="BG27" s="1" t="s">
        <v>72</v>
      </c>
      <c r="BH27" s="1" t="s">
        <v>72</v>
      </c>
      <c r="BI27" s="1" t="s">
        <v>72</v>
      </c>
      <c r="BJ27" s="1" t="s">
        <v>72</v>
      </c>
      <c r="BK27" s="1" t="s">
        <v>72</v>
      </c>
      <c r="BL27" s="1" t="s">
        <v>72</v>
      </c>
      <c r="BM27" s="1" t="s">
        <v>72</v>
      </c>
      <c r="BN27" s="1" t="s">
        <v>72</v>
      </c>
    </row>
    <row r="28" spans="1:66" x14ac:dyDescent="0.25">
      <c r="A28" s="2" t="s">
        <v>94</v>
      </c>
      <c r="B28" s="2" t="s">
        <v>178</v>
      </c>
      <c r="C28" s="2" t="s">
        <v>89</v>
      </c>
      <c r="D28" s="16">
        <f t="shared" si="0"/>
        <v>5.1681613922119141</v>
      </c>
      <c r="E28" s="1">
        <v>1.2920403480529785</v>
      </c>
      <c r="F28" s="2" t="s">
        <v>67</v>
      </c>
      <c r="G28" s="2" t="s">
        <v>68</v>
      </c>
      <c r="H28" s="2" t="s">
        <v>69</v>
      </c>
      <c r="I28" s="2" t="s">
        <v>69</v>
      </c>
      <c r="J28" s="2" t="s">
        <v>70</v>
      </c>
      <c r="K28" s="2" t="s">
        <v>71</v>
      </c>
      <c r="L28" s="1">
        <v>25.84080696105957</v>
      </c>
      <c r="M28" s="1">
        <f t="shared" si="1"/>
        <v>7.8684706687927246</v>
      </c>
      <c r="N28" s="1">
        <f t="shared" si="2"/>
        <v>3.1706743240356445</v>
      </c>
      <c r="O28" s="1">
        <v>1.9671176671981812</v>
      </c>
      <c r="P28" s="1">
        <v>0.79266858100891113</v>
      </c>
      <c r="Q28" s="12">
        <v>17310</v>
      </c>
      <c r="R28" s="12">
        <v>19</v>
      </c>
      <c r="S28" s="12">
        <v>17291</v>
      </c>
      <c r="T28" s="1">
        <v>0</v>
      </c>
      <c r="U28" s="1">
        <v>19</v>
      </c>
      <c r="V28" s="1">
        <v>8</v>
      </c>
      <c r="W28" s="1">
        <v>17283</v>
      </c>
      <c r="X28" s="1">
        <v>0</v>
      </c>
      <c r="Y28" s="1" t="s">
        <v>72</v>
      </c>
      <c r="Z28" s="1" t="s">
        <v>72</v>
      </c>
      <c r="AA28" s="1" t="s">
        <v>72</v>
      </c>
      <c r="AB28" s="1" t="s">
        <v>72</v>
      </c>
      <c r="AC28" s="1" t="s">
        <v>72</v>
      </c>
      <c r="AD28" s="1" t="s">
        <v>72</v>
      </c>
      <c r="AE28" s="1" t="s">
        <v>72</v>
      </c>
      <c r="AF28" s="1">
        <v>5000</v>
      </c>
      <c r="AG28" s="1" t="s">
        <v>72</v>
      </c>
      <c r="AH28" s="1" t="s">
        <v>72</v>
      </c>
      <c r="AI28" s="2" t="s">
        <v>90</v>
      </c>
      <c r="AJ28" s="1">
        <v>2.3757552589057505</v>
      </c>
      <c r="AK28" s="1" t="s">
        <v>72</v>
      </c>
      <c r="AL28" s="1" t="s">
        <v>72</v>
      </c>
      <c r="AM28" s="1">
        <v>4.3785992040465915</v>
      </c>
      <c r="AN28" s="1">
        <v>0.37291131376490938</v>
      </c>
      <c r="AO28" s="1">
        <v>70.376999417779189</v>
      </c>
      <c r="AP28" s="1" t="s">
        <v>72</v>
      </c>
      <c r="AQ28" s="1" t="s">
        <v>72</v>
      </c>
      <c r="AR28" s="1">
        <v>87.952398936592786</v>
      </c>
      <c r="AS28" s="1">
        <v>52.801599898965598</v>
      </c>
      <c r="AT28" s="1">
        <v>9365.0596731085534</v>
      </c>
      <c r="AU28" s="1">
        <v>3194.042428692469</v>
      </c>
      <c r="AV28" s="1">
        <v>3200.8159311560144</v>
      </c>
      <c r="AW28" s="2" t="s">
        <v>72</v>
      </c>
      <c r="AX28" s="2" t="s">
        <v>72</v>
      </c>
      <c r="AY28" s="1" t="s">
        <v>72</v>
      </c>
      <c r="AZ28" s="1" t="s">
        <v>72</v>
      </c>
      <c r="BA28" s="1">
        <v>1.6113929748535156</v>
      </c>
      <c r="BB28" s="1">
        <v>1.0180093050003052</v>
      </c>
      <c r="BC28" s="1" t="s">
        <v>72</v>
      </c>
      <c r="BD28" s="1" t="s">
        <v>72</v>
      </c>
      <c r="BE28" s="1" t="s">
        <v>72</v>
      </c>
      <c r="BF28" s="1" t="s">
        <v>72</v>
      </c>
      <c r="BG28" s="1" t="s">
        <v>72</v>
      </c>
      <c r="BH28" s="1" t="s">
        <v>72</v>
      </c>
      <c r="BI28" s="1">
        <v>3.3835088156896478</v>
      </c>
      <c r="BJ28" s="1">
        <v>1.3680017021218531</v>
      </c>
      <c r="BK28" s="1" t="s">
        <v>72</v>
      </c>
      <c r="BL28" s="1" t="s">
        <v>72</v>
      </c>
      <c r="BM28" s="1">
        <v>79.220260231959543</v>
      </c>
      <c r="BN28" s="1">
        <v>61.533738603598842</v>
      </c>
    </row>
    <row r="29" spans="1:66" x14ac:dyDescent="0.25">
      <c r="A29" s="2" t="s">
        <v>94</v>
      </c>
      <c r="B29" s="2" t="s">
        <v>178</v>
      </c>
      <c r="C29" s="2" t="s">
        <v>90</v>
      </c>
      <c r="D29" s="16">
        <f t="shared" si="0"/>
        <v>2.1753761291503908</v>
      </c>
      <c r="E29" s="1">
        <v>0.54384404420852661</v>
      </c>
      <c r="F29" s="2" t="s">
        <v>67</v>
      </c>
      <c r="G29" s="2" t="s">
        <v>68</v>
      </c>
      <c r="H29" s="2" t="s">
        <v>69</v>
      </c>
      <c r="I29" s="2" t="s">
        <v>69</v>
      </c>
      <c r="J29" s="2" t="s">
        <v>70</v>
      </c>
      <c r="K29" s="2" t="s">
        <v>74</v>
      </c>
      <c r="L29" s="1">
        <v>10.876880645751953</v>
      </c>
      <c r="M29" s="1">
        <f t="shared" si="1"/>
        <v>4.073941707611084</v>
      </c>
      <c r="N29" s="1">
        <f t="shared" si="2"/>
        <v>0.98477697372436523</v>
      </c>
      <c r="O29" s="1">
        <v>1.018485426902771</v>
      </c>
      <c r="P29" s="1">
        <v>0.24619424343109131</v>
      </c>
      <c r="Q29" s="12">
        <v>17310</v>
      </c>
      <c r="R29" s="12">
        <v>8</v>
      </c>
      <c r="S29" s="12">
        <v>17302</v>
      </c>
      <c r="T29" s="1">
        <v>0</v>
      </c>
      <c r="U29" s="1">
        <v>19</v>
      </c>
      <c r="V29" s="1">
        <v>8</v>
      </c>
      <c r="W29" s="1">
        <v>17283</v>
      </c>
      <c r="X29" s="1">
        <v>0</v>
      </c>
      <c r="Y29" s="1" t="s">
        <v>72</v>
      </c>
      <c r="Z29" s="1" t="s">
        <v>72</v>
      </c>
      <c r="AA29" s="1" t="s">
        <v>72</v>
      </c>
      <c r="AB29" s="1" t="s">
        <v>72</v>
      </c>
      <c r="AC29" s="1" t="s">
        <v>72</v>
      </c>
      <c r="AD29" s="1" t="s">
        <v>72</v>
      </c>
      <c r="AE29" s="1" t="s">
        <v>72</v>
      </c>
      <c r="AF29" s="1">
        <v>4000</v>
      </c>
      <c r="AG29" s="1" t="s">
        <v>72</v>
      </c>
      <c r="AH29" s="1" t="s">
        <v>72</v>
      </c>
      <c r="AI29" s="2" t="s">
        <v>72</v>
      </c>
      <c r="AJ29" s="1" t="s">
        <v>72</v>
      </c>
      <c r="AK29" s="1" t="s">
        <v>72</v>
      </c>
      <c r="AL29" s="1" t="s">
        <v>72</v>
      </c>
      <c r="AM29" s="1" t="s">
        <v>72</v>
      </c>
      <c r="AN29" s="1" t="s">
        <v>72</v>
      </c>
      <c r="AO29" s="1" t="s">
        <v>72</v>
      </c>
      <c r="AP29" s="1" t="s">
        <v>72</v>
      </c>
      <c r="AQ29" s="1" t="s">
        <v>72</v>
      </c>
      <c r="AR29" s="1" t="s">
        <v>72</v>
      </c>
      <c r="AS29" s="1" t="s">
        <v>72</v>
      </c>
      <c r="AT29" s="1">
        <v>4995.6433410644531</v>
      </c>
      <c r="AU29" s="1">
        <v>2200.9677372086794</v>
      </c>
      <c r="AV29" s="1">
        <v>2202.2593261648162</v>
      </c>
      <c r="AW29" s="2" t="s">
        <v>72</v>
      </c>
      <c r="AX29" s="2" t="s">
        <v>72</v>
      </c>
      <c r="AY29" s="1" t="s">
        <v>72</v>
      </c>
      <c r="AZ29" s="1" t="s">
        <v>72</v>
      </c>
      <c r="BA29" s="1">
        <v>0.76070398092269897</v>
      </c>
      <c r="BB29" s="1">
        <v>0.37277799844741821</v>
      </c>
      <c r="BC29" s="1" t="s">
        <v>72</v>
      </c>
      <c r="BD29" s="1" t="s">
        <v>72</v>
      </c>
      <c r="BE29" s="1" t="s">
        <v>72</v>
      </c>
      <c r="BF29" s="1" t="s">
        <v>72</v>
      </c>
      <c r="BG29" s="1" t="s">
        <v>72</v>
      </c>
      <c r="BH29" s="1" t="s">
        <v>72</v>
      </c>
      <c r="BI29" s="1" t="s">
        <v>72</v>
      </c>
      <c r="BJ29" s="1" t="s">
        <v>72</v>
      </c>
      <c r="BK29" s="1" t="s">
        <v>72</v>
      </c>
      <c r="BL29" s="1" t="s">
        <v>72</v>
      </c>
      <c r="BM29" s="1" t="s">
        <v>72</v>
      </c>
      <c r="BN29" s="1" t="s">
        <v>72</v>
      </c>
    </row>
    <row r="30" spans="1:66" x14ac:dyDescent="0.25">
      <c r="A30" s="2" t="s">
        <v>108</v>
      </c>
      <c r="B30" s="2" t="s">
        <v>178</v>
      </c>
      <c r="C30" s="2" t="s">
        <v>103</v>
      </c>
      <c r="D30" s="16">
        <f t="shared" si="0"/>
        <v>1.7510259628295899</v>
      </c>
      <c r="E30" s="1">
        <v>0.43775650858879089</v>
      </c>
      <c r="F30" s="2" t="s">
        <v>67</v>
      </c>
      <c r="G30" s="2" t="s">
        <v>68</v>
      </c>
      <c r="H30" s="2" t="s">
        <v>69</v>
      </c>
      <c r="I30" s="2" t="s">
        <v>69</v>
      </c>
      <c r="J30" s="2" t="s">
        <v>70</v>
      </c>
      <c r="K30" s="2" t="s">
        <v>71</v>
      </c>
      <c r="L30" s="1">
        <v>8.7551298141479492</v>
      </c>
      <c r="M30" s="1">
        <f t="shared" si="1"/>
        <v>3.4105994701385498</v>
      </c>
      <c r="N30" s="1">
        <f t="shared" si="2"/>
        <v>0.74385631084442139</v>
      </c>
      <c r="O30" s="1">
        <v>0.85264986753463745</v>
      </c>
      <c r="P30" s="1">
        <v>0.18596407771110535</v>
      </c>
      <c r="Q30" s="12">
        <v>18816</v>
      </c>
      <c r="R30" s="12">
        <v>7</v>
      </c>
      <c r="S30" s="12">
        <v>18809</v>
      </c>
      <c r="T30" s="1">
        <v>7</v>
      </c>
      <c r="U30" s="1">
        <v>0</v>
      </c>
      <c r="V30" s="1">
        <v>2</v>
      </c>
      <c r="W30" s="1">
        <v>18807</v>
      </c>
      <c r="X30" s="1">
        <v>0.43775648814728363</v>
      </c>
      <c r="Y30" s="1" t="s">
        <v>72</v>
      </c>
      <c r="Z30" s="1" t="s">
        <v>72</v>
      </c>
      <c r="AA30" s="1" t="s">
        <v>72</v>
      </c>
      <c r="AB30" s="1" t="s">
        <v>72</v>
      </c>
      <c r="AC30" s="1" t="s">
        <v>72</v>
      </c>
      <c r="AD30" s="1" t="s">
        <v>72</v>
      </c>
      <c r="AE30" s="1" t="s">
        <v>72</v>
      </c>
      <c r="AF30" s="1">
        <v>4000</v>
      </c>
      <c r="AG30" s="1" t="s">
        <v>72</v>
      </c>
      <c r="AH30" s="1" t="s">
        <v>72</v>
      </c>
      <c r="AI30" s="2" t="s">
        <v>104</v>
      </c>
      <c r="AJ30" s="1">
        <v>0.77773643711958818</v>
      </c>
      <c r="AK30" s="1" t="s">
        <v>72</v>
      </c>
      <c r="AL30" s="1" t="s">
        <v>72</v>
      </c>
      <c r="AM30" s="1">
        <v>1.5653114068913152</v>
      </c>
      <c r="AN30" s="1">
        <v>0</v>
      </c>
      <c r="AO30" s="1">
        <v>43.748691925318845</v>
      </c>
      <c r="AP30" s="1" t="s">
        <v>72</v>
      </c>
      <c r="AQ30" s="1" t="s">
        <v>72</v>
      </c>
      <c r="AR30" s="1">
        <v>68.669215199465427</v>
      </c>
      <c r="AS30" s="1">
        <v>18.828168651172266</v>
      </c>
      <c r="AT30" s="1">
        <v>4356.7810407366069</v>
      </c>
      <c r="AU30" s="1">
        <v>2867.5131145661653</v>
      </c>
      <c r="AV30" s="1">
        <v>2868.0671576934715</v>
      </c>
      <c r="AW30" s="2" t="s">
        <v>72</v>
      </c>
      <c r="AX30" s="2" t="s">
        <v>72</v>
      </c>
      <c r="AY30" s="1" t="s">
        <v>72</v>
      </c>
      <c r="AZ30" s="1" t="s">
        <v>72</v>
      </c>
      <c r="BA30" s="1">
        <v>0.62616699934005737</v>
      </c>
      <c r="BB30" s="1">
        <v>0.29159024357795715</v>
      </c>
      <c r="BC30" s="1" t="s">
        <v>72</v>
      </c>
      <c r="BD30" s="1" t="s">
        <v>72</v>
      </c>
      <c r="BE30" s="1" t="s">
        <v>72</v>
      </c>
      <c r="BF30" s="1" t="s">
        <v>72</v>
      </c>
      <c r="BG30" s="1" t="s">
        <v>72</v>
      </c>
      <c r="BH30" s="1" t="s">
        <v>72</v>
      </c>
      <c r="BI30" s="1">
        <v>1.173336698998765</v>
      </c>
      <c r="BJ30" s="1">
        <v>0.38213617524041132</v>
      </c>
      <c r="BK30" s="1" t="s">
        <v>72</v>
      </c>
      <c r="BL30" s="1" t="s">
        <v>72</v>
      </c>
      <c r="BM30" s="1">
        <v>56.266313627130856</v>
      </c>
      <c r="BN30" s="1">
        <v>31.23107022350683</v>
      </c>
    </row>
    <row r="31" spans="1:66" x14ac:dyDescent="0.25">
      <c r="A31" s="2" t="s">
        <v>108</v>
      </c>
      <c r="B31" s="2" t="s">
        <v>178</v>
      </c>
      <c r="C31" s="2" t="s">
        <v>104</v>
      </c>
      <c r="D31" s="16">
        <f t="shared" si="0"/>
        <v>2.2514389038085936</v>
      </c>
      <c r="E31" s="1">
        <v>0.56285971403121948</v>
      </c>
      <c r="F31" s="2" t="s">
        <v>67</v>
      </c>
      <c r="G31" s="2" t="s">
        <v>68</v>
      </c>
      <c r="H31" s="2" t="s">
        <v>69</v>
      </c>
      <c r="I31" s="2" t="s">
        <v>69</v>
      </c>
      <c r="J31" s="2" t="s">
        <v>70</v>
      </c>
      <c r="K31" s="2" t="s">
        <v>74</v>
      </c>
      <c r="L31" s="1">
        <v>11.257194519042969</v>
      </c>
      <c r="M31" s="1">
        <f t="shared" si="1"/>
        <v>4.0793986320495605</v>
      </c>
      <c r="N31" s="1">
        <f t="shared" si="2"/>
        <v>1.0735517740249634</v>
      </c>
      <c r="O31" s="1">
        <v>1.0198496580123901</v>
      </c>
      <c r="P31" s="1">
        <v>0.26838794350624084</v>
      </c>
      <c r="Q31" s="12">
        <v>18816</v>
      </c>
      <c r="R31" s="12">
        <v>9</v>
      </c>
      <c r="S31" s="12">
        <v>18807</v>
      </c>
      <c r="T31" s="1">
        <v>7</v>
      </c>
      <c r="U31" s="1">
        <v>0</v>
      </c>
      <c r="V31" s="1">
        <v>2</v>
      </c>
      <c r="W31" s="1">
        <v>18807</v>
      </c>
      <c r="X31" s="1">
        <v>0.43775648814728363</v>
      </c>
      <c r="Y31" s="1" t="s">
        <v>72</v>
      </c>
      <c r="Z31" s="1" t="s">
        <v>72</v>
      </c>
      <c r="AA31" s="1" t="s">
        <v>72</v>
      </c>
      <c r="AB31" s="1" t="s">
        <v>72</v>
      </c>
      <c r="AC31" s="1" t="s">
        <v>72</v>
      </c>
      <c r="AD31" s="1" t="s">
        <v>72</v>
      </c>
      <c r="AE31" s="1" t="s">
        <v>72</v>
      </c>
      <c r="AF31" s="1">
        <v>4000</v>
      </c>
      <c r="AG31" s="1" t="s">
        <v>72</v>
      </c>
      <c r="AH31" s="1" t="s">
        <v>72</v>
      </c>
      <c r="AI31" s="2" t="s">
        <v>72</v>
      </c>
      <c r="AJ31" s="1" t="s">
        <v>72</v>
      </c>
      <c r="AK31" s="1" t="s">
        <v>72</v>
      </c>
      <c r="AL31" s="1" t="s">
        <v>72</v>
      </c>
      <c r="AM31" s="1" t="s">
        <v>72</v>
      </c>
      <c r="AN31" s="1" t="s">
        <v>72</v>
      </c>
      <c r="AO31" s="1" t="s">
        <v>72</v>
      </c>
      <c r="AP31" s="1" t="s">
        <v>72</v>
      </c>
      <c r="AQ31" s="1" t="s">
        <v>72</v>
      </c>
      <c r="AR31" s="1" t="s">
        <v>72</v>
      </c>
      <c r="AS31" s="1" t="s">
        <v>72</v>
      </c>
      <c r="AT31" s="1">
        <v>5936.4931098090274</v>
      </c>
      <c r="AU31" s="1">
        <v>2263.2421433308887</v>
      </c>
      <c r="AV31" s="1">
        <v>2264.9991192396105</v>
      </c>
      <c r="AW31" s="2" t="s">
        <v>72</v>
      </c>
      <c r="AX31" s="2" t="s">
        <v>72</v>
      </c>
      <c r="AY31" s="1" t="s">
        <v>72</v>
      </c>
      <c r="AZ31" s="1" t="s">
        <v>72</v>
      </c>
      <c r="BA31" s="1">
        <v>0.77281278371810913</v>
      </c>
      <c r="BB31" s="1">
        <v>0.39491173624992371</v>
      </c>
      <c r="BC31" s="1" t="s">
        <v>72</v>
      </c>
      <c r="BD31" s="1" t="s">
        <v>72</v>
      </c>
      <c r="BE31" s="1" t="s">
        <v>72</v>
      </c>
      <c r="BF31" s="1" t="s">
        <v>72</v>
      </c>
      <c r="BG31" s="1" t="s">
        <v>72</v>
      </c>
      <c r="BH31" s="1" t="s">
        <v>72</v>
      </c>
      <c r="BI31" s="1" t="s">
        <v>72</v>
      </c>
      <c r="BJ31" s="1" t="s">
        <v>72</v>
      </c>
      <c r="BK31" s="1" t="s">
        <v>72</v>
      </c>
      <c r="BL31" s="1" t="s">
        <v>72</v>
      </c>
      <c r="BM31" s="1" t="s">
        <v>72</v>
      </c>
      <c r="BN31" s="1" t="s">
        <v>72</v>
      </c>
    </row>
    <row r="32" spans="1:66" x14ac:dyDescent="0.25">
      <c r="A32" s="2" t="s">
        <v>126</v>
      </c>
      <c r="B32" s="2" t="s">
        <v>178</v>
      </c>
      <c r="C32" s="2" t="s">
        <v>121</v>
      </c>
      <c r="D32" s="16">
        <f t="shared" si="0"/>
        <v>1.5263475418090819</v>
      </c>
      <c r="E32" s="1">
        <v>0.38158687949180603</v>
      </c>
      <c r="F32" s="2" t="s">
        <v>67</v>
      </c>
      <c r="G32" s="2" t="s">
        <v>68</v>
      </c>
      <c r="H32" s="2" t="s">
        <v>69</v>
      </c>
      <c r="I32" s="2" t="s">
        <v>69</v>
      </c>
      <c r="J32" s="2" t="s">
        <v>70</v>
      </c>
      <c r="K32" s="2" t="s">
        <v>71</v>
      </c>
      <c r="L32" s="1">
        <v>7.6317377090454102</v>
      </c>
      <c r="M32" s="1">
        <f t="shared" si="1"/>
        <v>3.3173844814300537</v>
      </c>
      <c r="N32" s="1">
        <f t="shared" si="2"/>
        <v>0.53660738468170166</v>
      </c>
      <c r="O32" s="1">
        <v>0.82934612035751343</v>
      </c>
      <c r="P32" s="1">
        <v>0.13415184617042542</v>
      </c>
      <c r="Q32" s="12">
        <v>15418</v>
      </c>
      <c r="R32" s="12">
        <v>5</v>
      </c>
      <c r="S32" s="12">
        <v>15413</v>
      </c>
      <c r="T32" s="1">
        <v>0</v>
      </c>
      <c r="U32" s="1">
        <v>5</v>
      </c>
      <c r="V32" s="1">
        <v>21</v>
      </c>
      <c r="W32" s="1">
        <v>15392</v>
      </c>
      <c r="X32" s="1">
        <v>0</v>
      </c>
      <c r="Y32" s="1" t="s">
        <v>72</v>
      </c>
      <c r="Z32" s="1" t="s">
        <v>72</v>
      </c>
      <c r="AA32" s="1" t="s">
        <v>72</v>
      </c>
      <c r="AB32" s="1" t="s">
        <v>72</v>
      </c>
      <c r="AC32" s="1" t="s">
        <v>72</v>
      </c>
      <c r="AD32" s="1" t="s">
        <v>72</v>
      </c>
      <c r="AE32" s="1" t="s">
        <v>72</v>
      </c>
      <c r="AF32" s="1">
        <v>5000</v>
      </c>
      <c r="AG32" s="1" t="s">
        <v>72</v>
      </c>
      <c r="AH32" s="1" t="s">
        <v>72</v>
      </c>
      <c r="AI32" s="2" t="s">
        <v>122</v>
      </c>
      <c r="AJ32" s="1">
        <v>0.23797162554081963</v>
      </c>
      <c r="AK32" s="1" t="s">
        <v>72</v>
      </c>
      <c r="AL32" s="1" t="s">
        <v>72</v>
      </c>
      <c r="AM32" s="1">
        <v>0.47788501295551977</v>
      </c>
      <c r="AN32" s="1">
        <v>0</v>
      </c>
      <c r="AO32" s="1">
        <v>19.222704352117884</v>
      </c>
      <c r="AP32" s="1" t="s">
        <v>72</v>
      </c>
      <c r="AQ32" s="1" t="s">
        <v>72</v>
      </c>
      <c r="AR32" s="1">
        <v>34.876984486863279</v>
      </c>
      <c r="AS32" s="1">
        <v>3.56842421737249</v>
      </c>
      <c r="AT32" s="1">
        <v>5782.1080078124996</v>
      </c>
      <c r="AU32" s="1">
        <v>3695.0329601723688</v>
      </c>
      <c r="AV32" s="1">
        <v>3695.7097908403011</v>
      </c>
      <c r="AW32" s="2" t="s">
        <v>72</v>
      </c>
      <c r="AX32" s="2" t="s">
        <v>72</v>
      </c>
      <c r="AY32" s="1" t="s">
        <v>72</v>
      </c>
      <c r="AZ32" s="1" t="s">
        <v>72</v>
      </c>
      <c r="BA32" s="1">
        <v>0.58120614290237427</v>
      </c>
      <c r="BB32" s="1">
        <v>0.23397441208362579</v>
      </c>
      <c r="BC32" s="1" t="s">
        <v>72</v>
      </c>
      <c r="BD32" s="1" t="s">
        <v>72</v>
      </c>
      <c r="BE32" s="1" t="s">
        <v>72</v>
      </c>
      <c r="BF32" s="1" t="s">
        <v>72</v>
      </c>
      <c r="BG32" s="1" t="s">
        <v>72</v>
      </c>
      <c r="BH32" s="1" t="s">
        <v>72</v>
      </c>
      <c r="BI32" s="1">
        <v>0.35806456322267322</v>
      </c>
      <c r="BJ32" s="1">
        <v>0.11787868785896605</v>
      </c>
      <c r="BK32" s="1" t="s">
        <v>72</v>
      </c>
      <c r="BL32" s="1" t="s">
        <v>72</v>
      </c>
      <c r="BM32" s="1">
        <v>27.058734299986753</v>
      </c>
      <c r="BN32" s="1">
        <v>11.386674404249012</v>
      </c>
    </row>
    <row r="33" spans="1:66" x14ac:dyDescent="0.25">
      <c r="A33" s="2" t="s">
        <v>126</v>
      </c>
      <c r="B33" s="2" t="s">
        <v>178</v>
      </c>
      <c r="C33" s="2" t="s">
        <v>122</v>
      </c>
      <c r="D33" s="16">
        <f t="shared" si="0"/>
        <v>6.4139892578125002</v>
      </c>
      <c r="E33" s="1">
        <v>1.6034973859786987</v>
      </c>
      <c r="F33" s="2" t="s">
        <v>67</v>
      </c>
      <c r="G33" s="2" t="s">
        <v>68</v>
      </c>
      <c r="H33" s="2" t="s">
        <v>69</v>
      </c>
      <c r="I33" s="2" t="s">
        <v>69</v>
      </c>
      <c r="J33" s="2" t="s">
        <v>70</v>
      </c>
      <c r="K33" s="2" t="s">
        <v>74</v>
      </c>
      <c r="L33" s="1">
        <v>32.0699462890625</v>
      </c>
      <c r="M33" s="1">
        <f t="shared" si="1"/>
        <v>9.5793066024780273</v>
      </c>
      <c r="N33" s="1">
        <f t="shared" si="2"/>
        <v>4.037961483001709</v>
      </c>
      <c r="O33" s="1">
        <v>2.3948266506195068</v>
      </c>
      <c r="P33" s="1">
        <v>1.0094903707504272</v>
      </c>
      <c r="Q33" s="12">
        <v>15418</v>
      </c>
      <c r="R33" s="12">
        <v>21</v>
      </c>
      <c r="S33" s="12">
        <v>15397</v>
      </c>
      <c r="T33" s="1">
        <v>0</v>
      </c>
      <c r="U33" s="1">
        <v>5</v>
      </c>
      <c r="V33" s="1">
        <v>21</v>
      </c>
      <c r="W33" s="1">
        <v>15392</v>
      </c>
      <c r="X33" s="1">
        <v>0</v>
      </c>
      <c r="Y33" s="1" t="s">
        <v>72</v>
      </c>
      <c r="Z33" s="1" t="s">
        <v>72</v>
      </c>
      <c r="AA33" s="1" t="s">
        <v>72</v>
      </c>
      <c r="AB33" s="1" t="s">
        <v>72</v>
      </c>
      <c r="AC33" s="1" t="s">
        <v>72</v>
      </c>
      <c r="AD33" s="1" t="s">
        <v>72</v>
      </c>
      <c r="AE33" s="1" t="s">
        <v>72</v>
      </c>
      <c r="AF33" s="1">
        <v>3700</v>
      </c>
      <c r="AG33" s="1" t="s">
        <v>72</v>
      </c>
      <c r="AH33" s="1" t="s">
        <v>72</v>
      </c>
      <c r="AI33" s="2" t="s">
        <v>72</v>
      </c>
      <c r="AJ33" s="1" t="s">
        <v>72</v>
      </c>
      <c r="AK33" s="1" t="s">
        <v>72</v>
      </c>
      <c r="AL33" s="1" t="s">
        <v>72</v>
      </c>
      <c r="AM33" s="1" t="s">
        <v>72</v>
      </c>
      <c r="AN33" s="1" t="s">
        <v>72</v>
      </c>
      <c r="AO33" s="1" t="s">
        <v>72</v>
      </c>
      <c r="AP33" s="1" t="s">
        <v>72</v>
      </c>
      <c r="AQ33" s="1" t="s">
        <v>72</v>
      </c>
      <c r="AR33" s="1" t="s">
        <v>72</v>
      </c>
      <c r="AS33" s="1" t="s">
        <v>72</v>
      </c>
      <c r="AT33" s="1">
        <v>4063.7874813988096</v>
      </c>
      <c r="AU33" s="1">
        <v>2746.2824311731792</v>
      </c>
      <c r="AV33" s="1">
        <v>2748.0769315010143</v>
      </c>
      <c r="AW33" s="2" t="s">
        <v>72</v>
      </c>
      <c r="AX33" s="2" t="s">
        <v>72</v>
      </c>
      <c r="AY33" s="1" t="s">
        <v>72</v>
      </c>
      <c r="AZ33" s="1" t="s">
        <v>72</v>
      </c>
      <c r="BA33" s="1">
        <v>1.9790315628051758</v>
      </c>
      <c r="BB33" s="1">
        <v>1.2788800001144409</v>
      </c>
      <c r="BC33" s="1" t="s">
        <v>72</v>
      </c>
      <c r="BD33" s="1" t="s">
        <v>72</v>
      </c>
      <c r="BE33" s="1" t="s">
        <v>72</v>
      </c>
      <c r="BF33" s="1" t="s">
        <v>72</v>
      </c>
      <c r="BG33" s="1" t="s">
        <v>72</v>
      </c>
      <c r="BH33" s="1" t="s">
        <v>72</v>
      </c>
      <c r="BI33" s="1" t="s">
        <v>72</v>
      </c>
      <c r="BJ33" s="1" t="s">
        <v>72</v>
      </c>
      <c r="BK33" s="1" t="s">
        <v>72</v>
      </c>
      <c r="BL33" s="1" t="s">
        <v>72</v>
      </c>
      <c r="BM33" s="1" t="s">
        <v>72</v>
      </c>
      <c r="BN33" s="1" t="s">
        <v>72</v>
      </c>
    </row>
    <row r="34" spans="1:66" x14ac:dyDescent="0.25">
      <c r="A34" s="2" t="s">
        <v>77</v>
      </c>
      <c r="B34" s="2" t="s">
        <v>177</v>
      </c>
      <c r="C34" s="2" t="s">
        <v>66</v>
      </c>
      <c r="D34" s="16">
        <f t="shared" ref="D34:D65" si="3">L34/5</f>
        <v>0</v>
      </c>
      <c r="E34" s="1">
        <v>0</v>
      </c>
      <c r="F34" s="2" t="s">
        <v>67</v>
      </c>
      <c r="G34" s="2" t="s">
        <v>68</v>
      </c>
      <c r="H34" s="2" t="s">
        <v>69</v>
      </c>
      <c r="I34" s="2" t="s">
        <v>69</v>
      </c>
      <c r="J34" s="2" t="s">
        <v>70</v>
      </c>
      <c r="K34" s="2" t="s">
        <v>71</v>
      </c>
      <c r="L34" s="1">
        <v>0</v>
      </c>
      <c r="M34" s="1">
        <f t="shared" ref="M34:M65" si="4">O34*4</f>
        <v>0.76335704326629639</v>
      </c>
      <c r="N34" s="1">
        <f t="shared" ref="N34:N65" si="5">P34*4</f>
        <v>0</v>
      </c>
      <c r="O34" s="1">
        <v>0.1908392608165741</v>
      </c>
      <c r="P34" s="1">
        <v>0</v>
      </c>
      <c r="Q34" s="12">
        <v>18471</v>
      </c>
      <c r="R34" s="12">
        <v>0</v>
      </c>
      <c r="S34" s="12">
        <v>18471</v>
      </c>
      <c r="T34" s="1">
        <v>0</v>
      </c>
      <c r="U34" s="1">
        <v>0</v>
      </c>
      <c r="V34" s="1">
        <v>12</v>
      </c>
      <c r="W34" s="1">
        <v>18459</v>
      </c>
      <c r="X34" s="1">
        <v>0</v>
      </c>
      <c r="Y34" s="1" t="s">
        <v>72</v>
      </c>
      <c r="Z34" s="1" t="s">
        <v>72</v>
      </c>
      <c r="AA34" s="1" t="s">
        <v>72</v>
      </c>
      <c r="AB34" s="1" t="s">
        <v>72</v>
      </c>
      <c r="AC34" s="1" t="s">
        <v>72</v>
      </c>
      <c r="AD34" s="1" t="s">
        <v>72</v>
      </c>
      <c r="AE34" s="1" t="s">
        <v>72</v>
      </c>
      <c r="AF34" s="1">
        <v>4499</v>
      </c>
      <c r="AG34" s="1" t="s">
        <v>72</v>
      </c>
      <c r="AH34" s="1" t="s">
        <v>72</v>
      </c>
      <c r="AI34" s="2" t="s">
        <v>73</v>
      </c>
      <c r="AJ34" s="1" t="s">
        <v>72</v>
      </c>
      <c r="AK34" s="1" t="s">
        <v>72</v>
      </c>
      <c r="AL34" s="1" t="s">
        <v>72</v>
      </c>
      <c r="AM34" s="1" t="s">
        <v>72</v>
      </c>
      <c r="AN34" s="1" t="s">
        <v>72</v>
      </c>
      <c r="AO34" s="1" t="s">
        <v>72</v>
      </c>
      <c r="AP34" s="1" t="s">
        <v>72</v>
      </c>
      <c r="AQ34" s="1" t="s">
        <v>72</v>
      </c>
      <c r="AR34" s="1" t="s">
        <v>72</v>
      </c>
      <c r="AS34" s="1" t="s">
        <v>72</v>
      </c>
      <c r="AT34" s="1">
        <v>0</v>
      </c>
      <c r="AU34" s="1">
        <v>3514.8270606864521</v>
      </c>
      <c r="AV34" s="1">
        <v>3514.8270606864498</v>
      </c>
      <c r="AW34" s="2" t="s">
        <v>72</v>
      </c>
      <c r="AX34" s="2" t="s">
        <v>72</v>
      </c>
      <c r="AY34" s="1" t="s">
        <v>72</v>
      </c>
      <c r="AZ34" s="1" t="s">
        <v>72</v>
      </c>
      <c r="BA34" s="1">
        <v>8.7198741734027863E-2</v>
      </c>
      <c r="BB34" s="1">
        <v>0</v>
      </c>
      <c r="BC34" s="1" t="s">
        <v>72</v>
      </c>
      <c r="BD34" s="1" t="s">
        <v>72</v>
      </c>
      <c r="BE34" s="1" t="s">
        <v>72</v>
      </c>
      <c r="BF34" s="1" t="s">
        <v>72</v>
      </c>
      <c r="BG34" s="1" t="s">
        <v>72</v>
      </c>
      <c r="BH34" s="1" t="s">
        <v>72</v>
      </c>
      <c r="BI34" s="1" t="s">
        <v>72</v>
      </c>
      <c r="BJ34" s="1" t="s">
        <v>72</v>
      </c>
      <c r="BK34" s="1" t="s">
        <v>72</v>
      </c>
      <c r="BL34" s="1" t="s">
        <v>72</v>
      </c>
      <c r="BM34" s="1" t="s">
        <v>72</v>
      </c>
      <c r="BN34" s="1" t="s">
        <v>72</v>
      </c>
    </row>
    <row r="35" spans="1:66" x14ac:dyDescent="0.25">
      <c r="A35" s="2" t="s">
        <v>77</v>
      </c>
      <c r="B35" s="2" t="s">
        <v>177</v>
      </c>
      <c r="C35" s="2" t="s">
        <v>73</v>
      </c>
      <c r="D35" s="16">
        <f t="shared" si="3"/>
        <v>3.0582502365112303</v>
      </c>
      <c r="E35" s="1">
        <v>0.76456254720687866</v>
      </c>
      <c r="F35" s="2" t="s">
        <v>67</v>
      </c>
      <c r="G35" s="2" t="s">
        <v>68</v>
      </c>
      <c r="H35" s="2" t="s">
        <v>69</v>
      </c>
      <c r="I35" s="2" t="s">
        <v>69</v>
      </c>
      <c r="J35" s="2" t="s">
        <v>70</v>
      </c>
      <c r="K35" s="2" t="s">
        <v>74</v>
      </c>
      <c r="L35" s="1">
        <v>15.291251182556152</v>
      </c>
      <c r="M35" s="1">
        <f t="shared" si="4"/>
        <v>5.1474132537841797</v>
      </c>
      <c r="N35" s="1">
        <f t="shared" si="5"/>
        <v>1.6295450925827026</v>
      </c>
      <c r="O35" s="1">
        <v>1.2868533134460449</v>
      </c>
      <c r="P35" s="1">
        <v>0.40738627314567566</v>
      </c>
      <c r="Q35" s="12">
        <v>18471</v>
      </c>
      <c r="R35" s="12">
        <v>12</v>
      </c>
      <c r="S35" s="12">
        <v>18459</v>
      </c>
      <c r="T35" s="1">
        <v>0</v>
      </c>
      <c r="U35" s="1">
        <v>0</v>
      </c>
      <c r="V35" s="1">
        <v>12</v>
      </c>
      <c r="W35" s="1">
        <v>18459</v>
      </c>
      <c r="X35" s="1">
        <v>0</v>
      </c>
      <c r="Y35" s="1" t="s">
        <v>72</v>
      </c>
      <c r="Z35" s="1" t="s">
        <v>72</v>
      </c>
      <c r="AA35" s="1" t="s">
        <v>72</v>
      </c>
      <c r="AB35" s="1" t="s">
        <v>72</v>
      </c>
      <c r="AC35" s="1" t="s">
        <v>72</v>
      </c>
      <c r="AD35" s="1" t="s">
        <v>72</v>
      </c>
      <c r="AE35" s="1" t="s">
        <v>72</v>
      </c>
      <c r="AF35" s="1">
        <v>4500</v>
      </c>
      <c r="AG35" s="1" t="s">
        <v>72</v>
      </c>
      <c r="AH35" s="1" t="s">
        <v>72</v>
      </c>
      <c r="AI35" s="2" t="s">
        <v>72</v>
      </c>
      <c r="AJ35" s="1" t="s">
        <v>72</v>
      </c>
      <c r="AK35" s="1" t="s">
        <v>72</v>
      </c>
      <c r="AL35" s="1" t="s">
        <v>72</v>
      </c>
      <c r="AM35" s="1" t="s">
        <v>72</v>
      </c>
      <c r="AN35" s="1" t="s">
        <v>72</v>
      </c>
      <c r="AO35" s="1" t="s">
        <v>72</v>
      </c>
      <c r="AP35" s="1" t="s">
        <v>72</v>
      </c>
      <c r="AQ35" s="1" t="s">
        <v>72</v>
      </c>
      <c r="AR35" s="1" t="s">
        <v>72</v>
      </c>
      <c r="AS35" s="1" t="s">
        <v>72</v>
      </c>
      <c r="AT35" s="1">
        <v>5942.214762369792</v>
      </c>
      <c r="AU35" s="1">
        <v>2928.6939817689286</v>
      </c>
      <c r="AV35" s="1">
        <v>2930.6517669114419</v>
      </c>
      <c r="AW35" s="2" t="s">
        <v>72</v>
      </c>
      <c r="AX35" s="2" t="s">
        <v>72</v>
      </c>
      <c r="AY35" s="1" t="s">
        <v>72</v>
      </c>
      <c r="AZ35" s="1" t="s">
        <v>72</v>
      </c>
      <c r="BA35" s="1">
        <v>1.0074788331985474</v>
      </c>
      <c r="BB35" s="1">
        <v>0.56426286697387695</v>
      </c>
      <c r="BC35" s="1" t="s">
        <v>72</v>
      </c>
      <c r="BD35" s="1" t="s">
        <v>72</v>
      </c>
      <c r="BE35" s="1" t="s">
        <v>72</v>
      </c>
      <c r="BF35" s="1" t="s">
        <v>72</v>
      </c>
      <c r="BG35" s="1" t="s">
        <v>72</v>
      </c>
      <c r="BH35" s="1" t="s">
        <v>72</v>
      </c>
      <c r="BI35" s="1" t="s">
        <v>72</v>
      </c>
      <c r="BJ35" s="1" t="s">
        <v>72</v>
      </c>
      <c r="BK35" s="1" t="s">
        <v>72</v>
      </c>
      <c r="BL35" s="1" t="s">
        <v>72</v>
      </c>
      <c r="BM35" s="1" t="s">
        <v>72</v>
      </c>
      <c r="BN35" s="1" t="s">
        <v>72</v>
      </c>
    </row>
    <row r="36" spans="1:66" x14ac:dyDescent="0.25">
      <c r="A36" s="2" t="s">
        <v>93</v>
      </c>
      <c r="B36" s="2" t="s">
        <v>177</v>
      </c>
      <c r="C36" s="2" t="s">
        <v>89</v>
      </c>
      <c r="D36" s="16">
        <f t="shared" si="3"/>
        <v>3.8037582397460938</v>
      </c>
      <c r="E36" s="1">
        <v>0.95093953609466553</v>
      </c>
      <c r="F36" s="2" t="s">
        <v>67</v>
      </c>
      <c r="G36" s="2" t="s">
        <v>68</v>
      </c>
      <c r="H36" s="2" t="s">
        <v>69</v>
      </c>
      <c r="I36" s="2" t="s">
        <v>69</v>
      </c>
      <c r="J36" s="2" t="s">
        <v>70</v>
      </c>
      <c r="K36" s="2" t="s">
        <v>71</v>
      </c>
      <c r="L36" s="1">
        <v>19.018791198730469</v>
      </c>
      <c r="M36" s="1">
        <f t="shared" si="4"/>
        <v>6.0824127197265625</v>
      </c>
      <c r="N36" s="1">
        <f t="shared" si="5"/>
        <v>2.1812059879302979</v>
      </c>
      <c r="O36" s="1">
        <v>1.5206031799316406</v>
      </c>
      <c r="P36" s="1">
        <v>0.54530149698257446</v>
      </c>
      <c r="Q36" s="12">
        <v>18565</v>
      </c>
      <c r="R36" s="12">
        <v>15</v>
      </c>
      <c r="S36" s="12">
        <v>18550</v>
      </c>
      <c r="T36" s="1">
        <v>0</v>
      </c>
      <c r="U36" s="1">
        <v>15</v>
      </c>
      <c r="V36" s="1">
        <v>4</v>
      </c>
      <c r="W36" s="1">
        <v>18546</v>
      </c>
      <c r="X36" s="1">
        <v>0</v>
      </c>
      <c r="Y36" s="1" t="s">
        <v>72</v>
      </c>
      <c r="Z36" s="1" t="s">
        <v>72</v>
      </c>
      <c r="AA36" s="1" t="s">
        <v>72</v>
      </c>
      <c r="AB36" s="1" t="s">
        <v>72</v>
      </c>
      <c r="AC36" s="1" t="s">
        <v>72</v>
      </c>
      <c r="AD36" s="1" t="s">
        <v>72</v>
      </c>
      <c r="AE36" s="1" t="s">
        <v>72</v>
      </c>
      <c r="AF36" s="1">
        <v>5000</v>
      </c>
      <c r="AG36" s="1" t="s">
        <v>72</v>
      </c>
      <c r="AH36" s="1" t="s">
        <v>72</v>
      </c>
      <c r="AI36" s="2" t="s">
        <v>90</v>
      </c>
      <c r="AJ36" s="1">
        <v>3.7511117882530223</v>
      </c>
      <c r="AK36" s="1" t="s">
        <v>72</v>
      </c>
      <c r="AL36" s="1" t="s">
        <v>72</v>
      </c>
      <c r="AM36" s="1">
        <v>8.061032495959136</v>
      </c>
      <c r="AN36" s="1">
        <v>0</v>
      </c>
      <c r="AO36" s="1">
        <v>78.952294861331836</v>
      </c>
      <c r="AP36" s="1" t="s">
        <v>72</v>
      </c>
      <c r="AQ36" s="1" t="s">
        <v>72</v>
      </c>
      <c r="AR36" s="1">
        <v>98.045497519944448</v>
      </c>
      <c r="AS36" s="1">
        <v>59.859092202719232</v>
      </c>
      <c r="AT36" s="1">
        <v>9527.6265950520828</v>
      </c>
      <c r="AU36" s="1">
        <v>3315.7449600556984</v>
      </c>
      <c r="AV36" s="1">
        <v>3320.7639864238681</v>
      </c>
      <c r="AW36" s="2" t="s">
        <v>72</v>
      </c>
      <c r="AX36" s="2" t="s">
        <v>72</v>
      </c>
      <c r="AY36" s="1" t="s">
        <v>72</v>
      </c>
      <c r="AZ36" s="1" t="s">
        <v>72</v>
      </c>
      <c r="BA36" s="1">
        <v>1.2182285785675049</v>
      </c>
      <c r="BB36" s="1">
        <v>0.72600466012954712</v>
      </c>
      <c r="BC36" s="1" t="s">
        <v>72</v>
      </c>
      <c r="BD36" s="1" t="s">
        <v>72</v>
      </c>
      <c r="BE36" s="1" t="s">
        <v>72</v>
      </c>
      <c r="BF36" s="1" t="s">
        <v>72</v>
      </c>
      <c r="BG36" s="1" t="s">
        <v>72</v>
      </c>
      <c r="BH36" s="1" t="s">
        <v>72</v>
      </c>
      <c r="BI36" s="1">
        <v>5.9016491445921853</v>
      </c>
      <c r="BJ36" s="1">
        <v>1.6005744319138593</v>
      </c>
      <c r="BK36" s="1" t="s">
        <v>72</v>
      </c>
      <c r="BL36" s="1" t="s">
        <v>72</v>
      </c>
      <c r="BM36" s="1">
        <v>88.479302051066071</v>
      </c>
      <c r="BN36" s="1">
        <v>69.425287671597602</v>
      </c>
    </row>
    <row r="37" spans="1:66" x14ac:dyDescent="0.25">
      <c r="A37" s="2" t="s">
        <v>93</v>
      </c>
      <c r="B37" s="2" t="s">
        <v>177</v>
      </c>
      <c r="C37" s="2" t="s">
        <v>90</v>
      </c>
      <c r="D37" s="16">
        <f t="shared" si="3"/>
        <v>1.0140348434448243</v>
      </c>
      <c r="E37" s="1">
        <v>0.25350871682167053</v>
      </c>
      <c r="F37" s="2" t="s">
        <v>67</v>
      </c>
      <c r="G37" s="2" t="s">
        <v>68</v>
      </c>
      <c r="H37" s="2" t="s">
        <v>69</v>
      </c>
      <c r="I37" s="2" t="s">
        <v>69</v>
      </c>
      <c r="J37" s="2" t="s">
        <v>70</v>
      </c>
      <c r="K37" s="2" t="s">
        <v>74</v>
      </c>
      <c r="L37" s="1">
        <v>5.0701742172241211</v>
      </c>
      <c r="M37" s="1">
        <f t="shared" si="4"/>
        <v>2.3911905288696289</v>
      </c>
      <c r="N37" s="1">
        <f t="shared" si="5"/>
        <v>0.30596199631690979</v>
      </c>
      <c r="O37" s="1">
        <v>0.59779763221740723</v>
      </c>
      <c r="P37" s="1">
        <v>7.6490499079227448E-2</v>
      </c>
      <c r="Q37" s="12">
        <v>18565</v>
      </c>
      <c r="R37" s="12">
        <v>4</v>
      </c>
      <c r="S37" s="12">
        <v>18561</v>
      </c>
      <c r="T37" s="1">
        <v>0</v>
      </c>
      <c r="U37" s="1">
        <v>15</v>
      </c>
      <c r="V37" s="1">
        <v>4</v>
      </c>
      <c r="W37" s="1">
        <v>18546</v>
      </c>
      <c r="X37" s="1">
        <v>0</v>
      </c>
      <c r="Y37" s="1" t="s">
        <v>72</v>
      </c>
      <c r="Z37" s="1" t="s">
        <v>72</v>
      </c>
      <c r="AA37" s="1" t="s">
        <v>72</v>
      </c>
      <c r="AB37" s="1" t="s">
        <v>72</v>
      </c>
      <c r="AC37" s="1" t="s">
        <v>72</v>
      </c>
      <c r="AD37" s="1" t="s">
        <v>72</v>
      </c>
      <c r="AE37" s="1" t="s">
        <v>72</v>
      </c>
      <c r="AF37" s="1">
        <v>4000</v>
      </c>
      <c r="AG37" s="1" t="s">
        <v>72</v>
      </c>
      <c r="AH37" s="1" t="s">
        <v>72</v>
      </c>
      <c r="AI37" s="2" t="s">
        <v>72</v>
      </c>
      <c r="AJ37" s="1" t="s">
        <v>72</v>
      </c>
      <c r="AK37" s="1" t="s">
        <v>72</v>
      </c>
      <c r="AL37" s="1" t="s">
        <v>72</v>
      </c>
      <c r="AM37" s="1" t="s">
        <v>72</v>
      </c>
      <c r="AN37" s="1" t="s">
        <v>72</v>
      </c>
      <c r="AO37" s="1" t="s">
        <v>72</v>
      </c>
      <c r="AP37" s="1" t="s">
        <v>72</v>
      </c>
      <c r="AQ37" s="1" t="s">
        <v>72</v>
      </c>
      <c r="AR37" s="1" t="s">
        <v>72</v>
      </c>
      <c r="AS37" s="1" t="s">
        <v>72</v>
      </c>
      <c r="AT37" s="1">
        <v>5598.2490234375</v>
      </c>
      <c r="AU37" s="1">
        <v>2249.4164789542128</v>
      </c>
      <c r="AV37" s="1">
        <v>2250.1380157265389</v>
      </c>
      <c r="AW37" s="2" t="s">
        <v>72</v>
      </c>
      <c r="AX37" s="2" t="s">
        <v>72</v>
      </c>
      <c r="AY37" s="1" t="s">
        <v>72</v>
      </c>
      <c r="AZ37" s="1" t="s">
        <v>72</v>
      </c>
      <c r="BA37" s="1">
        <v>0.4049428403377533</v>
      </c>
      <c r="BB37" s="1">
        <v>0.14557069540023804</v>
      </c>
      <c r="BC37" s="1" t="s">
        <v>72</v>
      </c>
      <c r="BD37" s="1" t="s">
        <v>72</v>
      </c>
      <c r="BE37" s="1" t="s">
        <v>72</v>
      </c>
      <c r="BF37" s="1" t="s">
        <v>72</v>
      </c>
      <c r="BG37" s="1" t="s">
        <v>72</v>
      </c>
      <c r="BH37" s="1" t="s">
        <v>72</v>
      </c>
      <c r="BI37" s="1" t="s">
        <v>72</v>
      </c>
      <c r="BJ37" s="1" t="s">
        <v>72</v>
      </c>
      <c r="BK37" s="1" t="s">
        <v>72</v>
      </c>
      <c r="BL37" s="1" t="s">
        <v>72</v>
      </c>
      <c r="BM37" s="1" t="s">
        <v>72</v>
      </c>
      <c r="BN37" s="1" t="s">
        <v>72</v>
      </c>
    </row>
    <row r="38" spans="1:66" x14ac:dyDescent="0.25">
      <c r="A38" s="2" t="s">
        <v>107</v>
      </c>
      <c r="B38" s="2" t="s">
        <v>177</v>
      </c>
      <c r="C38" s="2" t="s">
        <v>103</v>
      </c>
      <c r="D38" s="16">
        <f t="shared" si="3"/>
        <v>3.1709018707275392</v>
      </c>
      <c r="E38" s="1">
        <v>0.79272544384002686</v>
      </c>
      <c r="F38" s="2" t="s">
        <v>67</v>
      </c>
      <c r="G38" s="2" t="s">
        <v>68</v>
      </c>
      <c r="H38" s="2" t="s">
        <v>69</v>
      </c>
      <c r="I38" s="2" t="s">
        <v>69</v>
      </c>
      <c r="J38" s="2" t="s">
        <v>70</v>
      </c>
      <c r="K38" s="2" t="s">
        <v>71</v>
      </c>
      <c r="L38" s="1">
        <v>15.854509353637695</v>
      </c>
      <c r="M38" s="1">
        <f t="shared" si="4"/>
        <v>5.3370633125305176</v>
      </c>
      <c r="N38" s="1">
        <f t="shared" si="5"/>
        <v>1.6895605325698853</v>
      </c>
      <c r="O38" s="1">
        <v>1.3342658281326294</v>
      </c>
      <c r="P38" s="1">
        <v>0.42239013314247131</v>
      </c>
      <c r="Q38" s="12">
        <v>17815</v>
      </c>
      <c r="R38" s="12">
        <v>12</v>
      </c>
      <c r="S38" s="12">
        <v>17803</v>
      </c>
      <c r="T38" s="1">
        <v>12</v>
      </c>
      <c r="U38" s="1">
        <v>0</v>
      </c>
      <c r="V38" s="1">
        <v>1</v>
      </c>
      <c r="W38" s="1">
        <v>17802</v>
      </c>
      <c r="X38" s="1">
        <v>0.79272545513228942</v>
      </c>
      <c r="Y38" s="1" t="s">
        <v>72</v>
      </c>
      <c r="Z38" s="1" t="s">
        <v>72</v>
      </c>
      <c r="AA38" s="1" t="s">
        <v>72</v>
      </c>
      <c r="AB38" s="1" t="s">
        <v>72</v>
      </c>
      <c r="AC38" s="1" t="s">
        <v>72</v>
      </c>
      <c r="AD38" s="1" t="s">
        <v>72</v>
      </c>
      <c r="AE38" s="1" t="s">
        <v>72</v>
      </c>
      <c r="AF38" s="1">
        <v>4000</v>
      </c>
      <c r="AG38" s="1" t="s">
        <v>72</v>
      </c>
      <c r="AH38" s="1" t="s">
        <v>72</v>
      </c>
      <c r="AI38" s="2" t="s">
        <v>104</v>
      </c>
      <c r="AJ38" s="1">
        <v>0.92305100878020041</v>
      </c>
      <c r="AK38" s="1" t="s">
        <v>72</v>
      </c>
      <c r="AL38" s="1" t="s">
        <v>72</v>
      </c>
      <c r="AM38" s="1">
        <v>1.6588512744802575</v>
      </c>
      <c r="AN38" s="1">
        <v>0.18725074308014333</v>
      </c>
      <c r="AO38" s="1">
        <v>47.999299267973953</v>
      </c>
      <c r="AP38" s="1" t="s">
        <v>72</v>
      </c>
      <c r="AQ38" s="1" t="s">
        <v>72</v>
      </c>
      <c r="AR38" s="1">
        <v>67.895874678879849</v>
      </c>
      <c r="AS38" s="1">
        <v>28.102723857068046</v>
      </c>
      <c r="AT38" s="1">
        <v>4401.550944010417</v>
      </c>
      <c r="AU38" s="1">
        <v>2951.3602254947155</v>
      </c>
      <c r="AV38" s="1">
        <v>2952.3370589846058</v>
      </c>
      <c r="AW38" s="2" t="s">
        <v>72</v>
      </c>
      <c r="AX38" s="2" t="s">
        <v>72</v>
      </c>
      <c r="AY38" s="1" t="s">
        <v>72</v>
      </c>
      <c r="AZ38" s="1" t="s">
        <v>72</v>
      </c>
      <c r="BA38" s="1">
        <v>1.0445936918258667</v>
      </c>
      <c r="BB38" s="1">
        <v>0.58504581451416016</v>
      </c>
      <c r="BC38" s="1" t="s">
        <v>72</v>
      </c>
      <c r="BD38" s="1" t="s">
        <v>72</v>
      </c>
      <c r="BE38" s="1" t="s">
        <v>72</v>
      </c>
      <c r="BF38" s="1" t="s">
        <v>72</v>
      </c>
      <c r="BG38" s="1" t="s">
        <v>72</v>
      </c>
      <c r="BH38" s="1" t="s">
        <v>72</v>
      </c>
      <c r="BI38" s="1">
        <v>1.2939827432693187</v>
      </c>
      <c r="BJ38" s="1">
        <v>0.55211927429108221</v>
      </c>
      <c r="BK38" s="1" t="s">
        <v>72</v>
      </c>
      <c r="BL38" s="1" t="s">
        <v>72</v>
      </c>
      <c r="BM38" s="1">
        <v>58.029563691076746</v>
      </c>
      <c r="BN38" s="1">
        <v>37.969034844871153</v>
      </c>
    </row>
    <row r="39" spans="1:66" x14ac:dyDescent="0.25">
      <c r="A39" s="2" t="s">
        <v>107</v>
      </c>
      <c r="B39" s="2" t="s">
        <v>177</v>
      </c>
      <c r="C39" s="2" t="s">
        <v>104</v>
      </c>
      <c r="D39" s="16">
        <f t="shared" si="3"/>
        <v>3.4352401733398437</v>
      </c>
      <c r="E39" s="1">
        <v>0.85881000757217407</v>
      </c>
      <c r="F39" s="2" t="s">
        <v>67</v>
      </c>
      <c r="G39" s="2" t="s">
        <v>68</v>
      </c>
      <c r="H39" s="2" t="s">
        <v>69</v>
      </c>
      <c r="I39" s="2" t="s">
        <v>69</v>
      </c>
      <c r="J39" s="2" t="s">
        <v>70</v>
      </c>
      <c r="K39" s="2" t="s">
        <v>74</v>
      </c>
      <c r="L39" s="1">
        <v>17.176200866699219</v>
      </c>
      <c r="M39" s="1">
        <f t="shared" si="4"/>
        <v>5.6734585762023926</v>
      </c>
      <c r="N39" s="1">
        <f t="shared" si="5"/>
        <v>1.8814080953598022</v>
      </c>
      <c r="O39" s="1">
        <v>1.4183646440505981</v>
      </c>
      <c r="P39" s="1">
        <v>0.47035202383995056</v>
      </c>
      <c r="Q39" s="12">
        <v>17815</v>
      </c>
      <c r="R39" s="12">
        <v>13</v>
      </c>
      <c r="S39" s="12">
        <v>17802</v>
      </c>
      <c r="T39" s="1">
        <v>12</v>
      </c>
      <c r="U39" s="1">
        <v>0</v>
      </c>
      <c r="V39" s="1">
        <v>1</v>
      </c>
      <c r="W39" s="1">
        <v>17802</v>
      </c>
      <c r="X39" s="1">
        <v>0.79272545513228942</v>
      </c>
      <c r="Y39" s="1" t="s">
        <v>72</v>
      </c>
      <c r="Z39" s="1" t="s">
        <v>72</v>
      </c>
      <c r="AA39" s="1" t="s">
        <v>72</v>
      </c>
      <c r="AB39" s="1" t="s">
        <v>72</v>
      </c>
      <c r="AC39" s="1" t="s">
        <v>72</v>
      </c>
      <c r="AD39" s="1" t="s">
        <v>72</v>
      </c>
      <c r="AE39" s="1" t="s">
        <v>72</v>
      </c>
      <c r="AF39" s="1">
        <v>4000</v>
      </c>
      <c r="AG39" s="1" t="s">
        <v>72</v>
      </c>
      <c r="AH39" s="1" t="s">
        <v>72</v>
      </c>
      <c r="AI39" s="2" t="s">
        <v>72</v>
      </c>
      <c r="AJ39" s="1" t="s">
        <v>72</v>
      </c>
      <c r="AK39" s="1" t="s">
        <v>72</v>
      </c>
      <c r="AL39" s="1" t="s">
        <v>72</v>
      </c>
      <c r="AM39" s="1" t="s">
        <v>72</v>
      </c>
      <c r="AN39" s="1" t="s">
        <v>72</v>
      </c>
      <c r="AO39" s="1" t="s">
        <v>72</v>
      </c>
      <c r="AP39" s="1" t="s">
        <v>72</v>
      </c>
      <c r="AQ39" s="1" t="s">
        <v>72</v>
      </c>
      <c r="AR39" s="1" t="s">
        <v>72</v>
      </c>
      <c r="AS39" s="1" t="s">
        <v>72</v>
      </c>
      <c r="AT39" s="1">
        <v>6056.9601487379805</v>
      </c>
      <c r="AU39" s="1">
        <v>2308.1273963344511</v>
      </c>
      <c r="AV39" s="1">
        <v>2310.8630026090123</v>
      </c>
      <c r="AW39" s="2" t="s">
        <v>72</v>
      </c>
      <c r="AX39" s="2" t="s">
        <v>72</v>
      </c>
      <c r="AY39" s="1" t="s">
        <v>72</v>
      </c>
      <c r="AZ39" s="1" t="s">
        <v>72</v>
      </c>
      <c r="BA39" s="1">
        <v>1.1199464797973633</v>
      </c>
      <c r="BB39" s="1">
        <v>0.64186829328536987</v>
      </c>
      <c r="BC39" s="1" t="s">
        <v>72</v>
      </c>
      <c r="BD39" s="1" t="s">
        <v>72</v>
      </c>
      <c r="BE39" s="1" t="s">
        <v>72</v>
      </c>
      <c r="BF39" s="1" t="s">
        <v>72</v>
      </c>
      <c r="BG39" s="1" t="s">
        <v>72</v>
      </c>
      <c r="BH39" s="1" t="s">
        <v>72</v>
      </c>
      <c r="BI39" s="1" t="s">
        <v>72</v>
      </c>
      <c r="BJ39" s="1" t="s">
        <v>72</v>
      </c>
      <c r="BK39" s="1" t="s">
        <v>72</v>
      </c>
      <c r="BL39" s="1" t="s">
        <v>72</v>
      </c>
      <c r="BM39" s="1" t="s">
        <v>72</v>
      </c>
      <c r="BN39" s="1" t="s">
        <v>72</v>
      </c>
    </row>
    <row r="40" spans="1:66" x14ac:dyDescent="0.25">
      <c r="A40" s="2" t="s">
        <v>125</v>
      </c>
      <c r="B40" s="2" t="s">
        <v>177</v>
      </c>
      <c r="C40" s="2" t="s">
        <v>121</v>
      </c>
      <c r="D40" s="16">
        <f t="shared" si="3"/>
        <v>0.72664632797241213</v>
      </c>
      <c r="E40" s="1">
        <v>0.18166157603263855</v>
      </c>
      <c r="F40" s="2" t="s">
        <v>67</v>
      </c>
      <c r="G40" s="2" t="s">
        <v>68</v>
      </c>
      <c r="H40" s="2" t="s">
        <v>69</v>
      </c>
      <c r="I40" s="2" t="s">
        <v>69</v>
      </c>
      <c r="J40" s="2" t="s">
        <v>70</v>
      </c>
      <c r="K40" s="2" t="s">
        <v>71</v>
      </c>
      <c r="L40" s="1">
        <v>3.6332316398620605</v>
      </c>
      <c r="M40" s="1">
        <f t="shared" si="4"/>
        <v>1.9261002540588379</v>
      </c>
      <c r="N40" s="1">
        <f t="shared" si="5"/>
        <v>0.17244723439216614</v>
      </c>
      <c r="O40" s="1">
        <v>0.48152506351470947</v>
      </c>
      <c r="P40" s="1">
        <v>4.3111808598041534E-2</v>
      </c>
      <c r="Q40" s="12">
        <v>19430</v>
      </c>
      <c r="R40" s="12">
        <v>3</v>
      </c>
      <c r="S40" s="12">
        <v>19427</v>
      </c>
      <c r="T40" s="1">
        <v>0</v>
      </c>
      <c r="U40" s="1">
        <v>3</v>
      </c>
      <c r="V40" s="1">
        <v>16</v>
      </c>
      <c r="W40" s="1">
        <v>19411</v>
      </c>
      <c r="X40" s="1">
        <v>0</v>
      </c>
      <c r="Y40" s="1" t="s">
        <v>72</v>
      </c>
      <c r="Z40" s="1" t="s">
        <v>72</v>
      </c>
      <c r="AA40" s="1" t="s">
        <v>72</v>
      </c>
      <c r="AB40" s="1" t="s">
        <v>72</v>
      </c>
      <c r="AC40" s="1" t="s">
        <v>72</v>
      </c>
      <c r="AD40" s="1" t="s">
        <v>72</v>
      </c>
      <c r="AE40" s="1" t="s">
        <v>72</v>
      </c>
      <c r="AF40" s="1">
        <v>5000</v>
      </c>
      <c r="AG40" s="1" t="s">
        <v>72</v>
      </c>
      <c r="AH40" s="1" t="s">
        <v>72</v>
      </c>
      <c r="AI40" s="2" t="s">
        <v>122</v>
      </c>
      <c r="AJ40" s="1">
        <v>0.18743727799377155</v>
      </c>
      <c r="AK40" s="1" t="s">
        <v>72</v>
      </c>
      <c r="AL40" s="1" t="s">
        <v>72</v>
      </c>
      <c r="AM40" s="1">
        <v>0.43198769514070179</v>
      </c>
      <c r="AN40" s="1">
        <v>0</v>
      </c>
      <c r="AO40" s="1">
        <v>15.785025572925859</v>
      </c>
      <c r="AP40" s="1" t="s">
        <v>72</v>
      </c>
      <c r="AQ40" s="1" t="s">
        <v>72</v>
      </c>
      <c r="AR40" s="1">
        <v>33.128937127525951</v>
      </c>
      <c r="AS40" s="1">
        <v>0</v>
      </c>
      <c r="AT40" s="1">
        <v>5787.486979166667</v>
      </c>
      <c r="AU40" s="1">
        <v>3750.4389496124513</v>
      </c>
      <c r="AV40" s="1">
        <v>3750.7534706669398</v>
      </c>
      <c r="AW40" s="2" t="s">
        <v>72</v>
      </c>
      <c r="AX40" s="2" t="s">
        <v>72</v>
      </c>
      <c r="AY40" s="1" t="s">
        <v>72</v>
      </c>
      <c r="AZ40" s="1" t="s">
        <v>72</v>
      </c>
      <c r="BA40" s="1">
        <v>0.31102171540260315</v>
      </c>
      <c r="BB40" s="1">
        <v>9.4399958848953247E-2</v>
      </c>
      <c r="BC40" s="1" t="s">
        <v>72</v>
      </c>
      <c r="BD40" s="1" t="s">
        <v>72</v>
      </c>
      <c r="BE40" s="1" t="s">
        <v>72</v>
      </c>
      <c r="BF40" s="1" t="s">
        <v>72</v>
      </c>
      <c r="BG40" s="1" t="s">
        <v>72</v>
      </c>
      <c r="BH40" s="1" t="s">
        <v>72</v>
      </c>
      <c r="BI40" s="1">
        <v>0.30865338898716194</v>
      </c>
      <c r="BJ40" s="1">
        <v>6.6221167000381179E-2</v>
      </c>
      <c r="BK40" s="1" t="s">
        <v>72</v>
      </c>
      <c r="BL40" s="1" t="s">
        <v>72</v>
      </c>
      <c r="BM40" s="1">
        <v>24.381868434979996</v>
      </c>
      <c r="BN40" s="1">
        <v>7.18818271087172</v>
      </c>
    </row>
    <row r="41" spans="1:66" x14ac:dyDescent="0.25">
      <c r="A41" s="2" t="s">
        <v>125</v>
      </c>
      <c r="B41" s="2" t="s">
        <v>177</v>
      </c>
      <c r="C41" s="2" t="s">
        <v>122</v>
      </c>
      <c r="D41" s="16">
        <f t="shared" si="3"/>
        <v>3.8767436981201171</v>
      </c>
      <c r="E41" s="1">
        <v>0.96918594837188721</v>
      </c>
      <c r="F41" s="2" t="s">
        <v>67</v>
      </c>
      <c r="G41" s="2" t="s">
        <v>68</v>
      </c>
      <c r="H41" s="2" t="s">
        <v>69</v>
      </c>
      <c r="I41" s="2" t="s">
        <v>69</v>
      </c>
      <c r="J41" s="2" t="s">
        <v>70</v>
      </c>
      <c r="K41" s="2" t="s">
        <v>74</v>
      </c>
      <c r="L41" s="1">
        <v>19.383718490600586</v>
      </c>
      <c r="M41" s="1">
        <f t="shared" si="4"/>
        <v>6.113624095916748</v>
      </c>
      <c r="N41" s="1">
        <f t="shared" si="5"/>
        <v>2.266538143157959</v>
      </c>
      <c r="O41" s="1">
        <v>1.528406023979187</v>
      </c>
      <c r="P41" s="1">
        <v>0.56663453578948975</v>
      </c>
      <c r="Q41" s="12">
        <v>19430</v>
      </c>
      <c r="R41" s="12">
        <v>16</v>
      </c>
      <c r="S41" s="12">
        <v>19414</v>
      </c>
      <c r="T41" s="1">
        <v>0</v>
      </c>
      <c r="U41" s="1">
        <v>3</v>
      </c>
      <c r="V41" s="1">
        <v>16</v>
      </c>
      <c r="W41" s="1">
        <v>19411</v>
      </c>
      <c r="X41" s="1">
        <v>0</v>
      </c>
      <c r="Y41" s="1" t="s">
        <v>72</v>
      </c>
      <c r="Z41" s="1" t="s">
        <v>72</v>
      </c>
      <c r="AA41" s="1" t="s">
        <v>72</v>
      </c>
      <c r="AB41" s="1" t="s">
        <v>72</v>
      </c>
      <c r="AC41" s="1" t="s">
        <v>72</v>
      </c>
      <c r="AD41" s="1" t="s">
        <v>72</v>
      </c>
      <c r="AE41" s="1" t="s">
        <v>72</v>
      </c>
      <c r="AF41" s="1">
        <v>3700</v>
      </c>
      <c r="AG41" s="1" t="s">
        <v>72</v>
      </c>
      <c r="AH41" s="1" t="s">
        <v>72</v>
      </c>
      <c r="AI41" s="2" t="s">
        <v>72</v>
      </c>
      <c r="AJ41" s="1" t="s">
        <v>72</v>
      </c>
      <c r="AK41" s="1" t="s">
        <v>72</v>
      </c>
      <c r="AL41" s="1" t="s">
        <v>72</v>
      </c>
      <c r="AM41" s="1" t="s">
        <v>72</v>
      </c>
      <c r="AN41" s="1" t="s">
        <v>72</v>
      </c>
      <c r="AO41" s="1" t="s">
        <v>72</v>
      </c>
      <c r="AP41" s="1" t="s">
        <v>72</v>
      </c>
      <c r="AQ41" s="1" t="s">
        <v>72</v>
      </c>
      <c r="AR41" s="1" t="s">
        <v>72</v>
      </c>
      <c r="AS41" s="1" t="s">
        <v>72</v>
      </c>
      <c r="AT41" s="1">
        <v>3979.19482421875</v>
      </c>
      <c r="AU41" s="1">
        <v>2759.9726859658904</v>
      </c>
      <c r="AV41" s="1">
        <v>2760.9766774333157</v>
      </c>
      <c r="AW41" s="2" t="s">
        <v>72</v>
      </c>
      <c r="AX41" s="2" t="s">
        <v>72</v>
      </c>
      <c r="AY41" s="1" t="s">
        <v>72</v>
      </c>
      <c r="AZ41" s="1" t="s">
        <v>72</v>
      </c>
      <c r="BA41" s="1">
        <v>1.2321548461914063</v>
      </c>
      <c r="BB41" s="1">
        <v>0.74662655591964722</v>
      </c>
      <c r="BC41" s="1" t="s">
        <v>72</v>
      </c>
      <c r="BD41" s="1" t="s">
        <v>72</v>
      </c>
      <c r="BE41" s="1" t="s">
        <v>72</v>
      </c>
      <c r="BF41" s="1" t="s">
        <v>72</v>
      </c>
      <c r="BG41" s="1" t="s">
        <v>72</v>
      </c>
      <c r="BH41" s="1" t="s">
        <v>72</v>
      </c>
      <c r="BI41" s="1" t="s">
        <v>72</v>
      </c>
      <c r="BJ41" s="1" t="s">
        <v>72</v>
      </c>
      <c r="BK41" s="1" t="s">
        <v>72</v>
      </c>
      <c r="BL41" s="1" t="s">
        <v>72</v>
      </c>
      <c r="BM41" s="1" t="s">
        <v>72</v>
      </c>
      <c r="BN41" s="1" t="s">
        <v>72</v>
      </c>
    </row>
    <row r="42" spans="1:66" x14ac:dyDescent="0.25">
      <c r="A42" s="2" t="s">
        <v>85</v>
      </c>
      <c r="B42" s="2" t="s">
        <v>183</v>
      </c>
      <c r="C42" s="2" t="s">
        <v>66</v>
      </c>
      <c r="D42" s="16">
        <f t="shared" si="3"/>
        <v>0.26330299377441407</v>
      </c>
      <c r="E42" s="1">
        <v>6.5825745463371277E-2</v>
      </c>
      <c r="F42" s="2" t="s">
        <v>67</v>
      </c>
      <c r="G42" s="2" t="s">
        <v>68</v>
      </c>
      <c r="H42" s="2" t="s">
        <v>69</v>
      </c>
      <c r="I42" s="2" t="s">
        <v>69</v>
      </c>
      <c r="J42" s="2" t="s">
        <v>70</v>
      </c>
      <c r="K42" s="2" t="s">
        <v>71</v>
      </c>
      <c r="L42" s="1">
        <v>1.3165149688720703</v>
      </c>
      <c r="M42" s="1">
        <f t="shared" si="4"/>
        <v>1.2576678991317749</v>
      </c>
      <c r="N42" s="1">
        <f t="shared" si="5"/>
        <v>1.1058428324759007E-2</v>
      </c>
      <c r="O42" s="1">
        <v>0.31441697478294373</v>
      </c>
      <c r="P42" s="1">
        <v>2.7646070811897516E-3</v>
      </c>
      <c r="Q42" s="12">
        <v>17873</v>
      </c>
      <c r="R42" s="12">
        <v>1</v>
      </c>
      <c r="S42" s="12">
        <v>17872</v>
      </c>
      <c r="T42" s="1">
        <v>0</v>
      </c>
      <c r="U42" s="1">
        <v>1</v>
      </c>
      <c r="V42" s="1">
        <v>12</v>
      </c>
      <c r="W42" s="1">
        <v>17860</v>
      </c>
      <c r="X42" s="1">
        <v>0</v>
      </c>
      <c r="Y42" s="1" t="s">
        <v>72</v>
      </c>
      <c r="Z42" s="1" t="s">
        <v>72</v>
      </c>
      <c r="AA42" s="1" t="s">
        <v>72</v>
      </c>
      <c r="AB42" s="1" t="s">
        <v>72</v>
      </c>
      <c r="AC42" s="1" t="s">
        <v>72</v>
      </c>
      <c r="AD42" s="1" t="s">
        <v>72</v>
      </c>
      <c r="AE42" s="1" t="s">
        <v>72</v>
      </c>
      <c r="AF42" s="1">
        <v>4499</v>
      </c>
      <c r="AG42" s="1" t="s">
        <v>72</v>
      </c>
      <c r="AH42" s="1" t="s">
        <v>72</v>
      </c>
      <c r="AI42" s="2" t="s">
        <v>73</v>
      </c>
      <c r="AJ42" s="1">
        <v>8.3307691924717681E-2</v>
      </c>
      <c r="AK42" s="1" t="s">
        <v>72</v>
      </c>
      <c r="AL42" s="1" t="s">
        <v>72</v>
      </c>
      <c r="AM42" s="1">
        <v>0.28625530695737811</v>
      </c>
      <c r="AN42" s="1">
        <v>0</v>
      </c>
      <c r="AO42" s="1">
        <v>7.6901228105105135</v>
      </c>
      <c r="AP42" s="1" t="s">
        <v>72</v>
      </c>
      <c r="AQ42" s="1" t="s">
        <v>72</v>
      </c>
      <c r="AR42" s="1">
        <v>24.983519284304371</v>
      </c>
      <c r="AS42" s="1">
        <v>0</v>
      </c>
      <c r="AT42" s="1">
        <v>4500.658203125</v>
      </c>
      <c r="AU42" s="1">
        <v>3349.6656526652637</v>
      </c>
      <c r="AV42" s="1">
        <v>3349.7300510623081</v>
      </c>
      <c r="AW42" s="2" t="s">
        <v>72</v>
      </c>
      <c r="AX42" s="2" t="s">
        <v>72</v>
      </c>
      <c r="AY42" s="1" t="s">
        <v>72</v>
      </c>
      <c r="AZ42" s="1" t="s">
        <v>72</v>
      </c>
      <c r="BA42" s="1">
        <v>0.16384710371494293</v>
      </c>
      <c r="BB42" s="1">
        <v>1.7838412895798683E-2</v>
      </c>
      <c r="BC42" s="1" t="s">
        <v>72</v>
      </c>
      <c r="BD42" s="1" t="s">
        <v>72</v>
      </c>
      <c r="BE42" s="1" t="s">
        <v>72</v>
      </c>
      <c r="BF42" s="1" t="s">
        <v>72</v>
      </c>
      <c r="BG42" s="1" t="s">
        <v>72</v>
      </c>
      <c r="BH42" s="1" t="s">
        <v>72</v>
      </c>
      <c r="BI42" s="1">
        <v>0.17880377217848747</v>
      </c>
      <c r="BJ42" s="1">
        <v>0</v>
      </c>
      <c r="BK42" s="1" t="s">
        <v>72</v>
      </c>
      <c r="BL42" s="1" t="s">
        <v>72</v>
      </c>
      <c r="BM42" s="1">
        <v>15.827452127023589</v>
      </c>
      <c r="BN42" s="1">
        <v>0</v>
      </c>
    </row>
    <row r="43" spans="1:66" x14ac:dyDescent="0.25">
      <c r="A43" s="2" t="s">
        <v>85</v>
      </c>
      <c r="B43" s="2" t="s">
        <v>183</v>
      </c>
      <c r="C43" s="2" t="s">
        <v>73</v>
      </c>
      <c r="D43" s="16">
        <f t="shared" si="3"/>
        <v>3.1606082916259766</v>
      </c>
      <c r="E43" s="1">
        <v>0.79015207290649414</v>
      </c>
      <c r="F43" s="2" t="s">
        <v>67</v>
      </c>
      <c r="G43" s="2" t="s">
        <v>68</v>
      </c>
      <c r="H43" s="2" t="s">
        <v>69</v>
      </c>
      <c r="I43" s="2" t="s">
        <v>69</v>
      </c>
      <c r="J43" s="2" t="s">
        <v>70</v>
      </c>
      <c r="K43" s="2" t="s">
        <v>74</v>
      </c>
      <c r="L43" s="1">
        <v>15.803041458129883</v>
      </c>
      <c r="M43" s="1">
        <f t="shared" si="4"/>
        <v>5.3197340965270996</v>
      </c>
      <c r="N43" s="1">
        <f t="shared" si="5"/>
        <v>1.6840766668319702</v>
      </c>
      <c r="O43" s="1">
        <v>1.3299335241317749</v>
      </c>
      <c r="P43" s="1">
        <v>0.42101916670799255</v>
      </c>
      <c r="Q43" s="12">
        <v>17873</v>
      </c>
      <c r="R43" s="12">
        <v>12</v>
      </c>
      <c r="S43" s="12">
        <v>17861</v>
      </c>
      <c r="T43" s="1">
        <v>0</v>
      </c>
      <c r="U43" s="1">
        <v>1</v>
      </c>
      <c r="V43" s="1">
        <v>12</v>
      </c>
      <c r="W43" s="1">
        <v>17860</v>
      </c>
      <c r="X43" s="1">
        <v>0</v>
      </c>
      <c r="Y43" s="1" t="s">
        <v>72</v>
      </c>
      <c r="Z43" s="1" t="s">
        <v>72</v>
      </c>
      <c r="AA43" s="1" t="s">
        <v>72</v>
      </c>
      <c r="AB43" s="1" t="s">
        <v>72</v>
      </c>
      <c r="AC43" s="1" t="s">
        <v>72</v>
      </c>
      <c r="AD43" s="1" t="s">
        <v>72</v>
      </c>
      <c r="AE43" s="1" t="s">
        <v>72</v>
      </c>
      <c r="AF43" s="1">
        <v>4500</v>
      </c>
      <c r="AG43" s="1" t="s">
        <v>72</v>
      </c>
      <c r="AH43" s="1" t="s">
        <v>72</v>
      </c>
      <c r="AI43" s="2" t="s">
        <v>72</v>
      </c>
      <c r="AJ43" s="1" t="s">
        <v>72</v>
      </c>
      <c r="AK43" s="1" t="s">
        <v>72</v>
      </c>
      <c r="AL43" s="1" t="s">
        <v>72</v>
      </c>
      <c r="AM43" s="1" t="s">
        <v>72</v>
      </c>
      <c r="AN43" s="1" t="s">
        <v>72</v>
      </c>
      <c r="AO43" s="1" t="s">
        <v>72</v>
      </c>
      <c r="AP43" s="1" t="s">
        <v>72</v>
      </c>
      <c r="AQ43" s="1" t="s">
        <v>72</v>
      </c>
      <c r="AR43" s="1" t="s">
        <v>72</v>
      </c>
      <c r="AS43" s="1" t="s">
        <v>72</v>
      </c>
      <c r="AT43" s="1">
        <v>5812.9390869140625</v>
      </c>
      <c r="AU43" s="1">
        <v>2829.5739825715223</v>
      </c>
      <c r="AV43" s="1">
        <v>2831.5770252197653</v>
      </c>
      <c r="AW43" s="2" t="s">
        <v>72</v>
      </c>
      <c r="AX43" s="2" t="s">
        <v>72</v>
      </c>
      <c r="AY43" s="1" t="s">
        <v>72</v>
      </c>
      <c r="AZ43" s="1" t="s">
        <v>72</v>
      </c>
      <c r="BA43" s="1">
        <v>1.0412023067474365</v>
      </c>
      <c r="BB43" s="1">
        <v>0.58314681053161621</v>
      </c>
      <c r="BC43" s="1" t="s">
        <v>72</v>
      </c>
      <c r="BD43" s="1" t="s">
        <v>72</v>
      </c>
      <c r="BE43" s="1" t="s">
        <v>72</v>
      </c>
      <c r="BF43" s="1" t="s">
        <v>72</v>
      </c>
      <c r="BG43" s="1" t="s">
        <v>72</v>
      </c>
      <c r="BH43" s="1" t="s">
        <v>72</v>
      </c>
      <c r="BI43" s="1" t="s">
        <v>72</v>
      </c>
      <c r="BJ43" s="1" t="s">
        <v>72</v>
      </c>
      <c r="BK43" s="1" t="s">
        <v>72</v>
      </c>
      <c r="BL43" s="1" t="s">
        <v>72</v>
      </c>
      <c r="BM43" s="1" t="s">
        <v>72</v>
      </c>
      <c r="BN43" s="1" t="s">
        <v>72</v>
      </c>
    </row>
    <row r="44" spans="1:66" x14ac:dyDescent="0.25">
      <c r="A44" s="2" t="s">
        <v>100</v>
      </c>
      <c r="B44" s="2" t="s">
        <v>183</v>
      </c>
      <c r="C44" s="2" t="s">
        <v>89</v>
      </c>
      <c r="D44" s="16">
        <f t="shared" si="3"/>
        <v>14.558244323730468</v>
      </c>
      <c r="E44" s="1">
        <v>3.6395609378814697</v>
      </c>
      <c r="F44" s="2" t="s">
        <v>67</v>
      </c>
      <c r="G44" s="2" t="s">
        <v>68</v>
      </c>
      <c r="H44" s="2" t="s">
        <v>69</v>
      </c>
      <c r="I44" s="2" t="s">
        <v>69</v>
      </c>
      <c r="J44" s="2" t="s">
        <v>70</v>
      </c>
      <c r="K44" s="2" t="s">
        <v>71</v>
      </c>
      <c r="L44" s="1">
        <v>72.791221618652344</v>
      </c>
      <c r="M44" s="1">
        <f t="shared" si="4"/>
        <v>18.767345428466797</v>
      </c>
      <c r="N44" s="1">
        <f t="shared" si="5"/>
        <v>11.032870292663574</v>
      </c>
      <c r="O44" s="1">
        <v>4.6918363571166992</v>
      </c>
      <c r="P44" s="1">
        <v>2.7582175731658936</v>
      </c>
      <c r="Q44" s="12">
        <v>17806</v>
      </c>
      <c r="R44" s="12">
        <v>55</v>
      </c>
      <c r="S44" s="12">
        <v>17751</v>
      </c>
      <c r="T44" s="1">
        <v>0</v>
      </c>
      <c r="U44" s="1">
        <v>55</v>
      </c>
      <c r="V44" s="1">
        <v>9</v>
      </c>
      <c r="W44" s="1">
        <v>17742</v>
      </c>
      <c r="X44" s="1">
        <v>0</v>
      </c>
      <c r="Y44" s="1" t="s">
        <v>72</v>
      </c>
      <c r="Z44" s="1" t="s">
        <v>72</v>
      </c>
      <c r="AA44" s="1" t="s">
        <v>72</v>
      </c>
      <c r="AB44" s="1" t="s">
        <v>72</v>
      </c>
      <c r="AC44" s="1" t="s">
        <v>72</v>
      </c>
      <c r="AD44" s="1" t="s">
        <v>72</v>
      </c>
      <c r="AE44" s="1" t="s">
        <v>72</v>
      </c>
      <c r="AF44" s="1">
        <v>5000</v>
      </c>
      <c r="AG44" s="1" t="s">
        <v>72</v>
      </c>
      <c r="AH44" s="1" t="s">
        <v>72</v>
      </c>
      <c r="AI44" s="2" t="s">
        <v>90</v>
      </c>
      <c r="AJ44" s="1">
        <v>6.1190217814475742</v>
      </c>
      <c r="AK44" s="1" t="s">
        <v>72</v>
      </c>
      <c r="AL44" s="1" t="s">
        <v>72</v>
      </c>
      <c r="AM44" s="1">
        <v>10.515308489438949</v>
      </c>
      <c r="AN44" s="1">
        <v>1.7227350734561995</v>
      </c>
      <c r="AO44" s="1">
        <v>85.953126276337059</v>
      </c>
      <c r="AP44" s="1" t="s">
        <v>72</v>
      </c>
      <c r="AQ44" s="1" t="s">
        <v>72</v>
      </c>
      <c r="AR44" s="1">
        <v>94.62764450875855</v>
      </c>
      <c r="AS44" s="1">
        <v>77.278608043915582</v>
      </c>
      <c r="AT44" s="1">
        <v>9145.334339488636</v>
      </c>
      <c r="AU44" s="1">
        <v>3195.4865966370512</v>
      </c>
      <c r="AV44" s="1">
        <v>3213.8647627527907</v>
      </c>
      <c r="AW44" s="2" t="s">
        <v>72</v>
      </c>
      <c r="AX44" s="2" t="s">
        <v>72</v>
      </c>
      <c r="AY44" s="1" t="s">
        <v>72</v>
      </c>
      <c r="AZ44" s="1" t="s">
        <v>72</v>
      </c>
      <c r="BA44" s="1">
        <v>4.1513915061950684</v>
      </c>
      <c r="BB44" s="1">
        <v>3.1718096733093262</v>
      </c>
      <c r="BC44" s="1" t="s">
        <v>72</v>
      </c>
      <c r="BD44" s="1" t="s">
        <v>72</v>
      </c>
      <c r="BE44" s="1" t="s">
        <v>72</v>
      </c>
      <c r="BF44" s="1" t="s">
        <v>72</v>
      </c>
      <c r="BG44" s="1" t="s">
        <v>72</v>
      </c>
      <c r="BH44" s="1" t="s">
        <v>72</v>
      </c>
      <c r="BI44" s="1">
        <v>8.3320970266713363</v>
      </c>
      <c r="BJ44" s="1">
        <v>3.9059465362238126</v>
      </c>
      <c r="BK44" s="1" t="s">
        <v>72</v>
      </c>
      <c r="BL44" s="1" t="s">
        <v>72</v>
      </c>
      <c r="BM44" s="1">
        <v>90.319848203166373</v>
      </c>
      <c r="BN44" s="1">
        <v>81.58640434950776</v>
      </c>
    </row>
    <row r="45" spans="1:66" x14ac:dyDescent="0.25">
      <c r="A45" s="2" t="s">
        <v>100</v>
      </c>
      <c r="B45" s="2" t="s">
        <v>183</v>
      </c>
      <c r="C45" s="2" t="s">
        <v>90</v>
      </c>
      <c r="D45" s="16">
        <f t="shared" si="3"/>
        <v>2.3791782379150392</v>
      </c>
      <c r="E45" s="1">
        <v>0.59479457139968872</v>
      </c>
      <c r="F45" s="2" t="s">
        <v>67</v>
      </c>
      <c r="G45" s="2" t="s">
        <v>68</v>
      </c>
      <c r="H45" s="2" t="s">
        <v>69</v>
      </c>
      <c r="I45" s="2" t="s">
        <v>69</v>
      </c>
      <c r="J45" s="2" t="s">
        <v>70</v>
      </c>
      <c r="K45" s="2" t="s">
        <v>74</v>
      </c>
      <c r="L45" s="1">
        <v>11.895891189575195</v>
      </c>
      <c r="M45" s="1">
        <f t="shared" si="4"/>
        <v>4.3108983039855957</v>
      </c>
      <c r="N45" s="1">
        <f t="shared" si="5"/>
        <v>1.1344536542892456</v>
      </c>
      <c r="O45" s="1">
        <v>1.0777245759963989</v>
      </c>
      <c r="P45" s="1">
        <v>0.2836134135723114</v>
      </c>
      <c r="Q45" s="12">
        <v>17806</v>
      </c>
      <c r="R45" s="12">
        <v>9</v>
      </c>
      <c r="S45" s="12">
        <v>17797</v>
      </c>
      <c r="T45" s="1">
        <v>0</v>
      </c>
      <c r="U45" s="1">
        <v>55</v>
      </c>
      <c r="V45" s="1">
        <v>9</v>
      </c>
      <c r="W45" s="1">
        <v>17742</v>
      </c>
      <c r="X45" s="1">
        <v>0</v>
      </c>
      <c r="Y45" s="1" t="s">
        <v>72</v>
      </c>
      <c r="Z45" s="1" t="s">
        <v>72</v>
      </c>
      <c r="AA45" s="1" t="s">
        <v>72</v>
      </c>
      <c r="AB45" s="1" t="s">
        <v>72</v>
      </c>
      <c r="AC45" s="1" t="s">
        <v>72</v>
      </c>
      <c r="AD45" s="1" t="s">
        <v>72</v>
      </c>
      <c r="AE45" s="1" t="s">
        <v>72</v>
      </c>
      <c r="AF45" s="1">
        <v>4000</v>
      </c>
      <c r="AG45" s="1" t="s">
        <v>72</v>
      </c>
      <c r="AH45" s="1" t="s">
        <v>72</v>
      </c>
      <c r="AI45" s="2" t="s">
        <v>72</v>
      </c>
      <c r="AJ45" s="1" t="s">
        <v>72</v>
      </c>
      <c r="AK45" s="1" t="s">
        <v>72</v>
      </c>
      <c r="AL45" s="1" t="s">
        <v>72</v>
      </c>
      <c r="AM45" s="1" t="s">
        <v>72</v>
      </c>
      <c r="AN45" s="1" t="s">
        <v>72</v>
      </c>
      <c r="AO45" s="1" t="s">
        <v>72</v>
      </c>
      <c r="AP45" s="1" t="s">
        <v>72</v>
      </c>
      <c r="AQ45" s="1" t="s">
        <v>72</v>
      </c>
      <c r="AR45" s="1" t="s">
        <v>72</v>
      </c>
      <c r="AS45" s="1" t="s">
        <v>72</v>
      </c>
      <c r="AT45" s="1">
        <v>5403.0637478298613</v>
      </c>
      <c r="AU45" s="1">
        <v>2203.2518452528975</v>
      </c>
      <c r="AV45" s="1">
        <v>2204.8691825056935</v>
      </c>
      <c r="AW45" s="2" t="s">
        <v>72</v>
      </c>
      <c r="AX45" s="2" t="s">
        <v>72</v>
      </c>
      <c r="AY45" s="1" t="s">
        <v>72</v>
      </c>
      <c r="AZ45" s="1" t="s">
        <v>72</v>
      </c>
      <c r="BA45" s="1">
        <v>0.81666380167007446</v>
      </c>
      <c r="BB45" s="1">
        <v>0.41731604933738708</v>
      </c>
      <c r="BC45" s="1" t="s">
        <v>72</v>
      </c>
      <c r="BD45" s="1" t="s">
        <v>72</v>
      </c>
      <c r="BE45" s="1" t="s">
        <v>72</v>
      </c>
      <c r="BF45" s="1" t="s">
        <v>72</v>
      </c>
      <c r="BG45" s="1" t="s">
        <v>72</v>
      </c>
      <c r="BH45" s="1" t="s">
        <v>72</v>
      </c>
      <c r="BI45" s="1" t="s">
        <v>72</v>
      </c>
      <c r="BJ45" s="1" t="s">
        <v>72</v>
      </c>
      <c r="BK45" s="1" t="s">
        <v>72</v>
      </c>
      <c r="BL45" s="1" t="s">
        <v>72</v>
      </c>
      <c r="BM45" s="1" t="s">
        <v>72</v>
      </c>
      <c r="BN45" s="1" t="s">
        <v>72</v>
      </c>
    </row>
    <row r="46" spans="1:66" x14ac:dyDescent="0.25">
      <c r="A46" s="2" t="s">
        <v>114</v>
      </c>
      <c r="B46" s="2" t="s">
        <v>183</v>
      </c>
      <c r="C46" s="2" t="s">
        <v>103</v>
      </c>
      <c r="D46" s="16">
        <f t="shared" si="3"/>
        <v>3.4556701660156248</v>
      </c>
      <c r="E46" s="1">
        <v>0.86391758918762207</v>
      </c>
      <c r="F46" s="2" t="s">
        <v>67</v>
      </c>
      <c r="G46" s="2" t="s">
        <v>68</v>
      </c>
      <c r="H46" s="2" t="s">
        <v>69</v>
      </c>
      <c r="I46" s="2" t="s">
        <v>69</v>
      </c>
      <c r="J46" s="2" t="s">
        <v>70</v>
      </c>
      <c r="K46" s="2" t="s">
        <v>71</v>
      </c>
      <c r="L46" s="1">
        <v>17.278350830078125</v>
      </c>
      <c r="M46" s="1">
        <f t="shared" si="4"/>
        <v>5.6108245849609375</v>
      </c>
      <c r="N46" s="1">
        <f t="shared" si="5"/>
        <v>1.9393059015274048</v>
      </c>
      <c r="O46" s="1">
        <v>1.4027061462402344</v>
      </c>
      <c r="P46" s="1">
        <v>0.4848264753818512</v>
      </c>
      <c r="Q46" s="12">
        <v>19072</v>
      </c>
      <c r="R46" s="12">
        <v>14</v>
      </c>
      <c r="S46" s="12">
        <v>19058</v>
      </c>
      <c r="T46" s="1">
        <v>8</v>
      </c>
      <c r="U46" s="1">
        <v>6</v>
      </c>
      <c r="V46" s="1">
        <v>3</v>
      </c>
      <c r="W46" s="1">
        <v>19055</v>
      </c>
      <c r="X46" s="1">
        <v>0.49353120422933167</v>
      </c>
      <c r="Y46" s="1" t="s">
        <v>72</v>
      </c>
      <c r="Z46" s="1" t="s">
        <v>72</v>
      </c>
      <c r="AA46" s="1" t="s">
        <v>72</v>
      </c>
      <c r="AB46" s="1" t="s">
        <v>72</v>
      </c>
      <c r="AC46" s="1" t="s">
        <v>72</v>
      </c>
      <c r="AD46" s="1" t="s">
        <v>72</v>
      </c>
      <c r="AE46" s="1" t="s">
        <v>72</v>
      </c>
      <c r="AF46" s="1">
        <v>4000</v>
      </c>
      <c r="AG46" s="1" t="s">
        <v>72</v>
      </c>
      <c r="AH46" s="1" t="s">
        <v>72</v>
      </c>
      <c r="AI46" s="2" t="s">
        <v>104</v>
      </c>
      <c r="AJ46" s="1">
        <v>1.2728273678399831</v>
      </c>
      <c r="AK46" s="1" t="s">
        <v>72</v>
      </c>
      <c r="AL46" s="1" t="s">
        <v>72</v>
      </c>
      <c r="AM46" s="1">
        <v>2.2943910115403572</v>
      </c>
      <c r="AN46" s="1">
        <v>0.25126372413960918</v>
      </c>
      <c r="AO46" s="1">
        <v>56.001937756039709</v>
      </c>
      <c r="AP46" s="1" t="s">
        <v>72</v>
      </c>
      <c r="AQ46" s="1" t="s">
        <v>72</v>
      </c>
      <c r="AR46" s="1">
        <v>75.777667940251561</v>
      </c>
      <c r="AS46" s="1">
        <v>36.226207571827864</v>
      </c>
      <c r="AT46" s="1">
        <v>6699.162109375</v>
      </c>
      <c r="AU46" s="1">
        <v>2902.1806638703438</v>
      </c>
      <c r="AV46" s="1">
        <v>2904.9678775992079</v>
      </c>
      <c r="AW46" s="2" t="s">
        <v>72</v>
      </c>
      <c r="AX46" s="2" t="s">
        <v>72</v>
      </c>
      <c r="AY46" s="1" t="s">
        <v>72</v>
      </c>
      <c r="AZ46" s="1" t="s">
        <v>72</v>
      </c>
      <c r="BA46" s="1">
        <v>1.116115927696228</v>
      </c>
      <c r="BB46" s="1">
        <v>0.65293973684310913</v>
      </c>
      <c r="BC46" s="1" t="s">
        <v>72</v>
      </c>
      <c r="BD46" s="1" t="s">
        <v>72</v>
      </c>
      <c r="BE46" s="1" t="s">
        <v>72</v>
      </c>
      <c r="BF46" s="1" t="s">
        <v>72</v>
      </c>
      <c r="BG46" s="1" t="s">
        <v>72</v>
      </c>
      <c r="BH46" s="1" t="s">
        <v>72</v>
      </c>
      <c r="BI46" s="1">
        <v>1.7878079249092835</v>
      </c>
      <c r="BJ46" s="1">
        <v>0.75784681077068261</v>
      </c>
      <c r="BK46" s="1" t="s">
        <v>72</v>
      </c>
      <c r="BL46" s="1" t="s">
        <v>72</v>
      </c>
      <c r="BM46" s="1">
        <v>65.971083202355743</v>
      </c>
      <c r="BN46" s="1">
        <v>46.032792309723682</v>
      </c>
    </row>
    <row r="47" spans="1:66" x14ac:dyDescent="0.25">
      <c r="A47" s="2" t="s">
        <v>114</v>
      </c>
      <c r="B47" s="2" t="s">
        <v>183</v>
      </c>
      <c r="C47" s="2" t="s">
        <v>104</v>
      </c>
      <c r="D47" s="16">
        <f t="shared" si="3"/>
        <v>2.7149560928344725</v>
      </c>
      <c r="E47" s="1">
        <v>0.67873901128768921</v>
      </c>
      <c r="F47" s="2" t="s">
        <v>67</v>
      </c>
      <c r="G47" s="2" t="s">
        <v>68</v>
      </c>
      <c r="H47" s="2" t="s">
        <v>69</v>
      </c>
      <c r="I47" s="2" t="s">
        <v>69</v>
      </c>
      <c r="J47" s="2" t="s">
        <v>70</v>
      </c>
      <c r="K47" s="2" t="s">
        <v>74</v>
      </c>
      <c r="L47" s="1">
        <v>13.574780464172363</v>
      </c>
      <c r="M47" s="1">
        <f t="shared" si="4"/>
        <v>4.6684713363647461</v>
      </c>
      <c r="N47" s="1">
        <f t="shared" si="5"/>
        <v>1.4017089605331421</v>
      </c>
      <c r="O47" s="1">
        <v>1.1671178340911865</v>
      </c>
      <c r="P47" s="1">
        <v>0.35042724013328552</v>
      </c>
      <c r="Q47" s="12">
        <v>19072</v>
      </c>
      <c r="R47" s="12">
        <v>11</v>
      </c>
      <c r="S47" s="12">
        <v>19061</v>
      </c>
      <c r="T47" s="1">
        <v>8</v>
      </c>
      <c r="U47" s="1">
        <v>6</v>
      </c>
      <c r="V47" s="1">
        <v>3</v>
      </c>
      <c r="W47" s="1">
        <v>19055</v>
      </c>
      <c r="X47" s="1">
        <v>0.49353120422933167</v>
      </c>
      <c r="Y47" s="1" t="s">
        <v>72</v>
      </c>
      <c r="Z47" s="1" t="s">
        <v>72</v>
      </c>
      <c r="AA47" s="1" t="s">
        <v>72</v>
      </c>
      <c r="AB47" s="1" t="s">
        <v>72</v>
      </c>
      <c r="AC47" s="1" t="s">
        <v>72</v>
      </c>
      <c r="AD47" s="1" t="s">
        <v>72</v>
      </c>
      <c r="AE47" s="1" t="s">
        <v>72</v>
      </c>
      <c r="AF47" s="1">
        <v>4000</v>
      </c>
      <c r="AG47" s="1" t="s">
        <v>72</v>
      </c>
      <c r="AH47" s="1" t="s">
        <v>72</v>
      </c>
      <c r="AI47" s="2" t="s">
        <v>72</v>
      </c>
      <c r="AJ47" s="1" t="s">
        <v>72</v>
      </c>
      <c r="AK47" s="1" t="s">
        <v>72</v>
      </c>
      <c r="AL47" s="1" t="s">
        <v>72</v>
      </c>
      <c r="AM47" s="1" t="s">
        <v>72</v>
      </c>
      <c r="AN47" s="1" t="s">
        <v>72</v>
      </c>
      <c r="AO47" s="1" t="s">
        <v>72</v>
      </c>
      <c r="AP47" s="1" t="s">
        <v>72</v>
      </c>
      <c r="AQ47" s="1" t="s">
        <v>72</v>
      </c>
      <c r="AR47" s="1" t="s">
        <v>72</v>
      </c>
      <c r="AS47" s="1" t="s">
        <v>72</v>
      </c>
      <c r="AT47" s="1">
        <v>5866.659801136364</v>
      </c>
      <c r="AU47" s="1">
        <v>2293.6552016977362</v>
      </c>
      <c r="AV47" s="1">
        <v>2295.7159740652842</v>
      </c>
      <c r="AW47" s="2" t="s">
        <v>72</v>
      </c>
      <c r="AX47" s="2" t="s">
        <v>72</v>
      </c>
      <c r="AY47" s="1" t="s">
        <v>72</v>
      </c>
      <c r="AZ47" s="1" t="s">
        <v>72</v>
      </c>
      <c r="BA47" s="1">
        <v>0.90509289503097534</v>
      </c>
      <c r="BB47" s="1">
        <v>0.49371293187141418</v>
      </c>
      <c r="BC47" s="1" t="s">
        <v>72</v>
      </c>
      <c r="BD47" s="1" t="s">
        <v>72</v>
      </c>
      <c r="BE47" s="1" t="s">
        <v>72</v>
      </c>
      <c r="BF47" s="1" t="s">
        <v>72</v>
      </c>
      <c r="BG47" s="1" t="s">
        <v>72</v>
      </c>
      <c r="BH47" s="1" t="s">
        <v>72</v>
      </c>
      <c r="BI47" s="1" t="s">
        <v>72</v>
      </c>
      <c r="BJ47" s="1" t="s">
        <v>72</v>
      </c>
      <c r="BK47" s="1" t="s">
        <v>72</v>
      </c>
      <c r="BL47" s="1" t="s">
        <v>72</v>
      </c>
      <c r="BM47" s="1" t="s">
        <v>72</v>
      </c>
      <c r="BN47" s="1" t="s">
        <v>72</v>
      </c>
    </row>
    <row r="48" spans="1:66" x14ac:dyDescent="0.25">
      <c r="A48" s="2" t="s">
        <v>132</v>
      </c>
      <c r="B48" s="2" t="s">
        <v>183</v>
      </c>
      <c r="C48" s="2" t="s">
        <v>121</v>
      </c>
      <c r="D48" s="16">
        <f t="shared" si="3"/>
        <v>2.2033863067626953</v>
      </c>
      <c r="E48" s="1">
        <v>0.55084657669067383</v>
      </c>
      <c r="F48" s="2" t="s">
        <v>67</v>
      </c>
      <c r="G48" s="2" t="s">
        <v>68</v>
      </c>
      <c r="H48" s="2" t="s">
        <v>69</v>
      </c>
      <c r="I48" s="2" t="s">
        <v>69</v>
      </c>
      <c r="J48" s="2" t="s">
        <v>70</v>
      </c>
      <c r="K48" s="2" t="s">
        <v>71</v>
      </c>
      <c r="L48" s="1">
        <v>11.016931533813477</v>
      </c>
      <c r="M48" s="1">
        <f t="shared" si="4"/>
        <v>4.126408576965332</v>
      </c>
      <c r="N48" s="1">
        <f t="shared" si="5"/>
        <v>0.99745535850524902</v>
      </c>
      <c r="O48" s="1">
        <v>1.031602144241333</v>
      </c>
      <c r="P48" s="1">
        <v>0.24936383962631226</v>
      </c>
      <c r="Q48" s="12">
        <v>17090</v>
      </c>
      <c r="R48" s="12">
        <v>8</v>
      </c>
      <c r="S48" s="12">
        <v>17082</v>
      </c>
      <c r="T48" s="1">
        <v>1</v>
      </c>
      <c r="U48" s="1">
        <v>7</v>
      </c>
      <c r="V48" s="1">
        <v>58</v>
      </c>
      <c r="W48" s="1">
        <v>17024</v>
      </c>
      <c r="X48" s="1">
        <v>6.719988664467863E-2</v>
      </c>
      <c r="Y48" s="1" t="s">
        <v>72</v>
      </c>
      <c r="Z48" s="1" t="s">
        <v>72</v>
      </c>
      <c r="AA48" s="1" t="s">
        <v>72</v>
      </c>
      <c r="AB48" s="1" t="s">
        <v>72</v>
      </c>
      <c r="AC48" s="1" t="s">
        <v>72</v>
      </c>
      <c r="AD48" s="1" t="s">
        <v>72</v>
      </c>
      <c r="AE48" s="1" t="s">
        <v>72</v>
      </c>
      <c r="AF48" s="1">
        <v>5000</v>
      </c>
      <c r="AG48" s="1" t="s">
        <v>72</v>
      </c>
      <c r="AH48" s="1" t="s">
        <v>72</v>
      </c>
      <c r="AI48" s="2" t="s">
        <v>122</v>
      </c>
      <c r="AJ48" s="1">
        <v>0.13539072025262736</v>
      </c>
      <c r="AK48" s="1" t="s">
        <v>72</v>
      </c>
      <c r="AL48" s="1" t="s">
        <v>72</v>
      </c>
      <c r="AM48" s="1">
        <v>0.23760087802576363</v>
      </c>
      <c r="AN48" s="1">
        <v>3.3180562479491069E-2</v>
      </c>
      <c r="AO48" s="1">
        <v>11.924592815282352</v>
      </c>
      <c r="AP48" s="1" t="s">
        <v>72</v>
      </c>
      <c r="AQ48" s="1" t="s">
        <v>72</v>
      </c>
      <c r="AR48" s="1">
        <v>19.853318234387594</v>
      </c>
      <c r="AS48" s="1">
        <v>3.9958673961771134</v>
      </c>
      <c r="AT48" s="1">
        <v>5616.8623046875</v>
      </c>
      <c r="AU48" s="1">
        <v>3695.6195665490586</v>
      </c>
      <c r="AV48" s="1">
        <v>3696.5189194984505</v>
      </c>
      <c r="AW48" s="2" t="s">
        <v>72</v>
      </c>
      <c r="AX48" s="2" t="s">
        <v>72</v>
      </c>
      <c r="AY48" s="1" t="s">
        <v>72</v>
      </c>
      <c r="AZ48" s="1" t="s">
        <v>72</v>
      </c>
      <c r="BA48" s="1">
        <v>0.77049970626831055</v>
      </c>
      <c r="BB48" s="1">
        <v>0.37757754325866699</v>
      </c>
      <c r="BC48" s="1" t="s">
        <v>72</v>
      </c>
      <c r="BD48" s="1" t="s">
        <v>72</v>
      </c>
      <c r="BE48" s="1" t="s">
        <v>72</v>
      </c>
      <c r="BF48" s="1" t="s">
        <v>72</v>
      </c>
      <c r="BG48" s="1" t="s">
        <v>72</v>
      </c>
      <c r="BH48" s="1" t="s">
        <v>72</v>
      </c>
      <c r="BI48" s="1">
        <v>0.18678392233613922</v>
      </c>
      <c r="BJ48" s="1">
        <v>8.3997518169115479E-2</v>
      </c>
      <c r="BK48" s="1" t="s">
        <v>72</v>
      </c>
      <c r="BL48" s="1" t="s">
        <v>72</v>
      </c>
      <c r="BM48" s="1">
        <v>15.911306040333756</v>
      </c>
      <c r="BN48" s="1">
        <v>7.9378795902309491</v>
      </c>
    </row>
    <row r="49" spans="1:66" x14ac:dyDescent="0.25">
      <c r="A49" s="2" t="s">
        <v>132</v>
      </c>
      <c r="B49" s="2" t="s">
        <v>183</v>
      </c>
      <c r="C49" s="2" t="s">
        <v>122</v>
      </c>
      <c r="D49" s="16">
        <f t="shared" si="3"/>
        <v>16.274278259277345</v>
      </c>
      <c r="E49" s="1">
        <v>4.0685696601867676</v>
      </c>
      <c r="F49" s="2" t="s">
        <v>67</v>
      </c>
      <c r="G49" s="2" t="s">
        <v>68</v>
      </c>
      <c r="H49" s="2" t="s">
        <v>69</v>
      </c>
      <c r="I49" s="2" t="s">
        <v>69</v>
      </c>
      <c r="J49" s="2" t="s">
        <v>70</v>
      </c>
      <c r="K49" s="2" t="s">
        <v>74</v>
      </c>
      <c r="L49" s="1">
        <v>81.371391296386719</v>
      </c>
      <c r="M49" s="1">
        <f t="shared" si="4"/>
        <v>20.80439567565918</v>
      </c>
      <c r="N49" s="1">
        <f t="shared" si="5"/>
        <v>12.457185745239258</v>
      </c>
      <c r="O49" s="1">
        <v>5.2010989189147949</v>
      </c>
      <c r="P49" s="1">
        <v>3.1142964363098145</v>
      </c>
      <c r="Q49" s="12">
        <v>17090</v>
      </c>
      <c r="R49" s="12">
        <v>59</v>
      </c>
      <c r="S49" s="12">
        <v>17031</v>
      </c>
      <c r="T49" s="1">
        <v>1</v>
      </c>
      <c r="U49" s="1">
        <v>7</v>
      </c>
      <c r="V49" s="1">
        <v>58</v>
      </c>
      <c r="W49" s="1">
        <v>17024</v>
      </c>
      <c r="X49" s="1">
        <v>6.719988664467863E-2</v>
      </c>
      <c r="Y49" s="1" t="s">
        <v>72</v>
      </c>
      <c r="Z49" s="1" t="s">
        <v>72</v>
      </c>
      <c r="AA49" s="1" t="s">
        <v>72</v>
      </c>
      <c r="AB49" s="1" t="s">
        <v>72</v>
      </c>
      <c r="AC49" s="1" t="s">
        <v>72</v>
      </c>
      <c r="AD49" s="1" t="s">
        <v>72</v>
      </c>
      <c r="AE49" s="1" t="s">
        <v>72</v>
      </c>
      <c r="AF49" s="1">
        <v>3700</v>
      </c>
      <c r="AG49" s="1" t="s">
        <v>72</v>
      </c>
      <c r="AH49" s="1" t="s">
        <v>72</v>
      </c>
      <c r="AI49" s="2" t="s">
        <v>72</v>
      </c>
      <c r="AJ49" s="1" t="s">
        <v>72</v>
      </c>
      <c r="AK49" s="1" t="s">
        <v>72</v>
      </c>
      <c r="AL49" s="1" t="s">
        <v>72</v>
      </c>
      <c r="AM49" s="1" t="s">
        <v>72</v>
      </c>
      <c r="AN49" s="1" t="s">
        <v>72</v>
      </c>
      <c r="AO49" s="1" t="s">
        <v>72</v>
      </c>
      <c r="AP49" s="1" t="s">
        <v>72</v>
      </c>
      <c r="AQ49" s="1" t="s">
        <v>72</v>
      </c>
      <c r="AR49" s="1" t="s">
        <v>72</v>
      </c>
      <c r="AS49" s="1" t="s">
        <v>72</v>
      </c>
      <c r="AT49" s="1">
        <v>3976.9120100635591</v>
      </c>
      <c r="AU49" s="1">
        <v>2714.7939859667663</v>
      </c>
      <c r="AV49" s="1">
        <v>2719.1512102746433</v>
      </c>
      <c r="AW49" s="2" t="s">
        <v>72</v>
      </c>
      <c r="AX49" s="2" t="s">
        <v>72</v>
      </c>
      <c r="AY49" s="1" t="s">
        <v>72</v>
      </c>
      <c r="AZ49" s="1" t="s">
        <v>72</v>
      </c>
      <c r="BA49" s="1">
        <v>4.6202883720397949</v>
      </c>
      <c r="BB49" s="1">
        <v>3.5628187656402588</v>
      </c>
      <c r="BC49" s="1" t="s">
        <v>72</v>
      </c>
      <c r="BD49" s="1" t="s">
        <v>72</v>
      </c>
      <c r="BE49" s="1" t="s">
        <v>72</v>
      </c>
      <c r="BF49" s="1" t="s">
        <v>72</v>
      </c>
      <c r="BG49" s="1" t="s">
        <v>72</v>
      </c>
      <c r="BH49" s="1" t="s">
        <v>72</v>
      </c>
      <c r="BI49" s="1" t="s">
        <v>72</v>
      </c>
      <c r="BJ49" s="1" t="s">
        <v>72</v>
      </c>
      <c r="BK49" s="1" t="s">
        <v>72</v>
      </c>
      <c r="BL49" s="1" t="s">
        <v>72</v>
      </c>
      <c r="BM49" s="1" t="s">
        <v>72</v>
      </c>
      <c r="BN49" s="1" t="s">
        <v>72</v>
      </c>
    </row>
    <row r="50" spans="1:66" x14ac:dyDescent="0.25">
      <c r="A50" s="2" t="s">
        <v>76</v>
      </c>
      <c r="B50" s="2" t="s">
        <v>176</v>
      </c>
      <c r="C50" s="2" t="s">
        <v>66</v>
      </c>
      <c r="D50" s="16">
        <f t="shared" si="3"/>
        <v>0</v>
      </c>
      <c r="E50" s="1">
        <v>0</v>
      </c>
      <c r="F50" s="2" t="s">
        <v>67</v>
      </c>
      <c r="G50" s="2" t="s">
        <v>68</v>
      </c>
      <c r="H50" s="2" t="s">
        <v>69</v>
      </c>
      <c r="I50" s="2" t="s">
        <v>69</v>
      </c>
      <c r="J50" s="2" t="s">
        <v>70</v>
      </c>
      <c r="K50" s="2" t="s">
        <v>71</v>
      </c>
      <c r="L50" s="1">
        <v>0</v>
      </c>
      <c r="M50" s="1">
        <f t="shared" si="4"/>
        <v>0.82072484493255615</v>
      </c>
      <c r="N50" s="1">
        <f t="shared" si="5"/>
        <v>0</v>
      </c>
      <c r="O50" s="1">
        <v>0.20518121123313904</v>
      </c>
      <c r="P50" s="1">
        <v>0</v>
      </c>
      <c r="Q50" s="12">
        <v>17180</v>
      </c>
      <c r="R50" s="12">
        <v>0</v>
      </c>
      <c r="S50" s="12">
        <v>17180</v>
      </c>
      <c r="T50" s="1">
        <v>0</v>
      </c>
      <c r="U50" s="1">
        <v>0</v>
      </c>
      <c r="V50" s="1">
        <v>7</v>
      </c>
      <c r="W50" s="1">
        <v>17173</v>
      </c>
      <c r="X50" s="1">
        <v>0</v>
      </c>
      <c r="Y50" s="1" t="s">
        <v>72</v>
      </c>
      <c r="Z50" s="1" t="s">
        <v>72</v>
      </c>
      <c r="AA50" s="1" t="s">
        <v>72</v>
      </c>
      <c r="AB50" s="1" t="s">
        <v>72</v>
      </c>
      <c r="AC50" s="1" t="s">
        <v>72</v>
      </c>
      <c r="AD50" s="1" t="s">
        <v>72</v>
      </c>
      <c r="AE50" s="1" t="s">
        <v>72</v>
      </c>
      <c r="AF50" s="1">
        <v>4499</v>
      </c>
      <c r="AG50" s="1" t="s">
        <v>72</v>
      </c>
      <c r="AH50" s="1" t="s">
        <v>72</v>
      </c>
      <c r="AI50" s="2" t="s">
        <v>73</v>
      </c>
      <c r="AJ50" s="1" t="s">
        <v>72</v>
      </c>
      <c r="AK50" s="1" t="s">
        <v>72</v>
      </c>
      <c r="AL50" s="1" t="s">
        <v>72</v>
      </c>
      <c r="AM50" s="1" t="s">
        <v>72</v>
      </c>
      <c r="AN50" s="1" t="s">
        <v>72</v>
      </c>
      <c r="AO50" s="1" t="s">
        <v>72</v>
      </c>
      <c r="AP50" s="1" t="s">
        <v>72</v>
      </c>
      <c r="AQ50" s="1" t="s">
        <v>72</v>
      </c>
      <c r="AR50" s="1" t="s">
        <v>72</v>
      </c>
      <c r="AS50" s="1" t="s">
        <v>72</v>
      </c>
      <c r="AT50" s="1">
        <v>0</v>
      </c>
      <c r="AU50" s="1">
        <v>3438.7207489688681</v>
      </c>
      <c r="AV50" s="1">
        <v>3438.7207489688672</v>
      </c>
      <c r="AW50" s="2" t="s">
        <v>72</v>
      </c>
      <c r="AX50" s="2" t="s">
        <v>72</v>
      </c>
      <c r="AY50" s="1" t="s">
        <v>72</v>
      </c>
      <c r="AZ50" s="1" t="s">
        <v>72</v>
      </c>
      <c r="BA50" s="1">
        <v>9.3751594424247742E-2</v>
      </c>
      <c r="BB50" s="1">
        <v>0</v>
      </c>
      <c r="BC50" s="1" t="s">
        <v>72</v>
      </c>
      <c r="BD50" s="1" t="s">
        <v>72</v>
      </c>
      <c r="BE50" s="1" t="s">
        <v>72</v>
      </c>
      <c r="BF50" s="1" t="s">
        <v>72</v>
      </c>
      <c r="BG50" s="1" t="s">
        <v>72</v>
      </c>
      <c r="BH50" s="1" t="s">
        <v>72</v>
      </c>
      <c r="BI50" s="1" t="s">
        <v>72</v>
      </c>
      <c r="BJ50" s="1" t="s">
        <v>72</v>
      </c>
      <c r="BK50" s="1" t="s">
        <v>72</v>
      </c>
      <c r="BL50" s="1" t="s">
        <v>72</v>
      </c>
      <c r="BM50" s="1" t="s">
        <v>72</v>
      </c>
      <c r="BN50" s="1" t="s">
        <v>72</v>
      </c>
    </row>
    <row r="51" spans="1:66" x14ac:dyDescent="0.25">
      <c r="A51" s="2" t="s">
        <v>76</v>
      </c>
      <c r="B51" s="2" t="s">
        <v>176</v>
      </c>
      <c r="C51" s="2" t="s">
        <v>73</v>
      </c>
      <c r="D51" s="16">
        <f t="shared" si="3"/>
        <v>1.9178049087524414</v>
      </c>
      <c r="E51" s="1">
        <v>0.47945123910903931</v>
      </c>
      <c r="F51" s="2" t="s">
        <v>67</v>
      </c>
      <c r="G51" s="2" t="s">
        <v>68</v>
      </c>
      <c r="H51" s="2" t="s">
        <v>69</v>
      </c>
      <c r="I51" s="2" t="s">
        <v>69</v>
      </c>
      <c r="J51" s="2" t="s">
        <v>70</v>
      </c>
      <c r="K51" s="2" t="s">
        <v>74</v>
      </c>
      <c r="L51" s="1">
        <v>9.589024543762207</v>
      </c>
      <c r="M51" s="1">
        <f t="shared" si="4"/>
        <v>3.7355093955993652</v>
      </c>
      <c r="N51" s="1">
        <f t="shared" si="5"/>
        <v>0.81469762325286865</v>
      </c>
      <c r="O51" s="1">
        <v>0.93387734889984131</v>
      </c>
      <c r="P51" s="1">
        <v>0.20367440581321716</v>
      </c>
      <c r="Q51" s="12">
        <v>17180</v>
      </c>
      <c r="R51" s="12">
        <v>7</v>
      </c>
      <c r="S51" s="12">
        <v>17173</v>
      </c>
      <c r="T51" s="1">
        <v>0</v>
      </c>
      <c r="U51" s="1">
        <v>0</v>
      </c>
      <c r="V51" s="1">
        <v>7</v>
      </c>
      <c r="W51" s="1">
        <v>17173</v>
      </c>
      <c r="X51" s="1">
        <v>0</v>
      </c>
      <c r="Y51" s="1" t="s">
        <v>72</v>
      </c>
      <c r="Z51" s="1" t="s">
        <v>72</v>
      </c>
      <c r="AA51" s="1" t="s">
        <v>72</v>
      </c>
      <c r="AB51" s="1" t="s">
        <v>72</v>
      </c>
      <c r="AC51" s="1" t="s">
        <v>72</v>
      </c>
      <c r="AD51" s="1" t="s">
        <v>72</v>
      </c>
      <c r="AE51" s="1" t="s">
        <v>72</v>
      </c>
      <c r="AF51" s="1">
        <v>4500</v>
      </c>
      <c r="AG51" s="1" t="s">
        <v>72</v>
      </c>
      <c r="AH51" s="1" t="s">
        <v>72</v>
      </c>
      <c r="AI51" s="2" t="s">
        <v>72</v>
      </c>
      <c r="AJ51" s="1" t="s">
        <v>72</v>
      </c>
      <c r="AK51" s="1" t="s">
        <v>72</v>
      </c>
      <c r="AL51" s="1" t="s">
        <v>72</v>
      </c>
      <c r="AM51" s="1" t="s">
        <v>72</v>
      </c>
      <c r="AN51" s="1" t="s">
        <v>72</v>
      </c>
      <c r="AO51" s="1" t="s">
        <v>72</v>
      </c>
      <c r="AP51" s="1" t="s">
        <v>72</v>
      </c>
      <c r="AQ51" s="1" t="s">
        <v>72</v>
      </c>
      <c r="AR51" s="1" t="s">
        <v>72</v>
      </c>
      <c r="AS51" s="1" t="s">
        <v>72</v>
      </c>
      <c r="AT51" s="1">
        <v>5733.5768694196431</v>
      </c>
      <c r="AU51" s="1">
        <v>2876.7616043210774</v>
      </c>
      <c r="AV51" s="1">
        <v>2877.9256151974232</v>
      </c>
      <c r="AW51" s="2" t="s">
        <v>72</v>
      </c>
      <c r="AX51" s="2" t="s">
        <v>72</v>
      </c>
      <c r="AY51" s="1" t="s">
        <v>72</v>
      </c>
      <c r="AZ51" s="1" t="s">
        <v>72</v>
      </c>
      <c r="BA51" s="1">
        <v>0.68581235408782959</v>
      </c>
      <c r="BB51" s="1">
        <v>0.31936129927635193</v>
      </c>
      <c r="BC51" s="1" t="s">
        <v>72</v>
      </c>
      <c r="BD51" s="1" t="s">
        <v>72</v>
      </c>
      <c r="BE51" s="1" t="s">
        <v>72</v>
      </c>
      <c r="BF51" s="1" t="s">
        <v>72</v>
      </c>
      <c r="BG51" s="1" t="s">
        <v>72</v>
      </c>
      <c r="BH51" s="1" t="s">
        <v>72</v>
      </c>
      <c r="BI51" s="1" t="s">
        <v>72</v>
      </c>
      <c r="BJ51" s="1" t="s">
        <v>72</v>
      </c>
      <c r="BK51" s="1" t="s">
        <v>72</v>
      </c>
      <c r="BL51" s="1" t="s">
        <v>72</v>
      </c>
      <c r="BM51" s="1" t="s">
        <v>72</v>
      </c>
      <c r="BN51" s="1" t="s">
        <v>72</v>
      </c>
    </row>
    <row r="52" spans="1:66" x14ac:dyDescent="0.25">
      <c r="A52" s="2" t="s">
        <v>92</v>
      </c>
      <c r="B52" s="2" t="s">
        <v>176</v>
      </c>
      <c r="C52" s="2" t="s">
        <v>89</v>
      </c>
      <c r="D52" s="16">
        <f t="shared" si="3"/>
        <v>4.2939334869384762</v>
      </c>
      <c r="E52" s="1">
        <v>1.0734833478927612</v>
      </c>
      <c r="F52" s="2" t="s">
        <v>67</v>
      </c>
      <c r="G52" s="2" t="s">
        <v>68</v>
      </c>
      <c r="H52" s="2" t="s">
        <v>69</v>
      </c>
      <c r="I52" s="2" t="s">
        <v>69</v>
      </c>
      <c r="J52" s="2" t="s">
        <v>70</v>
      </c>
      <c r="K52" s="2" t="s">
        <v>71</v>
      </c>
      <c r="L52" s="1">
        <v>21.469667434692383</v>
      </c>
      <c r="M52" s="1">
        <f t="shared" si="4"/>
        <v>6.771705150604248</v>
      </c>
      <c r="N52" s="1">
        <f t="shared" si="5"/>
        <v>2.5104019641876221</v>
      </c>
      <c r="O52" s="1">
        <v>1.692926287651062</v>
      </c>
      <c r="P52" s="1">
        <v>0.62760049104690552</v>
      </c>
      <c r="Q52" s="12">
        <v>17543</v>
      </c>
      <c r="R52" s="12">
        <v>16</v>
      </c>
      <c r="S52" s="12">
        <v>17527</v>
      </c>
      <c r="T52" s="1">
        <v>0</v>
      </c>
      <c r="U52" s="1">
        <v>16</v>
      </c>
      <c r="V52" s="1">
        <v>4</v>
      </c>
      <c r="W52" s="1">
        <v>17523</v>
      </c>
      <c r="X52" s="1">
        <v>0</v>
      </c>
      <c r="Y52" s="1" t="s">
        <v>72</v>
      </c>
      <c r="Z52" s="1" t="s">
        <v>72</v>
      </c>
      <c r="AA52" s="1" t="s">
        <v>72</v>
      </c>
      <c r="AB52" s="1" t="s">
        <v>72</v>
      </c>
      <c r="AC52" s="1" t="s">
        <v>72</v>
      </c>
      <c r="AD52" s="1" t="s">
        <v>72</v>
      </c>
      <c r="AE52" s="1" t="s">
        <v>72</v>
      </c>
      <c r="AF52" s="1">
        <v>5000</v>
      </c>
      <c r="AG52" s="1" t="s">
        <v>72</v>
      </c>
      <c r="AH52" s="1" t="s">
        <v>72</v>
      </c>
      <c r="AI52" s="2" t="s">
        <v>90</v>
      </c>
      <c r="AJ52" s="1">
        <v>4.0013690367087129</v>
      </c>
      <c r="AK52" s="1" t="s">
        <v>72</v>
      </c>
      <c r="AL52" s="1" t="s">
        <v>72</v>
      </c>
      <c r="AM52" s="1">
        <v>8.5695918677413889</v>
      </c>
      <c r="AN52" s="1">
        <v>0</v>
      </c>
      <c r="AO52" s="1">
        <v>80.005474647836081</v>
      </c>
      <c r="AP52" s="1" t="s">
        <v>72</v>
      </c>
      <c r="AQ52" s="1" t="s">
        <v>72</v>
      </c>
      <c r="AR52" s="1">
        <v>98.268363576649321</v>
      </c>
      <c r="AS52" s="1">
        <v>61.742585719022848</v>
      </c>
      <c r="AT52" s="1">
        <v>9710.6488952636719</v>
      </c>
      <c r="AU52" s="1">
        <v>3249.9918353925818</v>
      </c>
      <c r="AV52" s="1">
        <v>3255.8842433591672</v>
      </c>
      <c r="AW52" s="2" t="s">
        <v>72</v>
      </c>
      <c r="AX52" s="2" t="s">
        <v>72</v>
      </c>
      <c r="AY52" s="1" t="s">
        <v>72</v>
      </c>
      <c r="AZ52" s="1" t="s">
        <v>72</v>
      </c>
      <c r="BA52" s="1">
        <v>1.3647676706314087</v>
      </c>
      <c r="BB52" s="1">
        <v>0.82696521282196045</v>
      </c>
      <c r="BC52" s="1" t="s">
        <v>72</v>
      </c>
      <c r="BD52" s="1" t="s">
        <v>72</v>
      </c>
      <c r="BE52" s="1" t="s">
        <v>72</v>
      </c>
      <c r="BF52" s="1" t="s">
        <v>72</v>
      </c>
      <c r="BG52" s="1" t="s">
        <v>72</v>
      </c>
      <c r="BH52" s="1" t="s">
        <v>72</v>
      </c>
      <c r="BI52" s="1">
        <v>6.280567384305753</v>
      </c>
      <c r="BJ52" s="1">
        <v>1.7221706891116733</v>
      </c>
      <c r="BK52" s="1" t="s">
        <v>72</v>
      </c>
      <c r="BL52" s="1" t="s">
        <v>72</v>
      </c>
      <c r="BM52" s="1">
        <v>89.117277598019641</v>
      </c>
      <c r="BN52" s="1">
        <v>70.893671697652522</v>
      </c>
    </row>
    <row r="53" spans="1:66" x14ac:dyDescent="0.25">
      <c r="A53" s="2" t="s">
        <v>92</v>
      </c>
      <c r="B53" s="2" t="s">
        <v>176</v>
      </c>
      <c r="C53" s="2" t="s">
        <v>90</v>
      </c>
      <c r="D53" s="16">
        <f t="shared" si="3"/>
        <v>1.0731161117553711</v>
      </c>
      <c r="E53" s="1">
        <v>0.26827901601791382</v>
      </c>
      <c r="F53" s="2" t="s">
        <v>67</v>
      </c>
      <c r="G53" s="2" t="s">
        <v>68</v>
      </c>
      <c r="H53" s="2" t="s">
        <v>69</v>
      </c>
      <c r="I53" s="2" t="s">
        <v>69</v>
      </c>
      <c r="J53" s="2" t="s">
        <v>70</v>
      </c>
      <c r="K53" s="2" t="s">
        <v>74</v>
      </c>
      <c r="L53" s="1">
        <v>5.3655805587768555</v>
      </c>
      <c r="M53" s="1">
        <f t="shared" si="4"/>
        <v>2.5305311679840088</v>
      </c>
      <c r="N53" s="1">
        <f t="shared" si="5"/>
        <v>0.32378700375556946</v>
      </c>
      <c r="O53" s="1">
        <v>0.6326327919960022</v>
      </c>
      <c r="P53" s="1">
        <v>8.0946750938892365E-2</v>
      </c>
      <c r="Q53" s="12">
        <v>17543</v>
      </c>
      <c r="R53" s="12">
        <v>4</v>
      </c>
      <c r="S53" s="12">
        <v>17539</v>
      </c>
      <c r="T53" s="1">
        <v>0</v>
      </c>
      <c r="U53" s="1">
        <v>16</v>
      </c>
      <c r="V53" s="1">
        <v>4</v>
      </c>
      <c r="W53" s="1">
        <v>17523</v>
      </c>
      <c r="X53" s="1">
        <v>0</v>
      </c>
      <c r="Y53" s="1" t="s">
        <v>72</v>
      </c>
      <c r="Z53" s="1" t="s">
        <v>72</v>
      </c>
      <c r="AA53" s="1" t="s">
        <v>72</v>
      </c>
      <c r="AB53" s="1" t="s">
        <v>72</v>
      </c>
      <c r="AC53" s="1" t="s">
        <v>72</v>
      </c>
      <c r="AD53" s="1" t="s">
        <v>72</v>
      </c>
      <c r="AE53" s="1" t="s">
        <v>72</v>
      </c>
      <c r="AF53" s="1">
        <v>4000</v>
      </c>
      <c r="AG53" s="1" t="s">
        <v>72</v>
      </c>
      <c r="AH53" s="1" t="s">
        <v>72</v>
      </c>
      <c r="AI53" s="2" t="s">
        <v>72</v>
      </c>
      <c r="AJ53" s="1" t="s">
        <v>72</v>
      </c>
      <c r="AK53" s="1" t="s">
        <v>72</v>
      </c>
      <c r="AL53" s="1" t="s">
        <v>72</v>
      </c>
      <c r="AM53" s="1" t="s">
        <v>72</v>
      </c>
      <c r="AN53" s="1" t="s">
        <v>72</v>
      </c>
      <c r="AO53" s="1" t="s">
        <v>72</v>
      </c>
      <c r="AP53" s="1" t="s">
        <v>72</v>
      </c>
      <c r="AQ53" s="1" t="s">
        <v>72</v>
      </c>
      <c r="AR53" s="1" t="s">
        <v>72</v>
      </c>
      <c r="AS53" s="1" t="s">
        <v>72</v>
      </c>
      <c r="AT53" s="1">
        <v>5692.3385009765625</v>
      </c>
      <c r="AU53" s="1">
        <v>2216.7589989045618</v>
      </c>
      <c r="AV53" s="1">
        <v>2217.5514698621291</v>
      </c>
      <c r="AW53" s="2" t="s">
        <v>72</v>
      </c>
      <c r="AX53" s="2" t="s">
        <v>72</v>
      </c>
      <c r="AY53" s="1" t="s">
        <v>72</v>
      </c>
      <c r="AZ53" s="1" t="s">
        <v>72</v>
      </c>
      <c r="BA53" s="1">
        <v>0.42853784561157227</v>
      </c>
      <c r="BB53" s="1">
        <v>0.15405175089836121</v>
      </c>
      <c r="BC53" s="1" t="s">
        <v>72</v>
      </c>
      <c r="BD53" s="1" t="s">
        <v>72</v>
      </c>
      <c r="BE53" s="1" t="s">
        <v>72</v>
      </c>
      <c r="BF53" s="1" t="s">
        <v>72</v>
      </c>
      <c r="BG53" s="1" t="s">
        <v>72</v>
      </c>
      <c r="BH53" s="1" t="s">
        <v>72</v>
      </c>
      <c r="BI53" s="1" t="s">
        <v>72</v>
      </c>
      <c r="BJ53" s="1" t="s">
        <v>72</v>
      </c>
      <c r="BK53" s="1" t="s">
        <v>72</v>
      </c>
      <c r="BL53" s="1" t="s">
        <v>72</v>
      </c>
      <c r="BM53" s="1" t="s">
        <v>72</v>
      </c>
      <c r="BN53" s="1" t="s">
        <v>72</v>
      </c>
    </row>
    <row r="54" spans="1:66" x14ac:dyDescent="0.25">
      <c r="A54" s="2" t="s">
        <v>106</v>
      </c>
      <c r="B54" s="2" t="s">
        <v>176</v>
      </c>
      <c r="C54" s="2" t="s">
        <v>103</v>
      </c>
      <c r="D54" s="16">
        <f t="shared" si="3"/>
        <v>1.6489688873291015</v>
      </c>
      <c r="E54" s="1">
        <v>0.41224223375320435</v>
      </c>
      <c r="F54" s="2" t="s">
        <v>67</v>
      </c>
      <c r="G54" s="2" t="s">
        <v>68</v>
      </c>
      <c r="H54" s="2" t="s">
        <v>69</v>
      </c>
      <c r="I54" s="2" t="s">
        <v>69</v>
      </c>
      <c r="J54" s="2" t="s">
        <v>70</v>
      </c>
      <c r="K54" s="2" t="s">
        <v>71</v>
      </c>
      <c r="L54" s="1">
        <v>8.2448444366455078</v>
      </c>
      <c r="M54" s="1">
        <f t="shared" si="4"/>
        <v>3.3711090087890625</v>
      </c>
      <c r="N54" s="1">
        <f t="shared" si="5"/>
        <v>0.64577728509902954</v>
      </c>
      <c r="O54" s="1">
        <v>0.84277725219726563</v>
      </c>
      <c r="P54" s="1">
        <v>0.16144432127475739</v>
      </c>
      <c r="Q54" s="12">
        <v>17126</v>
      </c>
      <c r="R54" s="12">
        <v>6</v>
      </c>
      <c r="S54" s="12">
        <v>17120</v>
      </c>
      <c r="T54" s="1">
        <v>6</v>
      </c>
      <c r="U54" s="1">
        <v>0</v>
      </c>
      <c r="V54" s="1">
        <v>2</v>
      </c>
      <c r="W54" s="1">
        <v>17118</v>
      </c>
      <c r="X54" s="1">
        <v>0.41224222213533773</v>
      </c>
      <c r="Y54" s="1" t="s">
        <v>72</v>
      </c>
      <c r="Z54" s="1" t="s">
        <v>72</v>
      </c>
      <c r="AA54" s="1" t="s">
        <v>72</v>
      </c>
      <c r="AB54" s="1" t="s">
        <v>72</v>
      </c>
      <c r="AC54" s="1" t="s">
        <v>72</v>
      </c>
      <c r="AD54" s="1" t="s">
        <v>72</v>
      </c>
      <c r="AE54" s="1" t="s">
        <v>72</v>
      </c>
      <c r="AF54" s="1">
        <v>4000</v>
      </c>
      <c r="AG54" s="1" t="s">
        <v>72</v>
      </c>
      <c r="AH54" s="1" t="s">
        <v>72</v>
      </c>
      <c r="AI54" s="2" t="s">
        <v>104</v>
      </c>
      <c r="AJ54" s="1">
        <v>0.74995621996866058</v>
      </c>
      <c r="AK54" s="1" t="s">
        <v>72</v>
      </c>
      <c r="AL54" s="1" t="s">
        <v>72</v>
      </c>
      <c r="AM54" s="1">
        <v>1.5670439964903362</v>
      </c>
      <c r="AN54" s="1">
        <v>0</v>
      </c>
      <c r="AO54" s="1">
        <v>42.855713269334892</v>
      </c>
      <c r="AP54" s="1" t="s">
        <v>72</v>
      </c>
      <c r="AQ54" s="1" t="s">
        <v>72</v>
      </c>
      <c r="AR54" s="1">
        <v>69.537465448547948</v>
      </c>
      <c r="AS54" s="1">
        <v>16.173961090121843</v>
      </c>
      <c r="AT54" s="1">
        <v>4506.676920572917</v>
      </c>
      <c r="AU54" s="1">
        <v>2933.5610807757512</v>
      </c>
      <c r="AV54" s="1">
        <v>2934.1122132666387</v>
      </c>
      <c r="AW54" s="2" t="s">
        <v>72</v>
      </c>
      <c r="AX54" s="2" t="s">
        <v>72</v>
      </c>
      <c r="AY54" s="1" t="s">
        <v>72</v>
      </c>
      <c r="AZ54" s="1" t="s">
        <v>72</v>
      </c>
      <c r="BA54" s="1">
        <v>0.60604596138000488</v>
      </c>
      <c r="BB54" s="1">
        <v>0.26498648524284363</v>
      </c>
      <c r="BC54" s="1" t="s">
        <v>72</v>
      </c>
      <c r="BD54" s="1" t="s">
        <v>72</v>
      </c>
      <c r="BE54" s="1" t="s">
        <v>72</v>
      </c>
      <c r="BF54" s="1" t="s">
        <v>72</v>
      </c>
      <c r="BG54" s="1" t="s">
        <v>72</v>
      </c>
      <c r="BH54" s="1" t="s">
        <v>72</v>
      </c>
      <c r="BI54" s="1">
        <v>1.1595717695279948</v>
      </c>
      <c r="BJ54" s="1">
        <v>0.34034067040932631</v>
      </c>
      <c r="BK54" s="1" t="s">
        <v>72</v>
      </c>
      <c r="BL54" s="1" t="s">
        <v>72</v>
      </c>
      <c r="BM54" s="1">
        <v>56.231584131850965</v>
      </c>
      <c r="BN54" s="1">
        <v>29.479842406818829</v>
      </c>
    </row>
    <row r="55" spans="1:66" x14ac:dyDescent="0.25">
      <c r="A55" s="2" t="s">
        <v>106</v>
      </c>
      <c r="B55" s="2" t="s">
        <v>176</v>
      </c>
      <c r="C55" s="2" t="s">
        <v>104</v>
      </c>
      <c r="D55" s="16">
        <f t="shared" si="3"/>
        <v>2.1987535476684572</v>
      </c>
      <c r="E55" s="1">
        <v>0.54968839883804321</v>
      </c>
      <c r="F55" s="2" t="s">
        <v>67</v>
      </c>
      <c r="G55" s="2" t="s">
        <v>68</v>
      </c>
      <c r="H55" s="2" t="s">
        <v>69</v>
      </c>
      <c r="I55" s="2" t="s">
        <v>69</v>
      </c>
      <c r="J55" s="2" t="s">
        <v>70</v>
      </c>
      <c r="K55" s="2" t="s">
        <v>74</v>
      </c>
      <c r="L55" s="1">
        <v>10.993767738342285</v>
      </c>
      <c r="M55" s="1">
        <f t="shared" si="4"/>
        <v>4.1177306175231934</v>
      </c>
      <c r="N55" s="1">
        <f t="shared" si="5"/>
        <v>0.99535840749740601</v>
      </c>
      <c r="O55" s="1">
        <v>1.0294326543807983</v>
      </c>
      <c r="P55" s="1">
        <v>0.2488396018743515</v>
      </c>
      <c r="Q55" s="12">
        <v>17126</v>
      </c>
      <c r="R55" s="12">
        <v>8</v>
      </c>
      <c r="S55" s="12">
        <v>17118</v>
      </c>
      <c r="T55" s="1">
        <v>6</v>
      </c>
      <c r="U55" s="1">
        <v>0</v>
      </c>
      <c r="V55" s="1">
        <v>2</v>
      </c>
      <c r="W55" s="1">
        <v>17118</v>
      </c>
      <c r="X55" s="1">
        <v>0.41224222213533773</v>
      </c>
      <c r="Y55" s="1" t="s">
        <v>72</v>
      </c>
      <c r="Z55" s="1" t="s">
        <v>72</v>
      </c>
      <c r="AA55" s="1" t="s">
        <v>72</v>
      </c>
      <c r="AB55" s="1" t="s">
        <v>72</v>
      </c>
      <c r="AC55" s="1" t="s">
        <v>72</v>
      </c>
      <c r="AD55" s="1" t="s">
        <v>72</v>
      </c>
      <c r="AE55" s="1" t="s">
        <v>72</v>
      </c>
      <c r="AF55" s="1">
        <v>4000</v>
      </c>
      <c r="AG55" s="1" t="s">
        <v>72</v>
      </c>
      <c r="AH55" s="1" t="s">
        <v>72</v>
      </c>
      <c r="AI55" s="2" t="s">
        <v>72</v>
      </c>
      <c r="AJ55" s="1" t="s">
        <v>72</v>
      </c>
      <c r="AK55" s="1" t="s">
        <v>72</v>
      </c>
      <c r="AL55" s="1" t="s">
        <v>72</v>
      </c>
      <c r="AM55" s="1" t="s">
        <v>72</v>
      </c>
      <c r="AN55" s="1" t="s">
        <v>72</v>
      </c>
      <c r="AO55" s="1" t="s">
        <v>72</v>
      </c>
      <c r="AP55" s="1" t="s">
        <v>72</v>
      </c>
      <c r="AQ55" s="1" t="s">
        <v>72</v>
      </c>
      <c r="AR55" s="1" t="s">
        <v>72</v>
      </c>
      <c r="AS55" s="1" t="s">
        <v>72</v>
      </c>
      <c r="AT55" s="1">
        <v>5663.6668701171875</v>
      </c>
      <c r="AU55" s="1">
        <v>2297.6852589850255</v>
      </c>
      <c r="AV55" s="1">
        <v>2299.2575965354663</v>
      </c>
      <c r="AW55" s="2" t="s">
        <v>72</v>
      </c>
      <c r="AX55" s="2" t="s">
        <v>72</v>
      </c>
      <c r="AY55" s="1" t="s">
        <v>72</v>
      </c>
      <c r="AZ55" s="1" t="s">
        <v>72</v>
      </c>
      <c r="BA55" s="1">
        <v>0.76887959241867065</v>
      </c>
      <c r="BB55" s="1">
        <v>0.37678372859954834</v>
      </c>
      <c r="BC55" s="1" t="s">
        <v>72</v>
      </c>
      <c r="BD55" s="1" t="s">
        <v>72</v>
      </c>
      <c r="BE55" s="1" t="s">
        <v>72</v>
      </c>
      <c r="BF55" s="1" t="s">
        <v>72</v>
      </c>
      <c r="BG55" s="1" t="s">
        <v>72</v>
      </c>
      <c r="BH55" s="1" t="s">
        <v>72</v>
      </c>
      <c r="BI55" s="1" t="s">
        <v>72</v>
      </c>
      <c r="BJ55" s="1" t="s">
        <v>72</v>
      </c>
      <c r="BK55" s="1" t="s">
        <v>72</v>
      </c>
      <c r="BL55" s="1" t="s">
        <v>72</v>
      </c>
      <c r="BM55" s="1" t="s">
        <v>72</v>
      </c>
      <c r="BN55" s="1" t="s">
        <v>72</v>
      </c>
    </row>
    <row r="56" spans="1:66" x14ac:dyDescent="0.25">
      <c r="A56" s="2" t="s">
        <v>124</v>
      </c>
      <c r="B56" s="2" t="s">
        <v>176</v>
      </c>
      <c r="C56" s="2" t="s">
        <v>121</v>
      </c>
      <c r="D56" s="16">
        <f t="shared" si="3"/>
        <v>0.27469179630279539</v>
      </c>
      <c r="E56" s="1">
        <v>6.8672947585582733E-2</v>
      </c>
      <c r="F56" s="2" t="s">
        <v>67</v>
      </c>
      <c r="G56" s="2" t="s">
        <v>68</v>
      </c>
      <c r="H56" s="2" t="s">
        <v>69</v>
      </c>
      <c r="I56" s="2" t="s">
        <v>69</v>
      </c>
      <c r="J56" s="2" t="s">
        <v>70</v>
      </c>
      <c r="K56" s="2" t="s">
        <v>71</v>
      </c>
      <c r="L56" s="1">
        <v>1.3734589815139771</v>
      </c>
      <c r="M56" s="1">
        <f t="shared" si="4"/>
        <v>1.3120725154876709</v>
      </c>
      <c r="N56" s="1">
        <f t="shared" si="5"/>
        <v>1.1536732316017151E-2</v>
      </c>
      <c r="O56" s="1">
        <v>0.32801812887191772</v>
      </c>
      <c r="P56" s="1">
        <v>2.8841830790042877E-3</v>
      </c>
      <c r="Q56" s="12">
        <v>17132</v>
      </c>
      <c r="R56" s="12">
        <v>1</v>
      </c>
      <c r="S56" s="12">
        <v>17131</v>
      </c>
      <c r="T56" s="1">
        <v>0</v>
      </c>
      <c r="U56" s="1">
        <v>1</v>
      </c>
      <c r="V56" s="1">
        <v>23</v>
      </c>
      <c r="W56" s="1">
        <v>17108</v>
      </c>
      <c r="X56" s="1">
        <v>0</v>
      </c>
      <c r="Y56" s="1" t="s">
        <v>72</v>
      </c>
      <c r="Z56" s="1" t="s">
        <v>72</v>
      </c>
      <c r="AA56" s="1" t="s">
        <v>72</v>
      </c>
      <c r="AB56" s="1" t="s">
        <v>72</v>
      </c>
      <c r="AC56" s="1" t="s">
        <v>72</v>
      </c>
      <c r="AD56" s="1" t="s">
        <v>72</v>
      </c>
      <c r="AE56" s="1" t="s">
        <v>72</v>
      </c>
      <c r="AF56" s="1">
        <v>5000</v>
      </c>
      <c r="AG56" s="1" t="s">
        <v>72</v>
      </c>
      <c r="AH56" s="1" t="s">
        <v>72</v>
      </c>
      <c r="AI56" s="2" t="s">
        <v>122</v>
      </c>
      <c r="AJ56" s="1">
        <v>4.3450337283486705E-2</v>
      </c>
      <c r="AK56" s="1" t="s">
        <v>72</v>
      </c>
      <c r="AL56" s="1" t="s">
        <v>72</v>
      </c>
      <c r="AM56" s="1">
        <v>0.14785818641993731</v>
      </c>
      <c r="AN56" s="1">
        <v>0</v>
      </c>
      <c r="AO56" s="1">
        <v>4.1641020881362785</v>
      </c>
      <c r="AP56" s="1" t="s">
        <v>72</v>
      </c>
      <c r="AQ56" s="1" t="s">
        <v>72</v>
      </c>
      <c r="AR56" s="1">
        <v>13.753461172621096</v>
      </c>
      <c r="AS56" s="1">
        <v>0</v>
      </c>
      <c r="AT56" s="1">
        <v>5944.44287109375</v>
      </c>
      <c r="AU56" s="1">
        <v>3722.2285898462583</v>
      </c>
      <c r="AV56" s="1">
        <v>3722.3583011631667</v>
      </c>
      <c r="AW56" s="2" t="s">
        <v>72</v>
      </c>
      <c r="AX56" s="2" t="s">
        <v>72</v>
      </c>
      <c r="AY56" s="1" t="s">
        <v>72</v>
      </c>
      <c r="AZ56" s="1" t="s">
        <v>72</v>
      </c>
      <c r="BA56" s="1">
        <v>0.17093439400196075</v>
      </c>
      <c r="BB56" s="1">
        <v>1.8609970808029175E-2</v>
      </c>
      <c r="BC56" s="1" t="s">
        <v>72</v>
      </c>
      <c r="BD56" s="1" t="s">
        <v>72</v>
      </c>
      <c r="BE56" s="1" t="s">
        <v>72</v>
      </c>
      <c r="BF56" s="1" t="s">
        <v>72</v>
      </c>
      <c r="BG56" s="1" t="s">
        <v>72</v>
      </c>
      <c r="BH56" s="1" t="s">
        <v>72</v>
      </c>
      <c r="BI56" s="1">
        <v>9.2483699077242659E-2</v>
      </c>
      <c r="BJ56" s="1">
        <v>0</v>
      </c>
      <c r="BK56" s="1" t="s">
        <v>72</v>
      </c>
      <c r="BL56" s="1" t="s">
        <v>72</v>
      </c>
      <c r="BM56" s="1">
        <v>8.667580679533005</v>
      </c>
      <c r="BN56" s="1">
        <v>0</v>
      </c>
    </row>
    <row r="57" spans="1:66" x14ac:dyDescent="0.25">
      <c r="A57" s="2" t="s">
        <v>124</v>
      </c>
      <c r="B57" s="2" t="s">
        <v>176</v>
      </c>
      <c r="C57" s="2" t="s">
        <v>122</v>
      </c>
      <c r="D57" s="16">
        <f t="shared" si="3"/>
        <v>6.32197151184082</v>
      </c>
      <c r="E57" s="1">
        <v>1.5804928541183472</v>
      </c>
      <c r="F57" s="2" t="s">
        <v>67</v>
      </c>
      <c r="G57" s="2" t="s">
        <v>68</v>
      </c>
      <c r="H57" s="2" t="s">
        <v>69</v>
      </c>
      <c r="I57" s="2" t="s">
        <v>69</v>
      </c>
      <c r="J57" s="2" t="s">
        <v>70</v>
      </c>
      <c r="K57" s="2" t="s">
        <v>74</v>
      </c>
      <c r="L57" s="1">
        <v>31.609857559204102</v>
      </c>
      <c r="M57" s="1">
        <f t="shared" si="4"/>
        <v>9.2843999862670898</v>
      </c>
      <c r="N57" s="1">
        <f t="shared" si="5"/>
        <v>4.0695509910583496</v>
      </c>
      <c r="O57" s="1">
        <v>2.3210999965667725</v>
      </c>
      <c r="P57" s="1">
        <v>1.0173877477645874</v>
      </c>
      <c r="Q57" s="12">
        <v>17132</v>
      </c>
      <c r="R57" s="12">
        <v>23</v>
      </c>
      <c r="S57" s="12">
        <v>17109</v>
      </c>
      <c r="T57" s="1">
        <v>0</v>
      </c>
      <c r="U57" s="1">
        <v>1</v>
      </c>
      <c r="V57" s="1">
        <v>23</v>
      </c>
      <c r="W57" s="1">
        <v>17108</v>
      </c>
      <c r="X57" s="1">
        <v>0</v>
      </c>
      <c r="Y57" s="1" t="s">
        <v>72</v>
      </c>
      <c r="Z57" s="1" t="s">
        <v>72</v>
      </c>
      <c r="AA57" s="1" t="s">
        <v>72</v>
      </c>
      <c r="AB57" s="1" t="s">
        <v>72</v>
      </c>
      <c r="AC57" s="1" t="s">
        <v>72</v>
      </c>
      <c r="AD57" s="1" t="s">
        <v>72</v>
      </c>
      <c r="AE57" s="1" t="s">
        <v>72</v>
      </c>
      <c r="AF57" s="1">
        <v>3700</v>
      </c>
      <c r="AG57" s="1" t="s">
        <v>72</v>
      </c>
      <c r="AH57" s="1" t="s">
        <v>72</v>
      </c>
      <c r="AI57" s="2" t="s">
        <v>72</v>
      </c>
      <c r="AJ57" s="1" t="s">
        <v>72</v>
      </c>
      <c r="AK57" s="1" t="s">
        <v>72</v>
      </c>
      <c r="AL57" s="1" t="s">
        <v>72</v>
      </c>
      <c r="AM57" s="1" t="s">
        <v>72</v>
      </c>
      <c r="AN57" s="1" t="s">
        <v>72</v>
      </c>
      <c r="AO57" s="1" t="s">
        <v>72</v>
      </c>
      <c r="AP57" s="1" t="s">
        <v>72</v>
      </c>
      <c r="AQ57" s="1" t="s">
        <v>72</v>
      </c>
      <c r="AR57" s="1" t="s">
        <v>72</v>
      </c>
      <c r="AS57" s="1" t="s">
        <v>72</v>
      </c>
      <c r="AT57" s="1">
        <v>3962.926948879076</v>
      </c>
      <c r="AU57" s="1">
        <v>2743.0998706820969</v>
      </c>
      <c r="AV57" s="1">
        <v>2744.7375091830586</v>
      </c>
      <c r="AW57" s="2" t="s">
        <v>72</v>
      </c>
      <c r="AX57" s="2" t="s">
        <v>72</v>
      </c>
      <c r="AY57" s="1" t="s">
        <v>72</v>
      </c>
      <c r="AZ57" s="1" t="s">
        <v>72</v>
      </c>
      <c r="BA57" s="1">
        <v>1.9329572916030884</v>
      </c>
      <c r="BB57" s="1">
        <v>1.2737798690795898</v>
      </c>
      <c r="BC57" s="1" t="s">
        <v>72</v>
      </c>
      <c r="BD57" s="1" t="s">
        <v>72</v>
      </c>
      <c r="BE57" s="1" t="s">
        <v>72</v>
      </c>
      <c r="BF57" s="1" t="s">
        <v>72</v>
      </c>
      <c r="BG57" s="1" t="s">
        <v>72</v>
      </c>
      <c r="BH57" s="1" t="s">
        <v>72</v>
      </c>
      <c r="BI57" s="1" t="s">
        <v>72</v>
      </c>
      <c r="BJ57" s="1" t="s">
        <v>72</v>
      </c>
      <c r="BK57" s="1" t="s">
        <v>72</v>
      </c>
      <c r="BL57" s="1" t="s">
        <v>72</v>
      </c>
      <c r="BM57" s="1" t="s">
        <v>72</v>
      </c>
      <c r="BN57" s="1" t="s">
        <v>72</v>
      </c>
    </row>
    <row r="58" spans="1:66" x14ac:dyDescent="0.25">
      <c r="A58" s="2" t="s">
        <v>75</v>
      </c>
      <c r="B58" s="2" t="s">
        <v>175</v>
      </c>
      <c r="C58" s="2" t="s">
        <v>66</v>
      </c>
      <c r="D58" s="16">
        <f t="shared" si="3"/>
        <v>0.26327350139617922</v>
      </c>
      <c r="E58" s="1">
        <v>6.5818376839160919E-2</v>
      </c>
      <c r="F58" s="2" t="s">
        <v>67</v>
      </c>
      <c r="G58" s="2" t="s">
        <v>68</v>
      </c>
      <c r="H58" s="2" t="s">
        <v>69</v>
      </c>
      <c r="I58" s="2" t="s">
        <v>69</v>
      </c>
      <c r="J58" s="2" t="s">
        <v>70</v>
      </c>
      <c r="K58" s="2" t="s">
        <v>71</v>
      </c>
      <c r="L58" s="1">
        <v>1.316367506980896</v>
      </c>
      <c r="M58" s="1">
        <f t="shared" si="4"/>
        <v>1.2575271129608154</v>
      </c>
      <c r="N58" s="1">
        <f t="shared" si="5"/>
        <v>1.1057191528379917E-2</v>
      </c>
      <c r="O58" s="1">
        <v>0.31438177824020386</v>
      </c>
      <c r="P58" s="1">
        <v>2.7642978820949793E-3</v>
      </c>
      <c r="Q58" s="12">
        <v>17875</v>
      </c>
      <c r="R58" s="12">
        <v>1</v>
      </c>
      <c r="S58" s="12">
        <v>17874</v>
      </c>
      <c r="T58" s="1">
        <v>1</v>
      </c>
      <c r="U58" s="1">
        <v>0</v>
      </c>
      <c r="V58" s="1">
        <v>58</v>
      </c>
      <c r="W58" s="1">
        <v>17816</v>
      </c>
      <c r="X58" s="1">
        <v>6.5818374931373588E-2</v>
      </c>
      <c r="Y58" s="1" t="s">
        <v>72</v>
      </c>
      <c r="Z58" s="1" t="s">
        <v>72</v>
      </c>
      <c r="AA58" s="1" t="s">
        <v>72</v>
      </c>
      <c r="AB58" s="1" t="s">
        <v>72</v>
      </c>
      <c r="AC58" s="1" t="s">
        <v>72</v>
      </c>
      <c r="AD58" s="1" t="s">
        <v>72</v>
      </c>
      <c r="AE58" s="1" t="s">
        <v>72</v>
      </c>
      <c r="AF58" s="1">
        <v>4499</v>
      </c>
      <c r="AG58" s="1" t="s">
        <v>72</v>
      </c>
      <c r="AH58" s="1" t="s">
        <v>72</v>
      </c>
      <c r="AI58" s="2" t="s">
        <v>73</v>
      </c>
      <c r="AJ58" s="1">
        <v>1.6921638324821912E-2</v>
      </c>
      <c r="AK58" s="1" t="s">
        <v>72</v>
      </c>
      <c r="AL58" s="1" t="s">
        <v>72</v>
      </c>
      <c r="AM58" s="1">
        <v>5.7213776544711867E-2</v>
      </c>
      <c r="AN58" s="1">
        <v>0</v>
      </c>
      <c r="AO58" s="1">
        <v>1.6640061227035132</v>
      </c>
      <c r="AP58" s="1" t="s">
        <v>72</v>
      </c>
      <c r="AQ58" s="1" t="s">
        <v>72</v>
      </c>
      <c r="AR58" s="1">
        <v>5.5602428709166523</v>
      </c>
      <c r="AS58" s="1">
        <v>0</v>
      </c>
      <c r="AT58" s="1">
        <v>5617.4873046875</v>
      </c>
      <c r="AU58" s="1">
        <v>3480.9268362287094</v>
      </c>
      <c r="AV58" s="1">
        <v>3481.0463640870798</v>
      </c>
      <c r="AW58" s="2" t="s">
        <v>72</v>
      </c>
      <c r="AX58" s="2" t="s">
        <v>72</v>
      </c>
      <c r="AY58" s="1" t="s">
        <v>72</v>
      </c>
      <c r="AZ58" s="1" t="s">
        <v>72</v>
      </c>
      <c r="BA58" s="1">
        <v>0.16382876038551331</v>
      </c>
      <c r="BB58" s="1">
        <v>1.7836416140198708E-2</v>
      </c>
      <c r="BC58" s="1" t="s">
        <v>72</v>
      </c>
      <c r="BD58" s="1" t="s">
        <v>72</v>
      </c>
      <c r="BE58" s="1" t="s">
        <v>72</v>
      </c>
      <c r="BF58" s="1" t="s">
        <v>72</v>
      </c>
      <c r="BG58" s="1" t="s">
        <v>72</v>
      </c>
      <c r="BH58" s="1" t="s">
        <v>72</v>
      </c>
      <c r="BI58" s="1">
        <v>3.5817040246124567E-2</v>
      </c>
      <c r="BJ58" s="1">
        <v>0</v>
      </c>
      <c r="BK58" s="1" t="s">
        <v>72</v>
      </c>
      <c r="BL58" s="1" t="s">
        <v>72</v>
      </c>
      <c r="BM58" s="1">
        <v>3.4911853837359801</v>
      </c>
      <c r="BN58" s="1">
        <v>0</v>
      </c>
    </row>
    <row r="59" spans="1:66" x14ac:dyDescent="0.25">
      <c r="A59" s="2" t="s">
        <v>75</v>
      </c>
      <c r="B59" s="2" t="s">
        <v>175</v>
      </c>
      <c r="C59" s="2" t="s">
        <v>73</v>
      </c>
      <c r="D59" s="16">
        <f t="shared" si="3"/>
        <v>15.558393859863282</v>
      </c>
      <c r="E59" s="1">
        <v>3.8895983695983887</v>
      </c>
      <c r="F59" s="2" t="s">
        <v>67</v>
      </c>
      <c r="G59" s="2" t="s">
        <v>68</v>
      </c>
      <c r="H59" s="2" t="s">
        <v>69</v>
      </c>
      <c r="I59" s="2" t="s">
        <v>69</v>
      </c>
      <c r="J59" s="2" t="s">
        <v>70</v>
      </c>
      <c r="K59" s="2" t="s">
        <v>74</v>
      </c>
      <c r="L59" s="1">
        <v>77.791969299316406</v>
      </c>
      <c r="M59" s="1">
        <f t="shared" si="4"/>
        <v>19.888814926147461</v>
      </c>
      <c r="N59" s="1">
        <f t="shared" si="5"/>
        <v>11.909421920776367</v>
      </c>
      <c r="O59" s="1">
        <v>4.9722037315368652</v>
      </c>
      <c r="P59" s="1">
        <v>2.9773554801940918</v>
      </c>
      <c r="Q59" s="12">
        <v>17875</v>
      </c>
      <c r="R59" s="12">
        <v>59</v>
      </c>
      <c r="S59" s="12">
        <v>17816</v>
      </c>
      <c r="T59" s="1">
        <v>1</v>
      </c>
      <c r="U59" s="1">
        <v>0</v>
      </c>
      <c r="V59" s="1">
        <v>58</v>
      </c>
      <c r="W59" s="1">
        <v>17816</v>
      </c>
      <c r="X59" s="1">
        <v>6.5818374931373588E-2</v>
      </c>
      <c r="Y59" s="1" t="s">
        <v>72</v>
      </c>
      <c r="Z59" s="1" t="s">
        <v>72</v>
      </c>
      <c r="AA59" s="1" t="s">
        <v>72</v>
      </c>
      <c r="AB59" s="1" t="s">
        <v>72</v>
      </c>
      <c r="AC59" s="1" t="s">
        <v>72</v>
      </c>
      <c r="AD59" s="1" t="s">
        <v>72</v>
      </c>
      <c r="AE59" s="1" t="s">
        <v>72</v>
      </c>
      <c r="AF59" s="1">
        <v>4500</v>
      </c>
      <c r="AG59" s="1" t="s">
        <v>72</v>
      </c>
      <c r="AH59" s="1" t="s">
        <v>72</v>
      </c>
      <c r="AI59" s="2" t="s">
        <v>72</v>
      </c>
      <c r="AJ59" s="1" t="s">
        <v>72</v>
      </c>
      <c r="AK59" s="1" t="s">
        <v>72</v>
      </c>
      <c r="AL59" s="1" t="s">
        <v>72</v>
      </c>
      <c r="AM59" s="1" t="s">
        <v>72</v>
      </c>
      <c r="AN59" s="1" t="s">
        <v>72</v>
      </c>
      <c r="AO59" s="1" t="s">
        <v>72</v>
      </c>
      <c r="AP59" s="1" t="s">
        <v>72</v>
      </c>
      <c r="AQ59" s="1" t="s">
        <v>72</v>
      </c>
      <c r="AR59" s="1" t="s">
        <v>72</v>
      </c>
      <c r="AS59" s="1" t="s">
        <v>72</v>
      </c>
      <c r="AT59" s="1">
        <v>5710.7606263241523</v>
      </c>
      <c r="AU59" s="1">
        <v>2912.2143675003772</v>
      </c>
      <c r="AV59" s="1">
        <v>2921.4515271798537</v>
      </c>
      <c r="AW59" s="2" t="s">
        <v>72</v>
      </c>
      <c r="AX59" s="2" t="s">
        <v>72</v>
      </c>
      <c r="AY59" s="1" t="s">
        <v>72</v>
      </c>
      <c r="AZ59" s="1" t="s">
        <v>72</v>
      </c>
      <c r="BA59" s="1">
        <v>4.4170022010803223</v>
      </c>
      <c r="BB59" s="1">
        <v>3.4061267375946045</v>
      </c>
      <c r="BC59" s="1" t="s">
        <v>72</v>
      </c>
      <c r="BD59" s="1" t="s">
        <v>72</v>
      </c>
      <c r="BE59" s="1" t="s">
        <v>72</v>
      </c>
      <c r="BF59" s="1" t="s">
        <v>72</v>
      </c>
      <c r="BG59" s="1" t="s">
        <v>72</v>
      </c>
      <c r="BH59" s="1" t="s">
        <v>72</v>
      </c>
      <c r="BI59" s="1" t="s">
        <v>72</v>
      </c>
      <c r="BJ59" s="1" t="s">
        <v>72</v>
      </c>
      <c r="BK59" s="1" t="s">
        <v>72</v>
      </c>
      <c r="BL59" s="1" t="s">
        <v>72</v>
      </c>
      <c r="BM59" s="1" t="s">
        <v>72</v>
      </c>
      <c r="BN59" s="1" t="s">
        <v>72</v>
      </c>
    </row>
    <row r="60" spans="1:66" x14ac:dyDescent="0.25">
      <c r="A60" s="2" t="s">
        <v>91</v>
      </c>
      <c r="B60" s="2" t="s">
        <v>175</v>
      </c>
      <c r="C60" s="2" t="s">
        <v>89</v>
      </c>
      <c r="D60" s="16">
        <f t="shared" si="3"/>
        <v>19.701414489746092</v>
      </c>
      <c r="E60" s="1">
        <v>4.9253535270690918</v>
      </c>
      <c r="F60" s="2" t="s">
        <v>67</v>
      </c>
      <c r="G60" s="2" t="s">
        <v>68</v>
      </c>
      <c r="H60" s="2" t="s">
        <v>69</v>
      </c>
      <c r="I60" s="2" t="s">
        <v>69</v>
      </c>
      <c r="J60" s="2" t="s">
        <v>70</v>
      </c>
      <c r="K60" s="2" t="s">
        <v>71</v>
      </c>
      <c r="L60" s="1">
        <v>98.507072448730469</v>
      </c>
      <c r="M60" s="1">
        <f t="shared" si="4"/>
        <v>24.179862976074219</v>
      </c>
      <c r="N60" s="1">
        <f t="shared" si="5"/>
        <v>15.815542221069336</v>
      </c>
      <c r="O60" s="1">
        <v>6.0449657440185547</v>
      </c>
      <c r="P60" s="1">
        <v>3.953885555267334</v>
      </c>
      <c r="Q60" s="12">
        <v>20585</v>
      </c>
      <c r="R60" s="12">
        <v>86</v>
      </c>
      <c r="S60" s="12">
        <v>20499</v>
      </c>
      <c r="T60" s="1">
        <v>0</v>
      </c>
      <c r="U60" s="1">
        <v>86</v>
      </c>
      <c r="V60" s="1">
        <v>3</v>
      </c>
      <c r="W60" s="1">
        <v>20496</v>
      </c>
      <c r="X60" s="1">
        <v>0</v>
      </c>
      <c r="Y60" s="1" t="s">
        <v>72</v>
      </c>
      <c r="Z60" s="1" t="s">
        <v>72</v>
      </c>
      <c r="AA60" s="1" t="s">
        <v>72</v>
      </c>
      <c r="AB60" s="1" t="s">
        <v>72</v>
      </c>
      <c r="AC60" s="1" t="s">
        <v>72</v>
      </c>
      <c r="AD60" s="1" t="s">
        <v>72</v>
      </c>
      <c r="AE60" s="1" t="s">
        <v>72</v>
      </c>
      <c r="AF60" s="1">
        <v>5000</v>
      </c>
      <c r="AG60" s="1" t="s">
        <v>72</v>
      </c>
      <c r="AH60" s="1" t="s">
        <v>72</v>
      </c>
      <c r="AI60" s="2" t="s">
        <v>90</v>
      </c>
      <c r="AJ60" s="1">
        <v>28.724621476814637</v>
      </c>
      <c r="AK60" s="1" t="s">
        <v>72</v>
      </c>
      <c r="AL60" s="1" t="s">
        <v>72</v>
      </c>
      <c r="AM60" s="1">
        <v>63.917904173003393</v>
      </c>
      <c r="AN60" s="1">
        <v>0</v>
      </c>
      <c r="AO60" s="1">
        <v>96.635785586773565</v>
      </c>
      <c r="AP60" s="1" t="s">
        <v>72</v>
      </c>
      <c r="AQ60" s="1" t="s">
        <v>72</v>
      </c>
      <c r="AR60" s="1">
        <v>100.61893972004393</v>
      </c>
      <c r="AS60" s="1">
        <v>92.652631453503204</v>
      </c>
      <c r="AT60" s="1">
        <v>9525.0765522801594</v>
      </c>
      <c r="AU60" s="1">
        <v>3293.7535945208074</v>
      </c>
      <c r="AV60" s="1">
        <v>3319.7868116384952</v>
      </c>
      <c r="AW60" s="2" t="s">
        <v>72</v>
      </c>
      <c r="AX60" s="2" t="s">
        <v>72</v>
      </c>
      <c r="AY60" s="1" t="s">
        <v>72</v>
      </c>
      <c r="AZ60" s="1" t="s">
        <v>72</v>
      </c>
      <c r="BA60" s="1">
        <v>5.4744329452514648</v>
      </c>
      <c r="BB60" s="1">
        <v>4.4144496917724609</v>
      </c>
      <c r="BC60" s="1" t="s">
        <v>72</v>
      </c>
      <c r="BD60" s="1" t="s">
        <v>72</v>
      </c>
      <c r="BE60" s="1" t="s">
        <v>72</v>
      </c>
      <c r="BF60" s="1" t="s">
        <v>72</v>
      </c>
      <c r="BG60" s="1" t="s">
        <v>72</v>
      </c>
      <c r="BH60" s="1" t="s">
        <v>72</v>
      </c>
      <c r="BI60" s="1">
        <v>46.127509091186752</v>
      </c>
      <c r="BJ60" s="1">
        <v>11.321733862442521</v>
      </c>
      <c r="BK60" s="1" t="s">
        <v>72</v>
      </c>
      <c r="BL60" s="1" t="s">
        <v>72</v>
      </c>
      <c r="BM60" s="1">
        <v>98.605433724755656</v>
      </c>
      <c r="BN60" s="1">
        <v>94.66613744879146</v>
      </c>
    </row>
    <row r="61" spans="1:66" x14ac:dyDescent="0.25">
      <c r="A61" s="2" t="s">
        <v>91</v>
      </c>
      <c r="B61" s="2" t="s">
        <v>175</v>
      </c>
      <c r="C61" s="2" t="s">
        <v>90</v>
      </c>
      <c r="D61" s="16">
        <f t="shared" si="3"/>
        <v>0.68587203025817867</v>
      </c>
      <c r="E61" s="1">
        <v>0.17146800458431244</v>
      </c>
      <c r="F61" s="2" t="s">
        <v>67</v>
      </c>
      <c r="G61" s="2" t="s">
        <v>68</v>
      </c>
      <c r="H61" s="2" t="s">
        <v>69</v>
      </c>
      <c r="I61" s="2" t="s">
        <v>69</v>
      </c>
      <c r="J61" s="2" t="s">
        <v>70</v>
      </c>
      <c r="K61" s="2" t="s">
        <v>74</v>
      </c>
      <c r="L61" s="1">
        <v>3.4293601512908936</v>
      </c>
      <c r="M61" s="1">
        <f t="shared" si="4"/>
        <v>1.8180081844329834</v>
      </c>
      <c r="N61" s="1">
        <f t="shared" si="5"/>
        <v>0.16277125477790833</v>
      </c>
      <c r="O61" s="1">
        <v>0.45450204610824585</v>
      </c>
      <c r="P61" s="1">
        <v>4.0692813694477081E-2</v>
      </c>
      <c r="Q61" s="12">
        <v>20585</v>
      </c>
      <c r="R61" s="12">
        <v>3</v>
      </c>
      <c r="S61" s="12">
        <v>20582</v>
      </c>
      <c r="T61" s="1">
        <v>0</v>
      </c>
      <c r="U61" s="1">
        <v>86</v>
      </c>
      <c r="V61" s="1">
        <v>3</v>
      </c>
      <c r="W61" s="1">
        <v>20496</v>
      </c>
      <c r="X61" s="1">
        <v>0</v>
      </c>
      <c r="Y61" s="1" t="s">
        <v>72</v>
      </c>
      <c r="Z61" s="1" t="s">
        <v>72</v>
      </c>
      <c r="AA61" s="1" t="s">
        <v>72</v>
      </c>
      <c r="AB61" s="1" t="s">
        <v>72</v>
      </c>
      <c r="AC61" s="1" t="s">
        <v>72</v>
      </c>
      <c r="AD61" s="1" t="s">
        <v>72</v>
      </c>
      <c r="AE61" s="1" t="s">
        <v>72</v>
      </c>
      <c r="AF61" s="1">
        <v>4000</v>
      </c>
      <c r="AG61" s="1" t="s">
        <v>72</v>
      </c>
      <c r="AH61" s="1" t="s">
        <v>72</v>
      </c>
      <c r="AI61" s="2" t="s">
        <v>72</v>
      </c>
      <c r="AJ61" s="1" t="s">
        <v>72</v>
      </c>
      <c r="AK61" s="1" t="s">
        <v>72</v>
      </c>
      <c r="AL61" s="1" t="s">
        <v>72</v>
      </c>
      <c r="AM61" s="1" t="s">
        <v>72</v>
      </c>
      <c r="AN61" s="1" t="s">
        <v>72</v>
      </c>
      <c r="AO61" s="1" t="s">
        <v>72</v>
      </c>
      <c r="AP61" s="1" t="s">
        <v>72</v>
      </c>
      <c r="AQ61" s="1" t="s">
        <v>72</v>
      </c>
      <c r="AR61" s="1" t="s">
        <v>72</v>
      </c>
      <c r="AS61" s="1" t="s">
        <v>72</v>
      </c>
      <c r="AT61" s="1">
        <v>5506.478515625</v>
      </c>
      <c r="AU61" s="1">
        <v>2233.4294515025358</v>
      </c>
      <c r="AV61" s="1">
        <v>2233.9064564669361</v>
      </c>
      <c r="AW61" s="2" t="s">
        <v>72</v>
      </c>
      <c r="AX61" s="2" t="s">
        <v>72</v>
      </c>
      <c r="AY61" s="1" t="s">
        <v>72</v>
      </c>
      <c r="AZ61" s="1" t="s">
        <v>72</v>
      </c>
      <c r="BA61" s="1">
        <v>0.29356849193572998</v>
      </c>
      <c r="BB61" s="1">
        <v>8.9103087782859802E-2</v>
      </c>
      <c r="BC61" s="1" t="s">
        <v>72</v>
      </c>
      <c r="BD61" s="1" t="s">
        <v>72</v>
      </c>
      <c r="BE61" s="1" t="s">
        <v>72</v>
      </c>
      <c r="BF61" s="1" t="s">
        <v>72</v>
      </c>
      <c r="BG61" s="1" t="s">
        <v>72</v>
      </c>
      <c r="BH61" s="1" t="s">
        <v>72</v>
      </c>
      <c r="BI61" s="1" t="s">
        <v>72</v>
      </c>
      <c r="BJ61" s="1" t="s">
        <v>72</v>
      </c>
      <c r="BK61" s="1" t="s">
        <v>72</v>
      </c>
      <c r="BL61" s="1" t="s">
        <v>72</v>
      </c>
      <c r="BM61" s="1" t="s">
        <v>72</v>
      </c>
      <c r="BN61" s="1" t="s">
        <v>72</v>
      </c>
    </row>
    <row r="62" spans="1:66" x14ac:dyDescent="0.25">
      <c r="A62" s="2" t="s">
        <v>105</v>
      </c>
      <c r="B62" s="2" t="s">
        <v>175</v>
      </c>
      <c r="C62" s="2" t="s">
        <v>103</v>
      </c>
      <c r="D62" s="16">
        <f t="shared" si="3"/>
        <v>13.774069213867188</v>
      </c>
      <c r="E62" s="1">
        <v>3.4435174465179443</v>
      </c>
      <c r="F62" s="2" t="s">
        <v>67</v>
      </c>
      <c r="G62" s="2" t="s">
        <v>68</v>
      </c>
      <c r="H62" s="2" t="s">
        <v>69</v>
      </c>
      <c r="I62" s="2" t="s">
        <v>69</v>
      </c>
      <c r="J62" s="2" t="s">
        <v>70</v>
      </c>
      <c r="K62" s="2" t="s">
        <v>71</v>
      </c>
      <c r="L62" s="1">
        <v>68.870346069335938</v>
      </c>
      <c r="M62" s="1">
        <f t="shared" si="4"/>
        <v>17.796300888061523</v>
      </c>
      <c r="N62" s="1">
        <f t="shared" si="5"/>
        <v>10.41075325012207</v>
      </c>
      <c r="O62" s="1">
        <v>4.4490752220153809</v>
      </c>
      <c r="P62" s="1">
        <v>2.6026883125305176</v>
      </c>
      <c r="Q62" s="12">
        <v>18476</v>
      </c>
      <c r="R62" s="12">
        <v>54</v>
      </c>
      <c r="S62" s="12">
        <v>18422</v>
      </c>
      <c r="T62" s="1">
        <v>54</v>
      </c>
      <c r="U62" s="1">
        <v>0</v>
      </c>
      <c r="V62" s="1">
        <v>0</v>
      </c>
      <c r="W62" s="1">
        <v>18422</v>
      </c>
      <c r="X62" s="1">
        <v>3.4435174612503201</v>
      </c>
      <c r="Y62" s="1" t="s">
        <v>72</v>
      </c>
      <c r="Z62" s="1" t="s">
        <v>72</v>
      </c>
      <c r="AA62" s="1" t="s">
        <v>72</v>
      </c>
      <c r="AB62" s="1" t="s">
        <v>72</v>
      </c>
      <c r="AC62" s="1" t="s">
        <v>72</v>
      </c>
      <c r="AD62" s="1" t="s">
        <v>72</v>
      </c>
      <c r="AE62" s="1" t="s">
        <v>72</v>
      </c>
      <c r="AF62" s="1">
        <v>4000</v>
      </c>
      <c r="AG62" s="1" t="s">
        <v>72</v>
      </c>
      <c r="AH62" s="1" t="s">
        <v>72</v>
      </c>
      <c r="AI62" s="2" t="s">
        <v>104</v>
      </c>
      <c r="AJ62" s="1">
        <v>1</v>
      </c>
      <c r="AK62" s="1" t="s">
        <v>72</v>
      </c>
      <c r="AL62" s="1" t="s">
        <v>72</v>
      </c>
      <c r="AM62" s="1">
        <v>1.3791450819309841</v>
      </c>
      <c r="AN62" s="1">
        <v>0.62085491806901594</v>
      </c>
      <c r="AO62" s="1">
        <v>50</v>
      </c>
      <c r="AP62" s="1" t="s">
        <v>72</v>
      </c>
      <c r="AQ62" s="1" t="s">
        <v>72</v>
      </c>
      <c r="AR62" s="1">
        <v>59.478627048274603</v>
      </c>
      <c r="AS62" s="1">
        <v>40.521372951725397</v>
      </c>
      <c r="AT62" s="1">
        <v>4438.5562246817126</v>
      </c>
      <c r="AU62" s="1">
        <v>3012.7411423682029</v>
      </c>
      <c r="AV62" s="1">
        <v>3016.9083871422317</v>
      </c>
      <c r="AW62" s="2" t="s">
        <v>72</v>
      </c>
      <c r="AX62" s="2" t="s">
        <v>72</v>
      </c>
      <c r="AY62" s="1" t="s">
        <v>72</v>
      </c>
      <c r="AZ62" s="1" t="s">
        <v>72</v>
      </c>
      <c r="BA62" s="1">
        <v>3.9324207305908203</v>
      </c>
      <c r="BB62" s="1">
        <v>2.997077465057373</v>
      </c>
      <c r="BC62" s="1" t="s">
        <v>72</v>
      </c>
      <c r="BD62" s="1" t="s">
        <v>72</v>
      </c>
      <c r="BE62" s="1" t="s">
        <v>72</v>
      </c>
      <c r="BF62" s="1" t="s">
        <v>72</v>
      </c>
      <c r="BG62" s="1" t="s">
        <v>72</v>
      </c>
      <c r="BH62" s="1" t="s">
        <v>72</v>
      </c>
      <c r="BI62" s="1">
        <v>1.1920674357159595</v>
      </c>
      <c r="BJ62" s="1">
        <v>0.80793256428404048</v>
      </c>
      <c r="BK62" s="1" t="s">
        <v>72</v>
      </c>
      <c r="BL62" s="1" t="s">
        <v>72</v>
      </c>
      <c r="BM62" s="1">
        <v>54.801685892898988</v>
      </c>
      <c r="BN62" s="1">
        <v>45.198314107101012</v>
      </c>
    </row>
    <row r="63" spans="1:66" x14ac:dyDescent="0.25">
      <c r="A63" s="2" t="s">
        <v>105</v>
      </c>
      <c r="B63" s="2" t="s">
        <v>175</v>
      </c>
      <c r="C63" s="2" t="s">
        <v>104</v>
      </c>
      <c r="D63" s="16">
        <f t="shared" si="3"/>
        <v>13.774069213867188</v>
      </c>
      <c r="E63" s="1">
        <v>3.4435174465179443</v>
      </c>
      <c r="F63" s="2" t="s">
        <v>67</v>
      </c>
      <c r="G63" s="2" t="s">
        <v>68</v>
      </c>
      <c r="H63" s="2" t="s">
        <v>69</v>
      </c>
      <c r="I63" s="2" t="s">
        <v>69</v>
      </c>
      <c r="J63" s="2" t="s">
        <v>70</v>
      </c>
      <c r="K63" s="2" t="s">
        <v>74</v>
      </c>
      <c r="L63" s="1">
        <v>68.870346069335938</v>
      </c>
      <c r="M63" s="1">
        <f t="shared" si="4"/>
        <v>17.796300888061523</v>
      </c>
      <c r="N63" s="1">
        <f t="shared" si="5"/>
        <v>10.41075325012207</v>
      </c>
      <c r="O63" s="1">
        <v>4.4490752220153809</v>
      </c>
      <c r="P63" s="1">
        <v>2.6026883125305176</v>
      </c>
      <c r="Q63" s="12">
        <v>18476</v>
      </c>
      <c r="R63" s="12">
        <v>54</v>
      </c>
      <c r="S63" s="12">
        <v>18422</v>
      </c>
      <c r="T63" s="1">
        <v>54</v>
      </c>
      <c r="U63" s="1">
        <v>0</v>
      </c>
      <c r="V63" s="1">
        <v>0</v>
      </c>
      <c r="W63" s="1">
        <v>18422</v>
      </c>
      <c r="X63" s="1">
        <v>3.4435174612503201</v>
      </c>
      <c r="Y63" s="1" t="s">
        <v>72</v>
      </c>
      <c r="Z63" s="1" t="s">
        <v>72</v>
      </c>
      <c r="AA63" s="1" t="s">
        <v>72</v>
      </c>
      <c r="AB63" s="1" t="s">
        <v>72</v>
      </c>
      <c r="AC63" s="1" t="s">
        <v>72</v>
      </c>
      <c r="AD63" s="1" t="s">
        <v>72</v>
      </c>
      <c r="AE63" s="1" t="s">
        <v>72</v>
      </c>
      <c r="AF63" s="1">
        <v>4000</v>
      </c>
      <c r="AG63" s="1" t="s">
        <v>72</v>
      </c>
      <c r="AH63" s="1" t="s">
        <v>72</v>
      </c>
      <c r="AI63" s="2" t="s">
        <v>72</v>
      </c>
      <c r="AJ63" s="1" t="s">
        <v>72</v>
      </c>
      <c r="AK63" s="1" t="s">
        <v>72</v>
      </c>
      <c r="AL63" s="1" t="s">
        <v>72</v>
      </c>
      <c r="AM63" s="1" t="s">
        <v>72</v>
      </c>
      <c r="AN63" s="1" t="s">
        <v>72</v>
      </c>
      <c r="AO63" s="1" t="s">
        <v>72</v>
      </c>
      <c r="AP63" s="1" t="s">
        <v>72</v>
      </c>
      <c r="AQ63" s="1" t="s">
        <v>72</v>
      </c>
      <c r="AR63" s="1" t="s">
        <v>72</v>
      </c>
      <c r="AS63" s="1" t="s">
        <v>72</v>
      </c>
      <c r="AT63" s="1">
        <v>6293.8110080295137</v>
      </c>
      <c r="AU63" s="1">
        <v>2353.3188946502059</v>
      </c>
      <c r="AV63" s="1">
        <v>2364.8358124961846</v>
      </c>
      <c r="AW63" s="2" t="s">
        <v>72</v>
      </c>
      <c r="AX63" s="2" t="s">
        <v>72</v>
      </c>
      <c r="AY63" s="1" t="s">
        <v>72</v>
      </c>
      <c r="AZ63" s="1" t="s">
        <v>72</v>
      </c>
      <c r="BA63" s="1">
        <v>3.9324207305908203</v>
      </c>
      <c r="BB63" s="1">
        <v>2.997077465057373</v>
      </c>
      <c r="BC63" s="1" t="s">
        <v>72</v>
      </c>
      <c r="BD63" s="1" t="s">
        <v>72</v>
      </c>
      <c r="BE63" s="1" t="s">
        <v>72</v>
      </c>
      <c r="BF63" s="1" t="s">
        <v>72</v>
      </c>
      <c r="BG63" s="1" t="s">
        <v>72</v>
      </c>
      <c r="BH63" s="1" t="s">
        <v>72</v>
      </c>
      <c r="BI63" s="1" t="s">
        <v>72</v>
      </c>
      <c r="BJ63" s="1" t="s">
        <v>72</v>
      </c>
      <c r="BK63" s="1" t="s">
        <v>72</v>
      </c>
      <c r="BL63" s="1" t="s">
        <v>72</v>
      </c>
      <c r="BM63" s="1" t="s">
        <v>72</v>
      </c>
      <c r="BN63" s="1" t="s">
        <v>72</v>
      </c>
    </row>
    <row r="64" spans="1:66" x14ac:dyDescent="0.25">
      <c r="A64" s="2" t="s">
        <v>123</v>
      </c>
      <c r="B64" s="2" t="s">
        <v>175</v>
      </c>
      <c r="C64" s="2" t="s">
        <v>121</v>
      </c>
      <c r="D64" s="16">
        <f t="shared" si="3"/>
        <v>13.461601257324219</v>
      </c>
      <c r="E64" s="1">
        <v>3.3654003143310547</v>
      </c>
      <c r="F64" s="2" t="s">
        <v>67</v>
      </c>
      <c r="G64" s="2" t="s">
        <v>68</v>
      </c>
      <c r="H64" s="2" t="s">
        <v>69</v>
      </c>
      <c r="I64" s="2" t="s">
        <v>69</v>
      </c>
      <c r="J64" s="2" t="s">
        <v>70</v>
      </c>
      <c r="K64" s="2" t="s">
        <v>71</v>
      </c>
      <c r="L64" s="1">
        <v>67.308006286621094</v>
      </c>
      <c r="M64" s="1">
        <f t="shared" si="4"/>
        <v>17.516597747802734</v>
      </c>
      <c r="N64" s="1">
        <f t="shared" si="5"/>
        <v>10.088363647460938</v>
      </c>
      <c r="O64" s="1">
        <v>4.3791494369506836</v>
      </c>
      <c r="P64" s="1">
        <v>2.5220909118652344</v>
      </c>
      <c r="Q64" s="12">
        <v>17854</v>
      </c>
      <c r="R64" s="12">
        <v>51</v>
      </c>
      <c r="S64" s="12">
        <v>17803</v>
      </c>
      <c r="T64" s="1">
        <v>0</v>
      </c>
      <c r="U64" s="1">
        <v>51</v>
      </c>
      <c r="V64" s="1">
        <v>15</v>
      </c>
      <c r="W64" s="1">
        <v>17788</v>
      </c>
      <c r="X64" s="1">
        <v>0</v>
      </c>
      <c r="Y64" s="1" t="s">
        <v>72</v>
      </c>
      <c r="Z64" s="1" t="s">
        <v>72</v>
      </c>
      <c r="AA64" s="1" t="s">
        <v>72</v>
      </c>
      <c r="AB64" s="1" t="s">
        <v>72</v>
      </c>
      <c r="AC64" s="1" t="s">
        <v>72</v>
      </c>
      <c r="AD64" s="1" t="s">
        <v>72</v>
      </c>
      <c r="AE64" s="1" t="s">
        <v>72</v>
      </c>
      <c r="AF64" s="1">
        <v>5000</v>
      </c>
      <c r="AG64" s="1" t="s">
        <v>72</v>
      </c>
      <c r="AH64" s="1" t="s">
        <v>72</v>
      </c>
      <c r="AI64" s="2" t="s">
        <v>122</v>
      </c>
      <c r="AJ64" s="1">
        <v>3.4034348369246628</v>
      </c>
      <c r="AK64" s="1" t="s">
        <v>72</v>
      </c>
      <c r="AL64" s="1" t="s">
        <v>72</v>
      </c>
      <c r="AM64" s="1">
        <v>5.3853533859986271</v>
      </c>
      <c r="AN64" s="1">
        <v>1.4215162878506984</v>
      </c>
      <c r="AO64" s="1">
        <v>77.290455359652938</v>
      </c>
      <c r="AP64" s="1" t="s">
        <v>72</v>
      </c>
      <c r="AQ64" s="1" t="s">
        <v>72</v>
      </c>
      <c r="AR64" s="1">
        <v>87.511673438392762</v>
      </c>
      <c r="AS64" s="1">
        <v>67.069237280913129</v>
      </c>
      <c r="AT64" s="1">
        <v>5787.0696710324755</v>
      </c>
      <c r="AU64" s="1">
        <v>3734.9225806394988</v>
      </c>
      <c r="AV64" s="1">
        <v>3740.7845444352893</v>
      </c>
      <c r="AW64" s="2" t="s">
        <v>72</v>
      </c>
      <c r="AX64" s="2" t="s">
        <v>72</v>
      </c>
      <c r="AY64" s="1" t="s">
        <v>72</v>
      </c>
      <c r="AZ64" s="1" t="s">
        <v>72</v>
      </c>
      <c r="BA64" s="1">
        <v>3.8577537536621094</v>
      </c>
      <c r="BB64" s="1">
        <v>2.9169826507568359</v>
      </c>
      <c r="BC64" s="1" t="s">
        <v>72</v>
      </c>
      <c r="BD64" s="1" t="s">
        <v>72</v>
      </c>
      <c r="BE64" s="1" t="s">
        <v>72</v>
      </c>
      <c r="BF64" s="1" t="s">
        <v>72</v>
      </c>
      <c r="BG64" s="1" t="s">
        <v>72</v>
      </c>
      <c r="BH64" s="1" t="s">
        <v>72</v>
      </c>
      <c r="BI64" s="1">
        <v>4.4045332468233465</v>
      </c>
      <c r="BJ64" s="1">
        <v>2.402336427025979</v>
      </c>
      <c r="BK64" s="1" t="s">
        <v>72</v>
      </c>
      <c r="BL64" s="1" t="s">
        <v>72</v>
      </c>
      <c r="BM64" s="1">
        <v>82.453354294442732</v>
      </c>
      <c r="BN64" s="1">
        <v>72.127556424863144</v>
      </c>
    </row>
    <row r="65" spans="1:66" x14ac:dyDescent="0.25">
      <c r="A65" s="2" t="s">
        <v>123</v>
      </c>
      <c r="B65" s="2" t="s">
        <v>175</v>
      </c>
      <c r="C65" s="2" t="s">
        <v>122</v>
      </c>
      <c r="D65" s="16">
        <f t="shared" si="3"/>
        <v>3.9552986145019533</v>
      </c>
      <c r="E65" s="1">
        <v>0.98882466554641724</v>
      </c>
      <c r="F65" s="2" t="s">
        <v>67</v>
      </c>
      <c r="G65" s="2" t="s">
        <v>68</v>
      </c>
      <c r="H65" s="2" t="s">
        <v>69</v>
      </c>
      <c r="I65" s="2" t="s">
        <v>69</v>
      </c>
      <c r="J65" s="2" t="s">
        <v>70</v>
      </c>
      <c r="K65" s="2" t="s">
        <v>74</v>
      </c>
      <c r="L65" s="1">
        <v>19.776493072509766</v>
      </c>
      <c r="M65" s="1">
        <f t="shared" si="4"/>
        <v>6.324796199798584</v>
      </c>
      <c r="N65" s="1">
        <f t="shared" si="5"/>
        <v>2.2680890560150146</v>
      </c>
      <c r="O65" s="1">
        <v>1.581199049949646</v>
      </c>
      <c r="P65" s="1">
        <v>0.56702226400375366</v>
      </c>
      <c r="Q65" s="12">
        <v>17854</v>
      </c>
      <c r="R65" s="12">
        <v>15</v>
      </c>
      <c r="S65" s="12">
        <v>17839</v>
      </c>
      <c r="T65" s="1">
        <v>0</v>
      </c>
      <c r="U65" s="1">
        <v>51</v>
      </c>
      <c r="V65" s="1">
        <v>15</v>
      </c>
      <c r="W65" s="1">
        <v>17788</v>
      </c>
      <c r="X65" s="1">
        <v>0</v>
      </c>
      <c r="Y65" s="1" t="s">
        <v>72</v>
      </c>
      <c r="Z65" s="1" t="s">
        <v>72</v>
      </c>
      <c r="AA65" s="1" t="s">
        <v>72</v>
      </c>
      <c r="AB65" s="1" t="s">
        <v>72</v>
      </c>
      <c r="AC65" s="1" t="s">
        <v>72</v>
      </c>
      <c r="AD65" s="1" t="s">
        <v>72</v>
      </c>
      <c r="AE65" s="1" t="s">
        <v>72</v>
      </c>
      <c r="AF65" s="1">
        <v>3700</v>
      </c>
      <c r="AG65" s="1" t="s">
        <v>72</v>
      </c>
      <c r="AH65" s="1" t="s">
        <v>72</v>
      </c>
      <c r="AI65" s="2" t="s">
        <v>72</v>
      </c>
      <c r="AJ65" s="1" t="s">
        <v>72</v>
      </c>
      <c r="AK65" s="1" t="s">
        <v>72</v>
      </c>
      <c r="AL65" s="1" t="s">
        <v>72</v>
      </c>
      <c r="AM65" s="1" t="s">
        <v>72</v>
      </c>
      <c r="AN65" s="1" t="s">
        <v>72</v>
      </c>
      <c r="AO65" s="1" t="s">
        <v>72</v>
      </c>
      <c r="AP65" s="1" t="s">
        <v>72</v>
      </c>
      <c r="AQ65" s="1" t="s">
        <v>72</v>
      </c>
      <c r="AR65" s="1" t="s">
        <v>72</v>
      </c>
      <c r="AS65" s="1" t="s">
        <v>72</v>
      </c>
      <c r="AT65" s="1">
        <v>3924.7898274739582</v>
      </c>
      <c r="AU65" s="1">
        <v>2745.4212914657228</v>
      </c>
      <c r="AV65" s="1">
        <v>2746.4121354245131</v>
      </c>
      <c r="AW65" s="2" t="s">
        <v>72</v>
      </c>
      <c r="AX65" s="2" t="s">
        <v>72</v>
      </c>
      <c r="AY65" s="1" t="s">
        <v>72</v>
      </c>
      <c r="AZ65" s="1" t="s">
        <v>72</v>
      </c>
      <c r="BA65" s="1">
        <v>1.2667680978775024</v>
      </c>
      <c r="BB65" s="1">
        <v>0.75492554903030396</v>
      </c>
      <c r="BC65" s="1" t="s">
        <v>72</v>
      </c>
      <c r="BD65" s="1" t="s">
        <v>72</v>
      </c>
      <c r="BE65" s="1" t="s">
        <v>72</v>
      </c>
      <c r="BF65" s="1" t="s">
        <v>72</v>
      </c>
      <c r="BG65" s="1" t="s">
        <v>72</v>
      </c>
      <c r="BH65" s="1" t="s">
        <v>72</v>
      </c>
      <c r="BI65" s="1" t="s">
        <v>72</v>
      </c>
      <c r="BJ65" s="1" t="s">
        <v>72</v>
      </c>
      <c r="BK65" s="1" t="s">
        <v>72</v>
      </c>
      <c r="BL65" s="1" t="s">
        <v>72</v>
      </c>
      <c r="BM65" s="1" t="s">
        <v>72</v>
      </c>
      <c r="BN65" s="1" t="s">
        <v>72</v>
      </c>
    </row>
    <row r="66" spans="1:66" x14ac:dyDescent="0.25">
      <c r="A66" s="2" t="s">
        <v>65</v>
      </c>
      <c r="B66" s="2" t="s">
        <v>174</v>
      </c>
      <c r="C66" s="2" t="s">
        <v>66</v>
      </c>
      <c r="D66" s="16">
        <f t="shared" ref="D66:D97" si="6">L66/5</f>
        <v>0.257468581199646</v>
      </c>
      <c r="E66" s="1">
        <v>6.4367145299911499E-2</v>
      </c>
      <c r="F66" s="2" t="s">
        <v>67</v>
      </c>
      <c r="G66" s="2" t="s">
        <v>68</v>
      </c>
      <c r="H66" s="2" t="s">
        <v>69</v>
      </c>
      <c r="I66" s="2" t="s">
        <v>69</v>
      </c>
      <c r="J66" s="2" t="s">
        <v>70</v>
      </c>
      <c r="K66" s="2" t="s">
        <v>71</v>
      </c>
      <c r="L66" s="1">
        <v>1.28734290599823</v>
      </c>
      <c r="M66" s="1">
        <f t="shared" ref="M66:M97" si="7">O66*4</f>
        <v>1.2297971248626709</v>
      </c>
      <c r="N66" s="1">
        <f t="shared" ref="N66:N97" si="8">P66*4</f>
        <v>1.0813397355377674E-2</v>
      </c>
      <c r="O66" s="1">
        <v>0.30744928121566772</v>
      </c>
      <c r="P66" s="1">
        <v>2.7033493388444185E-3</v>
      </c>
      <c r="Q66" s="12">
        <v>18278</v>
      </c>
      <c r="R66" s="12">
        <v>1</v>
      </c>
      <c r="S66" s="12">
        <v>18277</v>
      </c>
      <c r="T66" s="1">
        <v>1</v>
      </c>
      <c r="U66" s="1">
        <v>0</v>
      </c>
      <c r="V66" s="1">
        <v>5</v>
      </c>
      <c r="W66" s="1">
        <v>18272</v>
      </c>
      <c r="X66" s="1">
        <v>6.436714670615494E-2</v>
      </c>
      <c r="Y66" s="1" t="s">
        <v>72</v>
      </c>
      <c r="Z66" s="1" t="s">
        <v>72</v>
      </c>
      <c r="AA66" s="1" t="s">
        <v>72</v>
      </c>
      <c r="AB66" s="1" t="s">
        <v>72</v>
      </c>
      <c r="AC66" s="1" t="s">
        <v>72</v>
      </c>
      <c r="AD66" s="1" t="s">
        <v>72</v>
      </c>
      <c r="AE66" s="1" t="s">
        <v>72</v>
      </c>
      <c r="AF66" s="1">
        <v>4499</v>
      </c>
      <c r="AG66" s="1" t="s">
        <v>72</v>
      </c>
      <c r="AH66" s="1" t="s">
        <v>72</v>
      </c>
      <c r="AI66" s="2" t="s">
        <v>73</v>
      </c>
      <c r="AJ66" s="1">
        <v>0.16664385392272205</v>
      </c>
      <c r="AK66" s="1" t="s">
        <v>72</v>
      </c>
      <c r="AL66" s="1" t="s">
        <v>72</v>
      </c>
      <c r="AM66" s="1">
        <v>0.58447599379662696</v>
      </c>
      <c r="AN66" s="1">
        <v>0</v>
      </c>
      <c r="AO66" s="1">
        <v>14.284038214610135</v>
      </c>
      <c r="AP66" s="1" t="s">
        <v>72</v>
      </c>
      <c r="AQ66" s="1" t="s">
        <v>72</v>
      </c>
      <c r="AR66" s="1">
        <v>44.983110269646801</v>
      </c>
      <c r="AS66" s="1">
        <v>0</v>
      </c>
      <c r="AT66" s="1">
        <v>4694.54541015625</v>
      </c>
      <c r="AU66" s="1">
        <v>3310.1464206849796</v>
      </c>
      <c r="AV66" s="1">
        <v>3310.2221619580628</v>
      </c>
      <c r="AW66" s="2" t="s">
        <v>72</v>
      </c>
      <c r="AX66" s="2" t="s">
        <v>72</v>
      </c>
      <c r="AY66" s="1" t="s">
        <v>72</v>
      </c>
      <c r="AZ66" s="1" t="s">
        <v>72</v>
      </c>
      <c r="BA66" s="1">
        <v>0.16021636128425598</v>
      </c>
      <c r="BB66" s="1">
        <v>1.7443150281906128E-2</v>
      </c>
      <c r="BC66" s="1" t="s">
        <v>72</v>
      </c>
      <c r="BD66" s="1" t="s">
        <v>72</v>
      </c>
      <c r="BE66" s="1" t="s">
        <v>72</v>
      </c>
      <c r="BF66" s="1" t="s">
        <v>72</v>
      </c>
      <c r="BG66" s="1" t="s">
        <v>72</v>
      </c>
      <c r="BH66" s="1" t="s">
        <v>72</v>
      </c>
      <c r="BI66" s="1">
        <v>0.36389790088831642</v>
      </c>
      <c r="BJ66" s="1">
        <v>0</v>
      </c>
      <c r="BK66" s="1" t="s">
        <v>72</v>
      </c>
      <c r="BL66" s="1" t="s">
        <v>72</v>
      </c>
      <c r="BM66" s="1">
        <v>28.776739046029721</v>
      </c>
      <c r="BN66" s="1">
        <v>0</v>
      </c>
    </row>
    <row r="67" spans="1:66" x14ac:dyDescent="0.25">
      <c r="A67" s="2" t="s">
        <v>65</v>
      </c>
      <c r="B67" s="2" t="s">
        <v>174</v>
      </c>
      <c r="C67" s="2" t="s">
        <v>73</v>
      </c>
      <c r="D67" s="16">
        <f t="shared" si="6"/>
        <v>1.5450229644775391</v>
      </c>
      <c r="E67" s="1">
        <v>0.38625574111938477</v>
      </c>
      <c r="F67" s="2" t="s">
        <v>67</v>
      </c>
      <c r="G67" s="2" t="s">
        <v>68</v>
      </c>
      <c r="H67" s="2" t="s">
        <v>69</v>
      </c>
      <c r="I67" s="2" t="s">
        <v>69</v>
      </c>
      <c r="J67" s="2" t="s">
        <v>70</v>
      </c>
      <c r="K67" s="2" t="s">
        <v>74</v>
      </c>
      <c r="L67" s="1">
        <v>7.7251148223876953</v>
      </c>
      <c r="M67" s="1">
        <f t="shared" si="7"/>
        <v>3.1585681438446045</v>
      </c>
      <c r="N67" s="1">
        <f t="shared" si="8"/>
        <v>0.60507357120513916</v>
      </c>
      <c r="O67" s="1">
        <v>0.78964203596115112</v>
      </c>
      <c r="P67" s="1">
        <v>0.15126839280128479</v>
      </c>
      <c r="Q67" s="12">
        <v>18278</v>
      </c>
      <c r="R67" s="12">
        <v>6</v>
      </c>
      <c r="S67" s="12">
        <v>18272</v>
      </c>
      <c r="T67" s="1">
        <v>1</v>
      </c>
      <c r="U67" s="1">
        <v>0</v>
      </c>
      <c r="V67" s="1">
        <v>5</v>
      </c>
      <c r="W67" s="1">
        <v>18272</v>
      </c>
      <c r="X67" s="1">
        <v>6.436714670615494E-2</v>
      </c>
      <c r="Y67" s="1" t="s">
        <v>72</v>
      </c>
      <c r="Z67" s="1" t="s">
        <v>72</v>
      </c>
      <c r="AA67" s="1" t="s">
        <v>72</v>
      </c>
      <c r="AB67" s="1" t="s">
        <v>72</v>
      </c>
      <c r="AC67" s="1" t="s">
        <v>72</v>
      </c>
      <c r="AD67" s="1" t="s">
        <v>72</v>
      </c>
      <c r="AE67" s="1" t="s">
        <v>72</v>
      </c>
      <c r="AF67" s="1">
        <v>4500</v>
      </c>
      <c r="AG67" s="1" t="s">
        <v>72</v>
      </c>
      <c r="AH67" s="1" t="s">
        <v>72</v>
      </c>
      <c r="AI67" s="2" t="s">
        <v>72</v>
      </c>
      <c r="AJ67" s="1" t="s">
        <v>72</v>
      </c>
      <c r="AK67" s="1" t="s">
        <v>72</v>
      </c>
      <c r="AL67" s="1" t="s">
        <v>72</v>
      </c>
      <c r="AM67" s="1" t="s">
        <v>72</v>
      </c>
      <c r="AN67" s="1" t="s">
        <v>72</v>
      </c>
      <c r="AO67" s="1" t="s">
        <v>72</v>
      </c>
      <c r="AP67" s="1" t="s">
        <v>72</v>
      </c>
      <c r="AQ67" s="1" t="s">
        <v>72</v>
      </c>
      <c r="AR67" s="1" t="s">
        <v>72</v>
      </c>
      <c r="AS67" s="1" t="s">
        <v>72</v>
      </c>
      <c r="AT67" s="1">
        <v>5512.011311848958</v>
      </c>
      <c r="AU67" s="1">
        <v>2822.6843942351602</v>
      </c>
      <c r="AV67" s="1">
        <v>2823.5672020645534</v>
      </c>
      <c r="AW67" s="2" t="s">
        <v>72</v>
      </c>
      <c r="AX67" s="2" t="s">
        <v>72</v>
      </c>
      <c r="AY67" s="1" t="s">
        <v>72</v>
      </c>
      <c r="AZ67" s="1" t="s">
        <v>72</v>
      </c>
      <c r="BA67" s="1">
        <v>0.56783974170684814</v>
      </c>
      <c r="BB67" s="1">
        <v>0.2482835054397583</v>
      </c>
      <c r="BC67" s="1" t="s">
        <v>72</v>
      </c>
      <c r="BD67" s="1" t="s">
        <v>72</v>
      </c>
      <c r="BE67" s="1" t="s">
        <v>72</v>
      </c>
      <c r="BF67" s="1" t="s">
        <v>72</v>
      </c>
      <c r="BG67" s="1" t="s">
        <v>72</v>
      </c>
      <c r="BH67" s="1" t="s">
        <v>72</v>
      </c>
      <c r="BI67" s="1" t="s">
        <v>72</v>
      </c>
      <c r="BJ67" s="1" t="s">
        <v>72</v>
      </c>
      <c r="BK67" s="1" t="s">
        <v>72</v>
      </c>
      <c r="BL67" s="1" t="s">
        <v>72</v>
      </c>
      <c r="BM67" s="1" t="s">
        <v>72</v>
      </c>
      <c r="BN67" s="1" t="s">
        <v>72</v>
      </c>
    </row>
    <row r="68" spans="1:66" x14ac:dyDescent="0.25">
      <c r="A68" s="2" t="s">
        <v>88</v>
      </c>
      <c r="B68" s="2" t="s">
        <v>174</v>
      </c>
      <c r="C68" s="2" t="s">
        <v>89</v>
      </c>
      <c r="D68" s="16">
        <f t="shared" si="6"/>
        <v>6.5125495910644533</v>
      </c>
      <c r="E68" s="1">
        <v>1.6281373500823975</v>
      </c>
      <c r="F68" s="2" t="s">
        <v>67</v>
      </c>
      <c r="G68" s="2" t="s">
        <v>68</v>
      </c>
      <c r="H68" s="2" t="s">
        <v>69</v>
      </c>
      <c r="I68" s="2" t="s">
        <v>69</v>
      </c>
      <c r="J68" s="2" t="s">
        <v>70</v>
      </c>
      <c r="K68" s="2" t="s">
        <v>71</v>
      </c>
      <c r="L68" s="1">
        <v>32.562747955322266</v>
      </c>
      <c r="M68" s="1">
        <f t="shared" si="7"/>
        <v>9.5643701553344727</v>
      </c>
      <c r="N68" s="1">
        <f t="shared" si="8"/>
        <v>4.1921987533569336</v>
      </c>
      <c r="O68" s="1">
        <v>2.3910925388336182</v>
      </c>
      <c r="P68" s="1">
        <v>1.0480496883392334</v>
      </c>
      <c r="Q68" s="12">
        <v>16631</v>
      </c>
      <c r="R68" s="12">
        <v>23</v>
      </c>
      <c r="S68" s="12">
        <v>16608</v>
      </c>
      <c r="T68" s="1">
        <v>0</v>
      </c>
      <c r="U68" s="1">
        <v>23</v>
      </c>
      <c r="V68" s="1">
        <v>7</v>
      </c>
      <c r="W68" s="1">
        <v>16601</v>
      </c>
      <c r="X68" s="1">
        <v>0</v>
      </c>
      <c r="Y68" s="1" t="s">
        <v>72</v>
      </c>
      <c r="Z68" s="1" t="s">
        <v>72</v>
      </c>
      <c r="AA68" s="1" t="s">
        <v>72</v>
      </c>
      <c r="AB68" s="1" t="s">
        <v>72</v>
      </c>
      <c r="AC68" s="1" t="s">
        <v>72</v>
      </c>
      <c r="AD68" s="1" t="s">
        <v>72</v>
      </c>
      <c r="AE68" s="1" t="s">
        <v>72</v>
      </c>
      <c r="AF68" s="1">
        <v>5000</v>
      </c>
      <c r="AG68" s="1" t="s">
        <v>72</v>
      </c>
      <c r="AH68" s="1" t="s">
        <v>72</v>
      </c>
      <c r="AI68" s="2" t="s">
        <v>90</v>
      </c>
      <c r="AJ68" s="1">
        <v>3.2872966072164505</v>
      </c>
      <c r="AK68" s="1" t="s">
        <v>72</v>
      </c>
      <c r="AL68" s="1" t="s">
        <v>72</v>
      </c>
      <c r="AM68" s="1">
        <v>6.1341865235460826</v>
      </c>
      <c r="AN68" s="1">
        <v>0.44040669088681872</v>
      </c>
      <c r="AO68" s="1">
        <v>76.675278348673544</v>
      </c>
      <c r="AP68" s="1" t="s">
        <v>72</v>
      </c>
      <c r="AQ68" s="1" t="s">
        <v>72</v>
      </c>
      <c r="AR68" s="1">
        <v>92.163573410551507</v>
      </c>
      <c r="AS68" s="1">
        <v>61.186983286795581</v>
      </c>
      <c r="AT68" s="1">
        <v>8877.3323921535321</v>
      </c>
      <c r="AU68" s="1">
        <v>2995.2277286213489</v>
      </c>
      <c r="AV68" s="1">
        <v>3003.3624413422481</v>
      </c>
      <c r="AW68" s="2" t="s">
        <v>72</v>
      </c>
      <c r="AX68" s="2" t="s">
        <v>72</v>
      </c>
      <c r="AY68" s="1" t="s">
        <v>72</v>
      </c>
      <c r="AZ68" s="1" t="s">
        <v>72</v>
      </c>
      <c r="BA68" s="1">
        <v>1.9912359714508057</v>
      </c>
      <c r="BB68" s="1">
        <v>1.3121732473373413</v>
      </c>
      <c r="BC68" s="1" t="s">
        <v>72</v>
      </c>
      <c r="BD68" s="1" t="s">
        <v>72</v>
      </c>
      <c r="BE68" s="1" t="s">
        <v>72</v>
      </c>
      <c r="BF68" s="1" t="s">
        <v>72</v>
      </c>
      <c r="BG68" s="1" t="s">
        <v>72</v>
      </c>
      <c r="BH68" s="1" t="s">
        <v>72</v>
      </c>
      <c r="BI68" s="1">
        <v>4.7184407357529023</v>
      </c>
      <c r="BJ68" s="1">
        <v>1.8561524786799988</v>
      </c>
      <c r="BK68" s="1" t="s">
        <v>72</v>
      </c>
      <c r="BL68" s="1" t="s">
        <v>72</v>
      </c>
      <c r="BM68" s="1">
        <v>84.461312649369091</v>
      </c>
      <c r="BN68" s="1">
        <v>68.889244047978011</v>
      </c>
    </row>
    <row r="69" spans="1:66" x14ac:dyDescent="0.25">
      <c r="A69" s="2" t="s">
        <v>88</v>
      </c>
      <c r="B69" s="2" t="s">
        <v>174</v>
      </c>
      <c r="C69" s="2" t="s">
        <v>90</v>
      </c>
      <c r="D69" s="16">
        <f t="shared" si="6"/>
        <v>1.9811262130737304</v>
      </c>
      <c r="E69" s="1">
        <v>0.49528154730796814</v>
      </c>
      <c r="F69" s="2" t="s">
        <v>67</v>
      </c>
      <c r="G69" s="2" t="s">
        <v>68</v>
      </c>
      <c r="H69" s="2" t="s">
        <v>69</v>
      </c>
      <c r="I69" s="2" t="s">
        <v>69</v>
      </c>
      <c r="J69" s="2" t="s">
        <v>70</v>
      </c>
      <c r="K69" s="2" t="s">
        <v>74</v>
      </c>
      <c r="L69" s="1">
        <v>9.9056310653686523</v>
      </c>
      <c r="M69" s="1">
        <f t="shared" si="7"/>
        <v>3.8588714599609375</v>
      </c>
      <c r="N69" s="1">
        <f t="shared" si="8"/>
        <v>0.84159374237060547</v>
      </c>
      <c r="O69" s="1">
        <v>0.96471786499023438</v>
      </c>
      <c r="P69" s="1">
        <v>0.21039843559265137</v>
      </c>
      <c r="Q69" s="12">
        <v>16631</v>
      </c>
      <c r="R69" s="12">
        <v>7</v>
      </c>
      <c r="S69" s="12">
        <v>16624</v>
      </c>
      <c r="T69" s="1">
        <v>0</v>
      </c>
      <c r="U69" s="1">
        <v>23</v>
      </c>
      <c r="V69" s="1">
        <v>7</v>
      </c>
      <c r="W69" s="1">
        <v>16601</v>
      </c>
      <c r="X69" s="1">
        <v>0</v>
      </c>
      <c r="Y69" s="1" t="s">
        <v>72</v>
      </c>
      <c r="Z69" s="1" t="s">
        <v>72</v>
      </c>
      <c r="AA69" s="1" t="s">
        <v>72</v>
      </c>
      <c r="AB69" s="1" t="s">
        <v>72</v>
      </c>
      <c r="AC69" s="1" t="s">
        <v>72</v>
      </c>
      <c r="AD69" s="1" t="s">
        <v>72</v>
      </c>
      <c r="AE69" s="1" t="s">
        <v>72</v>
      </c>
      <c r="AF69" s="1">
        <v>4000</v>
      </c>
      <c r="AG69" s="1" t="s">
        <v>72</v>
      </c>
      <c r="AH69" s="1" t="s">
        <v>72</v>
      </c>
      <c r="AI69" s="2" t="s">
        <v>72</v>
      </c>
      <c r="AJ69" s="1" t="s">
        <v>72</v>
      </c>
      <c r="AK69" s="1" t="s">
        <v>72</v>
      </c>
      <c r="AL69" s="1" t="s">
        <v>72</v>
      </c>
      <c r="AM69" s="1" t="s">
        <v>72</v>
      </c>
      <c r="AN69" s="1" t="s">
        <v>72</v>
      </c>
      <c r="AO69" s="1" t="s">
        <v>72</v>
      </c>
      <c r="AP69" s="1" t="s">
        <v>72</v>
      </c>
      <c r="AQ69" s="1" t="s">
        <v>72</v>
      </c>
      <c r="AR69" s="1" t="s">
        <v>72</v>
      </c>
      <c r="AS69" s="1" t="s">
        <v>72</v>
      </c>
      <c r="AT69" s="1">
        <v>4924.8436104910716</v>
      </c>
      <c r="AU69" s="1">
        <v>2056.778600646855</v>
      </c>
      <c r="AV69" s="1">
        <v>2057.9857712961666</v>
      </c>
      <c r="AW69" s="2" t="s">
        <v>72</v>
      </c>
      <c r="AX69" s="2" t="s">
        <v>72</v>
      </c>
      <c r="AY69" s="1" t="s">
        <v>72</v>
      </c>
      <c r="AZ69" s="1" t="s">
        <v>72</v>
      </c>
      <c r="BA69" s="1">
        <v>0.7084583044052124</v>
      </c>
      <c r="BB69" s="1">
        <v>0.32990509271621704</v>
      </c>
      <c r="BC69" s="1" t="s">
        <v>72</v>
      </c>
      <c r="BD69" s="1" t="s">
        <v>72</v>
      </c>
      <c r="BE69" s="1" t="s">
        <v>72</v>
      </c>
      <c r="BF69" s="1" t="s">
        <v>72</v>
      </c>
      <c r="BG69" s="1" t="s">
        <v>72</v>
      </c>
      <c r="BH69" s="1" t="s">
        <v>72</v>
      </c>
      <c r="BI69" s="1" t="s">
        <v>72</v>
      </c>
      <c r="BJ69" s="1" t="s">
        <v>72</v>
      </c>
      <c r="BK69" s="1" t="s">
        <v>72</v>
      </c>
      <c r="BL69" s="1" t="s">
        <v>72</v>
      </c>
      <c r="BM69" s="1" t="s">
        <v>72</v>
      </c>
      <c r="BN69" s="1" t="s">
        <v>72</v>
      </c>
    </row>
    <row r="70" spans="1:66" x14ac:dyDescent="0.25">
      <c r="A70" s="2" t="s">
        <v>102</v>
      </c>
      <c r="B70" s="2" t="s">
        <v>174</v>
      </c>
      <c r="C70" s="2" t="s">
        <v>103</v>
      </c>
      <c r="D70" s="16">
        <f t="shared" si="6"/>
        <v>1.1976541519165038</v>
      </c>
      <c r="E70" s="1">
        <v>0.2994135320186615</v>
      </c>
      <c r="F70" s="2" t="s">
        <v>67</v>
      </c>
      <c r="G70" s="2" t="s">
        <v>68</v>
      </c>
      <c r="H70" s="2" t="s">
        <v>69</v>
      </c>
      <c r="I70" s="2" t="s">
        <v>69</v>
      </c>
      <c r="J70" s="2" t="s">
        <v>70</v>
      </c>
      <c r="K70" s="2" t="s">
        <v>71</v>
      </c>
      <c r="L70" s="1">
        <v>5.9882707595825195</v>
      </c>
      <c r="M70" s="1">
        <f t="shared" si="7"/>
        <v>2.8242568969726563</v>
      </c>
      <c r="N70" s="1">
        <f t="shared" si="8"/>
        <v>0.36136001348495483</v>
      </c>
      <c r="O70" s="1">
        <v>0.70606422424316406</v>
      </c>
      <c r="P70" s="1">
        <v>9.0340003371238708E-2</v>
      </c>
      <c r="Q70" s="12">
        <v>15719</v>
      </c>
      <c r="R70" s="12">
        <v>4</v>
      </c>
      <c r="S70" s="12">
        <v>15715</v>
      </c>
      <c r="T70" s="1">
        <v>4</v>
      </c>
      <c r="U70" s="1">
        <v>0</v>
      </c>
      <c r="V70" s="1">
        <v>0</v>
      </c>
      <c r="W70" s="1">
        <v>15715</v>
      </c>
      <c r="X70" s="1">
        <v>0.29941352257944842</v>
      </c>
      <c r="Y70" s="1" t="s">
        <v>72</v>
      </c>
      <c r="Z70" s="1" t="s">
        <v>72</v>
      </c>
      <c r="AA70" s="1" t="s">
        <v>72</v>
      </c>
      <c r="AB70" s="1" t="s">
        <v>72</v>
      </c>
      <c r="AC70" s="1" t="s">
        <v>72</v>
      </c>
      <c r="AD70" s="1" t="s">
        <v>72</v>
      </c>
      <c r="AE70" s="1" t="s">
        <v>72</v>
      </c>
      <c r="AF70" s="1">
        <v>4000</v>
      </c>
      <c r="AG70" s="1" t="s">
        <v>72</v>
      </c>
      <c r="AH70" s="1" t="s">
        <v>72</v>
      </c>
      <c r="AI70" s="2" t="s">
        <v>104</v>
      </c>
      <c r="AJ70" s="1">
        <v>1</v>
      </c>
      <c r="AK70" s="1" t="s">
        <v>72</v>
      </c>
      <c r="AL70" s="1" t="s">
        <v>72</v>
      </c>
      <c r="AM70" s="1">
        <v>2.4541185529724352</v>
      </c>
      <c r="AN70" s="1">
        <v>0</v>
      </c>
      <c r="AO70" s="1">
        <v>50</v>
      </c>
      <c r="AP70" s="1" t="s">
        <v>72</v>
      </c>
      <c r="AQ70" s="1" t="s">
        <v>72</v>
      </c>
      <c r="AR70" s="1">
        <v>86.352963824310876</v>
      </c>
      <c r="AS70" s="1">
        <v>13.647036175689115</v>
      </c>
      <c r="AT70" s="1">
        <v>4248.5620727539063</v>
      </c>
      <c r="AU70" s="1">
        <v>2813.3141872890278</v>
      </c>
      <c r="AV70" s="1">
        <v>2813.6794135465389</v>
      </c>
      <c r="AW70" s="2" t="s">
        <v>72</v>
      </c>
      <c r="AX70" s="2" t="s">
        <v>72</v>
      </c>
      <c r="AY70" s="1" t="s">
        <v>72</v>
      </c>
      <c r="AZ70" s="1" t="s">
        <v>72</v>
      </c>
      <c r="BA70" s="1">
        <v>0.47827461361885071</v>
      </c>
      <c r="BB70" s="1">
        <v>0.17192889750003815</v>
      </c>
      <c r="BC70" s="1" t="s">
        <v>72</v>
      </c>
      <c r="BD70" s="1" t="s">
        <v>72</v>
      </c>
      <c r="BE70" s="1" t="s">
        <v>72</v>
      </c>
      <c r="BF70" s="1" t="s">
        <v>72</v>
      </c>
      <c r="BG70" s="1" t="s">
        <v>72</v>
      </c>
      <c r="BH70" s="1" t="s">
        <v>72</v>
      </c>
      <c r="BI70" s="1">
        <v>1.7234780999863433</v>
      </c>
      <c r="BJ70" s="1">
        <v>0.27652190001365662</v>
      </c>
      <c r="BK70" s="1" t="s">
        <v>72</v>
      </c>
      <c r="BL70" s="1" t="s">
        <v>72</v>
      </c>
      <c r="BM70" s="1">
        <v>68.08695249965858</v>
      </c>
      <c r="BN70" s="1">
        <v>31.913047500341417</v>
      </c>
    </row>
    <row r="71" spans="1:66" x14ac:dyDescent="0.25">
      <c r="A71" s="2" t="s">
        <v>102</v>
      </c>
      <c r="B71" s="2" t="s">
        <v>174</v>
      </c>
      <c r="C71" s="2" t="s">
        <v>104</v>
      </c>
      <c r="D71" s="16">
        <f t="shared" si="6"/>
        <v>1.1976541519165038</v>
      </c>
      <c r="E71" s="1">
        <v>0.2994135320186615</v>
      </c>
      <c r="F71" s="2" t="s">
        <v>67</v>
      </c>
      <c r="G71" s="2" t="s">
        <v>68</v>
      </c>
      <c r="H71" s="2" t="s">
        <v>69</v>
      </c>
      <c r="I71" s="2" t="s">
        <v>69</v>
      </c>
      <c r="J71" s="2" t="s">
        <v>70</v>
      </c>
      <c r="K71" s="2" t="s">
        <v>74</v>
      </c>
      <c r="L71" s="1">
        <v>5.9882707595825195</v>
      </c>
      <c r="M71" s="1">
        <f t="shared" si="7"/>
        <v>2.8242568969726563</v>
      </c>
      <c r="N71" s="1">
        <f t="shared" si="8"/>
        <v>0.36136001348495483</v>
      </c>
      <c r="O71" s="1">
        <v>0.70606422424316406</v>
      </c>
      <c r="P71" s="1">
        <v>9.0340003371238708E-2</v>
      </c>
      <c r="Q71" s="12">
        <v>15719</v>
      </c>
      <c r="R71" s="12">
        <v>4</v>
      </c>
      <c r="S71" s="12">
        <v>15715</v>
      </c>
      <c r="T71" s="1">
        <v>4</v>
      </c>
      <c r="U71" s="1">
        <v>0</v>
      </c>
      <c r="V71" s="1">
        <v>0</v>
      </c>
      <c r="W71" s="1">
        <v>15715</v>
      </c>
      <c r="X71" s="1">
        <v>0.29941352257944842</v>
      </c>
      <c r="Y71" s="1" t="s">
        <v>72</v>
      </c>
      <c r="Z71" s="1" t="s">
        <v>72</v>
      </c>
      <c r="AA71" s="1" t="s">
        <v>72</v>
      </c>
      <c r="AB71" s="1" t="s">
        <v>72</v>
      </c>
      <c r="AC71" s="1" t="s">
        <v>72</v>
      </c>
      <c r="AD71" s="1" t="s">
        <v>72</v>
      </c>
      <c r="AE71" s="1" t="s">
        <v>72</v>
      </c>
      <c r="AF71" s="1">
        <v>4000</v>
      </c>
      <c r="AG71" s="1" t="s">
        <v>72</v>
      </c>
      <c r="AH71" s="1" t="s">
        <v>72</v>
      </c>
      <c r="AI71" s="2" t="s">
        <v>72</v>
      </c>
      <c r="AJ71" s="1" t="s">
        <v>72</v>
      </c>
      <c r="AK71" s="1" t="s">
        <v>72</v>
      </c>
      <c r="AL71" s="1" t="s">
        <v>72</v>
      </c>
      <c r="AM71" s="1" t="s">
        <v>72</v>
      </c>
      <c r="AN71" s="1" t="s">
        <v>72</v>
      </c>
      <c r="AO71" s="1" t="s">
        <v>72</v>
      </c>
      <c r="AP71" s="1" t="s">
        <v>72</v>
      </c>
      <c r="AQ71" s="1" t="s">
        <v>72</v>
      </c>
      <c r="AR71" s="1" t="s">
        <v>72</v>
      </c>
      <c r="AS71" s="1" t="s">
        <v>72</v>
      </c>
      <c r="AT71" s="1">
        <v>6023.1214599609375</v>
      </c>
      <c r="AU71" s="1">
        <v>2211.7370617198062</v>
      </c>
      <c r="AV71" s="1">
        <v>2212.7069413300173</v>
      </c>
      <c r="AW71" s="2" t="s">
        <v>72</v>
      </c>
      <c r="AX71" s="2" t="s">
        <v>72</v>
      </c>
      <c r="AY71" s="1" t="s">
        <v>72</v>
      </c>
      <c r="AZ71" s="1" t="s">
        <v>72</v>
      </c>
      <c r="BA71" s="1">
        <v>0.47827461361885071</v>
      </c>
      <c r="BB71" s="1">
        <v>0.17192889750003815</v>
      </c>
      <c r="BC71" s="1" t="s">
        <v>72</v>
      </c>
      <c r="BD71" s="1" t="s">
        <v>72</v>
      </c>
      <c r="BE71" s="1" t="s">
        <v>72</v>
      </c>
      <c r="BF71" s="1" t="s">
        <v>72</v>
      </c>
      <c r="BG71" s="1" t="s">
        <v>72</v>
      </c>
      <c r="BH71" s="1" t="s">
        <v>72</v>
      </c>
      <c r="BI71" s="1" t="s">
        <v>72</v>
      </c>
      <c r="BJ71" s="1" t="s">
        <v>72</v>
      </c>
      <c r="BK71" s="1" t="s">
        <v>72</v>
      </c>
      <c r="BL71" s="1" t="s">
        <v>72</v>
      </c>
      <c r="BM71" s="1" t="s">
        <v>72</v>
      </c>
      <c r="BN71" s="1" t="s">
        <v>72</v>
      </c>
    </row>
    <row r="72" spans="1:66" x14ac:dyDescent="0.25">
      <c r="A72" s="2" t="s">
        <v>120</v>
      </c>
      <c r="B72" s="2" t="s">
        <v>174</v>
      </c>
      <c r="C72" s="2" t="s">
        <v>121</v>
      </c>
      <c r="D72" s="16">
        <f t="shared" si="6"/>
        <v>0.55490627288818362</v>
      </c>
      <c r="E72" s="1">
        <v>0.13872656226158142</v>
      </c>
      <c r="F72" s="2" t="s">
        <v>67</v>
      </c>
      <c r="G72" s="2" t="s">
        <v>68</v>
      </c>
      <c r="H72" s="2" t="s">
        <v>69</v>
      </c>
      <c r="I72" s="2" t="s">
        <v>69</v>
      </c>
      <c r="J72" s="2" t="s">
        <v>70</v>
      </c>
      <c r="K72" s="2" t="s">
        <v>71</v>
      </c>
      <c r="L72" s="1">
        <v>2.774531364440918</v>
      </c>
      <c r="M72" s="1">
        <f t="shared" si="7"/>
        <v>1.7775956392288208</v>
      </c>
      <c r="N72" s="1">
        <f t="shared" si="8"/>
        <v>8.4064096212387085E-2</v>
      </c>
      <c r="O72" s="1">
        <v>0.4443989098072052</v>
      </c>
      <c r="P72" s="1">
        <v>2.1016024053096771E-2</v>
      </c>
      <c r="Q72" s="12">
        <v>16962</v>
      </c>
      <c r="R72" s="12">
        <v>2</v>
      </c>
      <c r="S72" s="12">
        <v>16960</v>
      </c>
      <c r="T72" s="1">
        <v>0</v>
      </c>
      <c r="U72" s="1">
        <v>2</v>
      </c>
      <c r="V72" s="1">
        <v>14</v>
      </c>
      <c r="W72" s="1">
        <v>16946</v>
      </c>
      <c r="X72" s="1">
        <v>0</v>
      </c>
      <c r="Y72" s="1" t="s">
        <v>72</v>
      </c>
      <c r="Z72" s="1" t="s">
        <v>72</v>
      </c>
      <c r="AA72" s="1" t="s">
        <v>72</v>
      </c>
      <c r="AB72" s="1" t="s">
        <v>72</v>
      </c>
      <c r="AC72" s="1" t="s">
        <v>72</v>
      </c>
      <c r="AD72" s="1" t="s">
        <v>72</v>
      </c>
      <c r="AE72" s="1" t="s">
        <v>72</v>
      </c>
      <c r="AF72" s="1">
        <v>5000</v>
      </c>
      <c r="AG72" s="1" t="s">
        <v>72</v>
      </c>
      <c r="AH72" s="1" t="s">
        <v>72</v>
      </c>
      <c r="AI72" s="2" t="s">
        <v>122</v>
      </c>
      <c r="AJ72" s="1">
        <v>0.14280659729774753</v>
      </c>
      <c r="AK72" s="1" t="s">
        <v>72</v>
      </c>
      <c r="AL72" s="1" t="s">
        <v>72</v>
      </c>
      <c r="AM72" s="1">
        <v>0.37355291788081385</v>
      </c>
      <c r="AN72" s="1">
        <v>0</v>
      </c>
      <c r="AO72" s="1">
        <v>12.496129934445996</v>
      </c>
      <c r="AP72" s="1" t="s">
        <v>72</v>
      </c>
      <c r="AQ72" s="1" t="s">
        <v>72</v>
      </c>
      <c r="AR72" s="1">
        <v>30.16420789457408</v>
      </c>
      <c r="AS72" s="1">
        <v>0</v>
      </c>
      <c r="AT72" s="1">
        <v>5627.375</v>
      </c>
      <c r="AU72" s="1">
        <v>3608.797081785382</v>
      </c>
      <c r="AV72" s="1">
        <v>3609.0350935668025</v>
      </c>
      <c r="AW72" s="2" t="s">
        <v>72</v>
      </c>
      <c r="AX72" s="2" t="s">
        <v>72</v>
      </c>
      <c r="AY72" s="1" t="s">
        <v>72</v>
      </c>
      <c r="AZ72" s="1" t="s">
        <v>72</v>
      </c>
      <c r="BA72" s="1">
        <v>0.26671633124351501</v>
      </c>
      <c r="BB72" s="1">
        <v>6.0205318033695221E-2</v>
      </c>
      <c r="BC72" s="1" t="s">
        <v>72</v>
      </c>
      <c r="BD72" s="1" t="s">
        <v>72</v>
      </c>
      <c r="BE72" s="1" t="s">
        <v>72</v>
      </c>
      <c r="BF72" s="1" t="s">
        <v>72</v>
      </c>
      <c r="BG72" s="1" t="s">
        <v>72</v>
      </c>
      <c r="BH72" s="1" t="s">
        <v>72</v>
      </c>
      <c r="BI72" s="1">
        <v>0.25578310743526345</v>
      </c>
      <c r="BJ72" s="1">
        <v>2.9830087160231611E-2</v>
      </c>
      <c r="BK72" s="1" t="s">
        <v>72</v>
      </c>
      <c r="BL72" s="1" t="s">
        <v>72</v>
      </c>
      <c r="BM72" s="1">
        <v>21.146659155146029</v>
      </c>
      <c r="BN72" s="1">
        <v>3.8456007137459642</v>
      </c>
    </row>
    <row r="73" spans="1:66" x14ac:dyDescent="0.25">
      <c r="A73" s="2" t="s">
        <v>120</v>
      </c>
      <c r="B73" s="2" t="s">
        <v>174</v>
      </c>
      <c r="C73" s="2" t="s">
        <v>122</v>
      </c>
      <c r="D73" s="16">
        <f t="shared" si="6"/>
        <v>3.8857185363769533</v>
      </c>
      <c r="E73" s="1">
        <v>0.97142964601516724</v>
      </c>
      <c r="F73" s="2" t="s">
        <v>67</v>
      </c>
      <c r="G73" s="2" t="s">
        <v>68</v>
      </c>
      <c r="H73" s="2" t="s">
        <v>69</v>
      </c>
      <c r="I73" s="2" t="s">
        <v>69</v>
      </c>
      <c r="J73" s="2" t="s">
        <v>70</v>
      </c>
      <c r="K73" s="2" t="s">
        <v>74</v>
      </c>
      <c r="L73" s="1">
        <v>19.428592681884766</v>
      </c>
      <c r="M73" s="1">
        <f t="shared" si="7"/>
        <v>6.3092551231384277</v>
      </c>
      <c r="N73" s="1">
        <f t="shared" si="8"/>
        <v>2.1806032657623291</v>
      </c>
      <c r="O73" s="1">
        <v>1.5773137807846069</v>
      </c>
      <c r="P73" s="1">
        <v>0.54515081644058228</v>
      </c>
      <c r="Q73" s="12">
        <v>16962</v>
      </c>
      <c r="R73" s="12">
        <v>14</v>
      </c>
      <c r="S73" s="12">
        <v>16948</v>
      </c>
      <c r="T73" s="1">
        <v>0</v>
      </c>
      <c r="U73" s="1">
        <v>2</v>
      </c>
      <c r="V73" s="1">
        <v>14</v>
      </c>
      <c r="W73" s="1">
        <v>16946</v>
      </c>
      <c r="X73" s="1">
        <v>0</v>
      </c>
      <c r="Y73" s="1" t="s">
        <v>72</v>
      </c>
      <c r="Z73" s="1" t="s">
        <v>72</v>
      </c>
      <c r="AA73" s="1" t="s">
        <v>72</v>
      </c>
      <c r="AB73" s="1" t="s">
        <v>72</v>
      </c>
      <c r="AC73" s="1" t="s">
        <v>72</v>
      </c>
      <c r="AD73" s="1" t="s">
        <v>72</v>
      </c>
      <c r="AE73" s="1" t="s">
        <v>72</v>
      </c>
      <c r="AF73" s="1">
        <v>3700</v>
      </c>
      <c r="AG73" s="1" t="s">
        <v>72</v>
      </c>
      <c r="AH73" s="1" t="s">
        <v>72</v>
      </c>
      <c r="AI73" s="2" t="s">
        <v>72</v>
      </c>
      <c r="AJ73" s="1" t="s">
        <v>72</v>
      </c>
      <c r="AK73" s="1" t="s">
        <v>72</v>
      </c>
      <c r="AL73" s="1" t="s">
        <v>72</v>
      </c>
      <c r="AM73" s="1" t="s">
        <v>72</v>
      </c>
      <c r="AN73" s="1" t="s">
        <v>72</v>
      </c>
      <c r="AO73" s="1" t="s">
        <v>72</v>
      </c>
      <c r="AP73" s="1" t="s">
        <v>72</v>
      </c>
      <c r="AQ73" s="1" t="s">
        <v>72</v>
      </c>
      <c r="AR73" s="1" t="s">
        <v>72</v>
      </c>
      <c r="AS73" s="1" t="s">
        <v>72</v>
      </c>
      <c r="AT73" s="1">
        <v>3913.2933175223216</v>
      </c>
      <c r="AU73" s="1">
        <v>2664.6143955701586</v>
      </c>
      <c r="AV73" s="1">
        <v>2665.6450231439776</v>
      </c>
      <c r="AW73" s="2" t="s">
        <v>72</v>
      </c>
      <c r="AX73" s="2" t="s">
        <v>72</v>
      </c>
      <c r="AY73" s="1" t="s">
        <v>72</v>
      </c>
      <c r="AZ73" s="1" t="s">
        <v>72</v>
      </c>
      <c r="BA73" s="1">
        <v>1.2550300359725952</v>
      </c>
      <c r="BB73" s="1">
        <v>0.73418796062469482</v>
      </c>
      <c r="BC73" s="1" t="s">
        <v>72</v>
      </c>
      <c r="BD73" s="1" t="s">
        <v>72</v>
      </c>
      <c r="BE73" s="1" t="s">
        <v>72</v>
      </c>
      <c r="BF73" s="1" t="s">
        <v>72</v>
      </c>
      <c r="BG73" s="1" t="s">
        <v>72</v>
      </c>
      <c r="BH73" s="1" t="s">
        <v>72</v>
      </c>
      <c r="BI73" s="1" t="s">
        <v>72</v>
      </c>
      <c r="BJ73" s="1" t="s">
        <v>72</v>
      </c>
      <c r="BK73" s="1" t="s">
        <v>72</v>
      </c>
      <c r="BL73" s="1" t="s">
        <v>72</v>
      </c>
      <c r="BM73" s="1" t="s">
        <v>72</v>
      </c>
      <c r="BN73" s="1" t="s">
        <v>72</v>
      </c>
    </row>
    <row r="74" spans="1:66" x14ac:dyDescent="0.25">
      <c r="A74" s="2" t="s">
        <v>84</v>
      </c>
      <c r="B74" s="2" t="s">
        <v>182</v>
      </c>
      <c r="C74" s="2" t="s">
        <v>66</v>
      </c>
      <c r="D74" s="16">
        <f t="shared" si="6"/>
        <v>0</v>
      </c>
      <c r="E74" s="1">
        <v>0</v>
      </c>
      <c r="F74" s="2" t="s">
        <v>67</v>
      </c>
      <c r="G74" s="2" t="s">
        <v>68</v>
      </c>
      <c r="H74" s="2" t="s">
        <v>69</v>
      </c>
      <c r="I74" s="2" t="s">
        <v>69</v>
      </c>
      <c r="J74" s="2" t="s">
        <v>70</v>
      </c>
      <c r="K74" s="2" t="s">
        <v>71</v>
      </c>
      <c r="L74" s="1">
        <v>0</v>
      </c>
      <c r="M74" s="1">
        <f t="shared" si="7"/>
        <v>0.7533232569694519</v>
      </c>
      <c r="N74" s="1">
        <f t="shared" si="8"/>
        <v>0</v>
      </c>
      <c r="O74" s="1">
        <v>0.18833081424236298</v>
      </c>
      <c r="P74" s="1">
        <v>0</v>
      </c>
      <c r="Q74" s="12">
        <v>18717</v>
      </c>
      <c r="R74" s="12">
        <v>0</v>
      </c>
      <c r="S74" s="12">
        <v>18717</v>
      </c>
      <c r="T74" s="1">
        <v>0</v>
      </c>
      <c r="U74" s="1">
        <v>0</v>
      </c>
      <c r="V74" s="1">
        <v>6</v>
      </c>
      <c r="W74" s="1">
        <v>18711</v>
      </c>
      <c r="X74" s="1">
        <v>0</v>
      </c>
      <c r="Y74" s="1" t="s">
        <v>72</v>
      </c>
      <c r="Z74" s="1" t="s">
        <v>72</v>
      </c>
      <c r="AA74" s="1" t="s">
        <v>72</v>
      </c>
      <c r="AB74" s="1" t="s">
        <v>72</v>
      </c>
      <c r="AC74" s="1" t="s">
        <v>72</v>
      </c>
      <c r="AD74" s="1" t="s">
        <v>72</v>
      </c>
      <c r="AE74" s="1" t="s">
        <v>72</v>
      </c>
      <c r="AF74" s="1">
        <v>4499</v>
      </c>
      <c r="AG74" s="1" t="s">
        <v>72</v>
      </c>
      <c r="AH74" s="1" t="s">
        <v>72</v>
      </c>
      <c r="AI74" s="2" t="s">
        <v>73</v>
      </c>
      <c r="AJ74" s="1" t="s">
        <v>72</v>
      </c>
      <c r="AK74" s="1" t="s">
        <v>72</v>
      </c>
      <c r="AL74" s="1" t="s">
        <v>72</v>
      </c>
      <c r="AM74" s="1" t="s">
        <v>72</v>
      </c>
      <c r="AN74" s="1" t="s">
        <v>72</v>
      </c>
      <c r="AO74" s="1" t="s">
        <v>72</v>
      </c>
      <c r="AP74" s="1" t="s">
        <v>72</v>
      </c>
      <c r="AQ74" s="1" t="s">
        <v>72</v>
      </c>
      <c r="AR74" s="1" t="s">
        <v>72</v>
      </c>
      <c r="AS74" s="1" t="s">
        <v>72</v>
      </c>
      <c r="AT74" s="1">
        <v>0</v>
      </c>
      <c r="AU74" s="1">
        <v>3413.4088106004069</v>
      </c>
      <c r="AV74" s="1">
        <v>3413.4088106004083</v>
      </c>
      <c r="AW74" s="2" t="s">
        <v>72</v>
      </c>
      <c r="AX74" s="2" t="s">
        <v>72</v>
      </c>
      <c r="AY74" s="1" t="s">
        <v>72</v>
      </c>
      <c r="AZ74" s="1" t="s">
        <v>72</v>
      </c>
      <c r="BA74" s="1">
        <v>8.6052633821964264E-2</v>
      </c>
      <c r="BB74" s="1">
        <v>0</v>
      </c>
      <c r="BC74" s="1" t="s">
        <v>72</v>
      </c>
      <c r="BD74" s="1" t="s">
        <v>72</v>
      </c>
      <c r="BE74" s="1" t="s">
        <v>72</v>
      </c>
      <c r="BF74" s="1" t="s">
        <v>72</v>
      </c>
      <c r="BG74" s="1" t="s">
        <v>72</v>
      </c>
      <c r="BH74" s="1" t="s">
        <v>72</v>
      </c>
      <c r="BI74" s="1" t="s">
        <v>72</v>
      </c>
      <c r="BJ74" s="1" t="s">
        <v>72</v>
      </c>
      <c r="BK74" s="1" t="s">
        <v>72</v>
      </c>
      <c r="BL74" s="1" t="s">
        <v>72</v>
      </c>
      <c r="BM74" s="1" t="s">
        <v>72</v>
      </c>
      <c r="BN74" s="1" t="s">
        <v>72</v>
      </c>
    </row>
    <row r="75" spans="1:66" x14ac:dyDescent="0.25">
      <c r="A75" s="2" t="s">
        <v>84</v>
      </c>
      <c r="B75" s="2" t="s">
        <v>182</v>
      </c>
      <c r="C75" s="2" t="s">
        <v>73</v>
      </c>
      <c r="D75" s="16">
        <f t="shared" si="6"/>
        <v>1.5087793350219727</v>
      </c>
      <c r="E75" s="1">
        <v>0.37719482183456421</v>
      </c>
      <c r="F75" s="2" t="s">
        <v>67</v>
      </c>
      <c r="G75" s="2" t="s">
        <v>68</v>
      </c>
      <c r="H75" s="2" t="s">
        <v>69</v>
      </c>
      <c r="I75" s="2" t="s">
        <v>69</v>
      </c>
      <c r="J75" s="2" t="s">
        <v>70</v>
      </c>
      <c r="K75" s="2" t="s">
        <v>74</v>
      </c>
      <c r="L75" s="1">
        <v>7.5438966751098633</v>
      </c>
      <c r="M75" s="1">
        <f t="shared" si="7"/>
        <v>3.084460973739624</v>
      </c>
      <c r="N75" s="1">
        <f t="shared" si="8"/>
        <v>0.5908808708190918</v>
      </c>
      <c r="O75" s="1">
        <v>0.77111524343490601</v>
      </c>
      <c r="P75" s="1">
        <v>0.14772021770477295</v>
      </c>
      <c r="Q75" s="12">
        <v>18717</v>
      </c>
      <c r="R75" s="12">
        <v>6</v>
      </c>
      <c r="S75" s="12">
        <v>18711</v>
      </c>
      <c r="T75" s="1">
        <v>0</v>
      </c>
      <c r="U75" s="1">
        <v>0</v>
      </c>
      <c r="V75" s="1">
        <v>6</v>
      </c>
      <c r="W75" s="1">
        <v>18711</v>
      </c>
      <c r="X75" s="1">
        <v>0</v>
      </c>
      <c r="Y75" s="1" t="s">
        <v>72</v>
      </c>
      <c r="Z75" s="1" t="s">
        <v>72</v>
      </c>
      <c r="AA75" s="1" t="s">
        <v>72</v>
      </c>
      <c r="AB75" s="1" t="s">
        <v>72</v>
      </c>
      <c r="AC75" s="1" t="s">
        <v>72</v>
      </c>
      <c r="AD75" s="1" t="s">
        <v>72</v>
      </c>
      <c r="AE75" s="1" t="s">
        <v>72</v>
      </c>
      <c r="AF75" s="1">
        <v>4500</v>
      </c>
      <c r="AG75" s="1" t="s">
        <v>72</v>
      </c>
      <c r="AH75" s="1" t="s">
        <v>72</v>
      </c>
      <c r="AI75" s="2" t="s">
        <v>72</v>
      </c>
      <c r="AJ75" s="1" t="s">
        <v>72</v>
      </c>
      <c r="AK75" s="1" t="s">
        <v>72</v>
      </c>
      <c r="AL75" s="1" t="s">
        <v>72</v>
      </c>
      <c r="AM75" s="1" t="s">
        <v>72</v>
      </c>
      <c r="AN75" s="1" t="s">
        <v>72</v>
      </c>
      <c r="AO75" s="1" t="s">
        <v>72</v>
      </c>
      <c r="AP75" s="1" t="s">
        <v>72</v>
      </c>
      <c r="AQ75" s="1" t="s">
        <v>72</v>
      </c>
      <c r="AR75" s="1" t="s">
        <v>72</v>
      </c>
      <c r="AS75" s="1" t="s">
        <v>72</v>
      </c>
      <c r="AT75" s="1">
        <v>5730.0556640625</v>
      </c>
      <c r="AU75" s="1">
        <v>2869.1364778583202</v>
      </c>
      <c r="AV75" s="1">
        <v>2870.0535861084286</v>
      </c>
      <c r="AW75" s="2" t="s">
        <v>72</v>
      </c>
      <c r="AX75" s="2" t="s">
        <v>72</v>
      </c>
      <c r="AY75" s="1" t="s">
        <v>72</v>
      </c>
      <c r="AZ75" s="1" t="s">
        <v>72</v>
      </c>
      <c r="BA75" s="1">
        <v>0.55451810359954834</v>
      </c>
      <c r="BB75" s="1">
        <v>0.24245952069759369</v>
      </c>
      <c r="BC75" s="1" t="s">
        <v>72</v>
      </c>
      <c r="BD75" s="1" t="s">
        <v>72</v>
      </c>
      <c r="BE75" s="1" t="s">
        <v>72</v>
      </c>
      <c r="BF75" s="1" t="s">
        <v>72</v>
      </c>
      <c r="BG75" s="1" t="s">
        <v>72</v>
      </c>
      <c r="BH75" s="1" t="s">
        <v>72</v>
      </c>
      <c r="BI75" s="1" t="s">
        <v>72</v>
      </c>
      <c r="BJ75" s="1" t="s">
        <v>72</v>
      </c>
      <c r="BK75" s="1" t="s">
        <v>72</v>
      </c>
      <c r="BL75" s="1" t="s">
        <v>72</v>
      </c>
      <c r="BM75" s="1" t="s">
        <v>72</v>
      </c>
      <c r="BN75" s="1" t="s">
        <v>72</v>
      </c>
    </row>
    <row r="76" spans="1:66" x14ac:dyDescent="0.25">
      <c r="A76" s="2" t="s">
        <v>99</v>
      </c>
      <c r="B76" s="2" t="s">
        <v>182</v>
      </c>
      <c r="C76" s="2" t="s">
        <v>89</v>
      </c>
      <c r="D76" s="16">
        <f t="shared" si="6"/>
        <v>5.4186996459960941</v>
      </c>
      <c r="E76" s="1">
        <v>1.3546749353408813</v>
      </c>
      <c r="F76" s="2" t="s">
        <v>67</v>
      </c>
      <c r="G76" s="2" t="s">
        <v>68</v>
      </c>
      <c r="H76" s="2" t="s">
        <v>69</v>
      </c>
      <c r="I76" s="2" t="s">
        <v>69</v>
      </c>
      <c r="J76" s="2" t="s">
        <v>70</v>
      </c>
      <c r="K76" s="2" t="s">
        <v>71</v>
      </c>
      <c r="L76" s="1">
        <v>27.093498229980469</v>
      </c>
      <c r="M76" s="1">
        <f t="shared" si="7"/>
        <v>8.0924177169799805</v>
      </c>
      <c r="N76" s="1">
        <f t="shared" si="8"/>
        <v>3.4115052223205566</v>
      </c>
      <c r="O76" s="1">
        <v>2.0231044292449951</v>
      </c>
      <c r="P76" s="1">
        <v>0.85287630558013916</v>
      </c>
      <c r="Q76" s="12">
        <v>18248</v>
      </c>
      <c r="R76" s="12">
        <v>21</v>
      </c>
      <c r="S76" s="12">
        <v>18227</v>
      </c>
      <c r="T76" s="1">
        <v>0</v>
      </c>
      <c r="U76" s="1">
        <v>21</v>
      </c>
      <c r="V76" s="1">
        <v>9</v>
      </c>
      <c r="W76" s="1">
        <v>18218</v>
      </c>
      <c r="X76" s="1">
        <v>0</v>
      </c>
      <c r="Y76" s="1" t="s">
        <v>72</v>
      </c>
      <c r="Z76" s="1" t="s">
        <v>72</v>
      </c>
      <c r="AA76" s="1" t="s">
        <v>72</v>
      </c>
      <c r="AB76" s="1" t="s">
        <v>72</v>
      </c>
      <c r="AC76" s="1" t="s">
        <v>72</v>
      </c>
      <c r="AD76" s="1" t="s">
        <v>72</v>
      </c>
      <c r="AE76" s="1" t="s">
        <v>72</v>
      </c>
      <c r="AF76" s="1">
        <v>5000</v>
      </c>
      <c r="AG76" s="1" t="s">
        <v>72</v>
      </c>
      <c r="AH76" s="1" t="s">
        <v>72</v>
      </c>
      <c r="AI76" s="2" t="s">
        <v>90</v>
      </c>
      <c r="AJ76" s="1">
        <v>2.3341010398441937</v>
      </c>
      <c r="AK76" s="1" t="s">
        <v>72</v>
      </c>
      <c r="AL76" s="1" t="s">
        <v>72</v>
      </c>
      <c r="AM76" s="1">
        <v>4.1899297075161126</v>
      </c>
      <c r="AN76" s="1">
        <v>0.47827237217227481</v>
      </c>
      <c r="AO76" s="1">
        <v>70.006907767656273</v>
      </c>
      <c r="AP76" s="1" t="s">
        <v>72</v>
      </c>
      <c r="AQ76" s="1" t="s">
        <v>72</v>
      </c>
      <c r="AR76" s="1">
        <v>86.701674882306335</v>
      </c>
      <c r="AS76" s="1">
        <v>53.312140653006225</v>
      </c>
      <c r="AT76" s="1">
        <v>9308.3604678199408</v>
      </c>
      <c r="AU76" s="1">
        <v>3242.4261183213134</v>
      </c>
      <c r="AV76" s="1">
        <v>3249.4068625858631</v>
      </c>
      <c r="AW76" s="2" t="s">
        <v>72</v>
      </c>
      <c r="AX76" s="2" t="s">
        <v>72</v>
      </c>
      <c r="AY76" s="1" t="s">
        <v>72</v>
      </c>
      <c r="AZ76" s="1" t="s">
        <v>72</v>
      </c>
      <c r="BA76" s="1">
        <v>1.6718941926956177</v>
      </c>
      <c r="BB76" s="1">
        <v>1.0804531574249268</v>
      </c>
      <c r="BC76" s="1" t="s">
        <v>72</v>
      </c>
      <c r="BD76" s="1" t="s">
        <v>72</v>
      </c>
      <c r="BE76" s="1" t="s">
        <v>72</v>
      </c>
      <c r="BF76" s="1" t="s">
        <v>72</v>
      </c>
      <c r="BG76" s="1" t="s">
        <v>72</v>
      </c>
      <c r="BH76" s="1" t="s">
        <v>72</v>
      </c>
      <c r="BI76" s="1">
        <v>3.2687556066018058</v>
      </c>
      <c r="BJ76" s="1">
        <v>1.3994464730865819</v>
      </c>
      <c r="BK76" s="1" t="s">
        <v>72</v>
      </c>
      <c r="BL76" s="1" t="s">
        <v>72</v>
      </c>
      <c r="BM76" s="1">
        <v>78.414925488514655</v>
      </c>
      <c r="BN76" s="1">
        <v>61.598890046797905</v>
      </c>
    </row>
    <row r="77" spans="1:66" x14ac:dyDescent="0.25">
      <c r="A77" s="2" t="s">
        <v>99</v>
      </c>
      <c r="B77" s="2" t="s">
        <v>182</v>
      </c>
      <c r="C77" s="2" t="s">
        <v>90</v>
      </c>
      <c r="D77" s="16">
        <f t="shared" si="6"/>
        <v>2.3215360641479492</v>
      </c>
      <c r="E77" s="1">
        <v>0.5803840160369873</v>
      </c>
      <c r="F77" s="2" t="s">
        <v>67</v>
      </c>
      <c r="G77" s="2" t="s">
        <v>68</v>
      </c>
      <c r="H77" s="2" t="s">
        <v>69</v>
      </c>
      <c r="I77" s="2" t="s">
        <v>69</v>
      </c>
      <c r="J77" s="2" t="s">
        <v>70</v>
      </c>
      <c r="K77" s="2" t="s">
        <v>74</v>
      </c>
      <c r="L77" s="1">
        <v>11.607680320739746</v>
      </c>
      <c r="M77" s="1">
        <f t="shared" si="7"/>
        <v>4.2064337730407715</v>
      </c>
      <c r="N77" s="1">
        <f t="shared" si="8"/>
        <v>1.1069717407226563</v>
      </c>
      <c r="O77" s="1">
        <v>1.0516084432601929</v>
      </c>
      <c r="P77" s="1">
        <v>0.27674293518066406</v>
      </c>
      <c r="Q77" s="12">
        <v>18248</v>
      </c>
      <c r="R77" s="12">
        <v>9</v>
      </c>
      <c r="S77" s="12">
        <v>18239</v>
      </c>
      <c r="T77" s="1">
        <v>0</v>
      </c>
      <c r="U77" s="1">
        <v>21</v>
      </c>
      <c r="V77" s="1">
        <v>9</v>
      </c>
      <c r="W77" s="1">
        <v>18218</v>
      </c>
      <c r="X77" s="1">
        <v>0</v>
      </c>
      <c r="Y77" s="1" t="s">
        <v>72</v>
      </c>
      <c r="Z77" s="1" t="s">
        <v>72</v>
      </c>
      <c r="AA77" s="1" t="s">
        <v>72</v>
      </c>
      <c r="AB77" s="1" t="s">
        <v>72</v>
      </c>
      <c r="AC77" s="1" t="s">
        <v>72</v>
      </c>
      <c r="AD77" s="1" t="s">
        <v>72</v>
      </c>
      <c r="AE77" s="1" t="s">
        <v>72</v>
      </c>
      <c r="AF77" s="1">
        <v>4000</v>
      </c>
      <c r="AG77" s="1" t="s">
        <v>72</v>
      </c>
      <c r="AH77" s="1" t="s">
        <v>72</v>
      </c>
      <c r="AI77" s="2" t="s">
        <v>72</v>
      </c>
      <c r="AJ77" s="1" t="s">
        <v>72</v>
      </c>
      <c r="AK77" s="1" t="s">
        <v>72</v>
      </c>
      <c r="AL77" s="1" t="s">
        <v>72</v>
      </c>
      <c r="AM77" s="1" t="s">
        <v>72</v>
      </c>
      <c r="AN77" s="1" t="s">
        <v>72</v>
      </c>
      <c r="AO77" s="1" t="s">
        <v>72</v>
      </c>
      <c r="AP77" s="1" t="s">
        <v>72</v>
      </c>
      <c r="AQ77" s="1" t="s">
        <v>72</v>
      </c>
      <c r="AR77" s="1" t="s">
        <v>72</v>
      </c>
      <c r="AS77" s="1" t="s">
        <v>72</v>
      </c>
      <c r="AT77" s="1">
        <v>5420.7624240451387</v>
      </c>
      <c r="AU77" s="1">
        <v>2217.6187854572127</v>
      </c>
      <c r="AV77" s="1">
        <v>2219.1985910658873</v>
      </c>
      <c r="AW77" s="2" t="s">
        <v>72</v>
      </c>
      <c r="AX77" s="2" t="s">
        <v>72</v>
      </c>
      <c r="AY77" s="1" t="s">
        <v>72</v>
      </c>
      <c r="AZ77" s="1" t="s">
        <v>72</v>
      </c>
      <c r="BA77" s="1">
        <v>0.79687601327896118</v>
      </c>
      <c r="BB77" s="1">
        <v>0.40720614790916443</v>
      </c>
      <c r="BC77" s="1" t="s">
        <v>72</v>
      </c>
      <c r="BD77" s="1" t="s">
        <v>72</v>
      </c>
      <c r="BE77" s="1" t="s">
        <v>72</v>
      </c>
      <c r="BF77" s="1" t="s">
        <v>72</v>
      </c>
      <c r="BG77" s="1" t="s">
        <v>72</v>
      </c>
      <c r="BH77" s="1" t="s">
        <v>72</v>
      </c>
      <c r="BI77" s="1" t="s">
        <v>72</v>
      </c>
      <c r="BJ77" s="1" t="s">
        <v>72</v>
      </c>
      <c r="BK77" s="1" t="s">
        <v>72</v>
      </c>
      <c r="BL77" s="1" t="s">
        <v>72</v>
      </c>
      <c r="BM77" s="1" t="s">
        <v>72</v>
      </c>
      <c r="BN77" s="1" t="s">
        <v>72</v>
      </c>
    </row>
    <row r="78" spans="1:66" x14ac:dyDescent="0.25">
      <c r="A78" s="2" t="s">
        <v>113</v>
      </c>
      <c r="B78" s="2" t="s">
        <v>182</v>
      </c>
      <c r="C78" s="2" t="s">
        <v>103</v>
      </c>
      <c r="D78" s="16">
        <f t="shared" si="6"/>
        <v>1.1980656623840331</v>
      </c>
      <c r="E78" s="1">
        <v>0.29951640963554382</v>
      </c>
      <c r="F78" s="2" t="s">
        <v>67</v>
      </c>
      <c r="G78" s="2" t="s">
        <v>68</v>
      </c>
      <c r="H78" s="2" t="s">
        <v>69</v>
      </c>
      <c r="I78" s="2" t="s">
        <v>69</v>
      </c>
      <c r="J78" s="2" t="s">
        <v>70</v>
      </c>
      <c r="K78" s="2" t="s">
        <v>71</v>
      </c>
      <c r="L78" s="1">
        <v>5.990328311920166</v>
      </c>
      <c r="M78" s="1">
        <f t="shared" si="7"/>
        <v>2.603785514831543</v>
      </c>
      <c r="N78" s="1">
        <f t="shared" si="8"/>
        <v>0.42120516300201416</v>
      </c>
      <c r="O78" s="1">
        <v>0.65094637870788574</v>
      </c>
      <c r="P78" s="1">
        <v>0.10530129075050354</v>
      </c>
      <c r="Q78" s="12">
        <v>19642</v>
      </c>
      <c r="R78" s="12">
        <v>5</v>
      </c>
      <c r="S78" s="12">
        <v>19637</v>
      </c>
      <c r="T78" s="1">
        <v>4</v>
      </c>
      <c r="U78" s="1">
        <v>1</v>
      </c>
      <c r="V78" s="1">
        <v>0</v>
      </c>
      <c r="W78" s="1">
        <v>19637</v>
      </c>
      <c r="X78" s="1">
        <v>0.23960703585741699</v>
      </c>
      <c r="Y78" s="1" t="s">
        <v>72</v>
      </c>
      <c r="Z78" s="1" t="s">
        <v>72</v>
      </c>
      <c r="AA78" s="1" t="s">
        <v>72</v>
      </c>
      <c r="AB78" s="1" t="s">
        <v>72</v>
      </c>
      <c r="AC78" s="1" t="s">
        <v>72</v>
      </c>
      <c r="AD78" s="1" t="s">
        <v>72</v>
      </c>
      <c r="AE78" s="1" t="s">
        <v>72</v>
      </c>
      <c r="AF78" s="1">
        <v>4000</v>
      </c>
      <c r="AG78" s="1" t="s">
        <v>72</v>
      </c>
      <c r="AH78" s="1" t="s">
        <v>72</v>
      </c>
      <c r="AI78" s="2" t="s">
        <v>104</v>
      </c>
      <c r="AJ78" s="1">
        <v>1.2500317790891853</v>
      </c>
      <c r="AK78" s="1" t="s">
        <v>72</v>
      </c>
      <c r="AL78" s="1" t="s">
        <v>72</v>
      </c>
      <c r="AM78" s="1">
        <v>2.9671031161535009</v>
      </c>
      <c r="AN78" s="1">
        <v>0</v>
      </c>
      <c r="AO78" s="1">
        <v>55.556183281784541</v>
      </c>
      <c r="AP78" s="1" t="s">
        <v>72</v>
      </c>
      <c r="AQ78" s="1" t="s">
        <v>72</v>
      </c>
      <c r="AR78" s="1">
        <v>89.472683708938177</v>
      </c>
      <c r="AS78" s="1">
        <v>21.639682854630916</v>
      </c>
      <c r="AT78" s="1">
        <v>4360.1602539062496</v>
      </c>
      <c r="AU78" s="1">
        <v>2897.5952721832909</v>
      </c>
      <c r="AV78" s="1">
        <v>2897.9675776974314</v>
      </c>
      <c r="AW78" s="2" t="s">
        <v>72</v>
      </c>
      <c r="AX78" s="2" t="s">
        <v>72</v>
      </c>
      <c r="AY78" s="1" t="s">
        <v>72</v>
      </c>
      <c r="AZ78" s="1" t="s">
        <v>72</v>
      </c>
      <c r="BA78" s="1">
        <v>0.45619386434555054</v>
      </c>
      <c r="BB78" s="1">
        <v>0.18365442752838135</v>
      </c>
      <c r="BC78" s="1" t="s">
        <v>72</v>
      </c>
      <c r="BD78" s="1" t="s">
        <v>72</v>
      </c>
      <c r="BE78" s="1" t="s">
        <v>72</v>
      </c>
      <c r="BF78" s="1" t="s">
        <v>72</v>
      </c>
      <c r="BG78" s="1" t="s">
        <v>72</v>
      </c>
      <c r="BH78" s="1" t="s">
        <v>72</v>
      </c>
      <c r="BI78" s="1">
        <v>2.1058139629159607</v>
      </c>
      <c r="BJ78" s="1">
        <v>0.39424959526240977</v>
      </c>
      <c r="BK78" s="1" t="s">
        <v>72</v>
      </c>
      <c r="BL78" s="1" t="s">
        <v>72</v>
      </c>
      <c r="BM78" s="1">
        <v>72.460045210395904</v>
      </c>
      <c r="BN78" s="1">
        <v>38.652321353173178</v>
      </c>
    </row>
    <row r="79" spans="1:66" x14ac:dyDescent="0.25">
      <c r="A79" s="2" t="s">
        <v>113</v>
      </c>
      <c r="B79" s="2" t="s">
        <v>182</v>
      </c>
      <c r="C79" s="2" t="s">
        <v>104</v>
      </c>
      <c r="D79" s="16">
        <f t="shared" si="6"/>
        <v>0.95842819213867192</v>
      </c>
      <c r="E79" s="1">
        <v>0.23960703611373901</v>
      </c>
      <c r="F79" s="2" t="s">
        <v>67</v>
      </c>
      <c r="G79" s="2" t="s">
        <v>68</v>
      </c>
      <c r="H79" s="2" t="s">
        <v>69</v>
      </c>
      <c r="I79" s="2" t="s">
        <v>69</v>
      </c>
      <c r="J79" s="2" t="s">
        <v>70</v>
      </c>
      <c r="K79" s="2" t="s">
        <v>74</v>
      </c>
      <c r="L79" s="1">
        <v>4.7921409606933594</v>
      </c>
      <c r="M79" s="1">
        <f t="shared" si="7"/>
        <v>2.2600464820861816</v>
      </c>
      <c r="N79" s="1">
        <f t="shared" si="8"/>
        <v>0.28918513655662537</v>
      </c>
      <c r="O79" s="1">
        <v>0.56501162052154541</v>
      </c>
      <c r="P79" s="1">
        <v>7.2296284139156342E-2</v>
      </c>
      <c r="Q79" s="12">
        <v>19642</v>
      </c>
      <c r="R79" s="12">
        <v>4</v>
      </c>
      <c r="S79" s="12">
        <v>19638</v>
      </c>
      <c r="T79" s="1">
        <v>4</v>
      </c>
      <c r="U79" s="1">
        <v>1</v>
      </c>
      <c r="V79" s="1">
        <v>0</v>
      </c>
      <c r="W79" s="1">
        <v>19637</v>
      </c>
      <c r="X79" s="1">
        <v>0.23960703585741699</v>
      </c>
      <c r="Y79" s="1" t="s">
        <v>72</v>
      </c>
      <c r="Z79" s="1" t="s">
        <v>72</v>
      </c>
      <c r="AA79" s="1" t="s">
        <v>72</v>
      </c>
      <c r="AB79" s="1" t="s">
        <v>72</v>
      </c>
      <c r="AC79" s="1" t="s">
        <v>72</v>
      </c>
      <c r="AD79" s="1" t="s">
        <v>72</v>
      </c>
      <c r="AE79" s="1" t="s">
        <v>72</v>
      </c>
      <c r="AF79" s="1">
        <v>4000</v>
      </c>
      <c r="AG79" s="1" t="s">
        <v>72</v>
      </c>
      <c r="AH79" s="1" t="s">
        <v>72</v>
      </c>
      <c r="AI79" s="2" t="s">
        <v>72</v>
      </c>
      <c r="AJ79" s="1" t="s">
        <v>72</v>
      </c>
      <c r="AK79" s="1" t="s">
        <v>72</v>
      </c>
      <c r="AL79" s="1" t="s">
        <v>72</v>
      </c>
      <c r="AM79" s="1" t="s">
        <v>72</v>
      </c>
      <c r="AN79" s="1" t="s">
        <v>72</v>
      </c>
      <c r="AO79" s="1" t="s">
        <v>72</v>
      </c>
      <c r="AP79" s="1" t="s">
        <v>72</v>
      </c>
      <c r="AQ79" s="1" t="s">
        <v>72</v>
      </c>
      <c r="AR79" s="1" t="s">
        <v>72</v>
      </c>
      <c r="AS79" s="1" t="s">
        <v>72</v>
      </c>
      <c r="AT79" s="1">
        <v>6228.789794921875</v>
      </c>
      <c r="AU79" s="1">
        <v>2279.5743673440943</v>
      </c>
      <c r="AV79" s="1">
        <v>2280.3786063070429</v>
      </c>
      <c r="AW79" s="2" t="s">
        <v>72</v>
      </c>
      <c r="AX79" s="2" t="s">
        <v>72</v>
      </c>
      <c r="AY79" s="1" t="s">
        <v>72</v>
      </c>
      <c r="AZ79" s="1" t="s">
        <v>72</v>
      </c>
      <c r="BA79" s="1">
        <v>0.38273563981056213</v>
      </c>
      <c r="BB79" s="1">
        <v>0.13758838176727295</v>
      </c>
      <c r="BC79" s="1" t="s">
        <v>72</v>
      </c>
      <c r="BD79" s="1" t="s">
        <v>72</v>
      </c>
      <c r="BE79" s="1" t="s">
        <v>72</v>
      </c>
      <c r="BF79" s="1" t="s">
        <v>72</v>
      </c>
      <c r="BG79" s="1" t="s">
        <v>72</v>
      </c>
      <c r="BH79" s="1" t="s">
        <v>72</v>
      </c>
      <c r="BI79" s="1" t="s">
        <v>72</v>
      </c>
      <c r="BJ79" s="1" t="s">
        <v>72</v>
      </c>
      <c r="BK79" s="1" t="s">
        <v>72</v>
      </c>
      <c r="BL79" s="1" t="s">
        <v>72</v>
      </c>
      <c r="BM79" s="1" t="s">
        <v>72</v>
      </c>
      <c r="BN79" s="1" t="s">
        <v>72</v>
      </c>
    </row>
    <row r="80" spans="1:66" x14ac:dyDescent="0.25">
      <c r="A80" s="2" t="s">
        <v>131</v>
      </c>
      <c r="B80" s="2" t="s">
        <v>182</v>
      </c>
      <c r="C80" s="2" t="s">
        <v>121</v>
      </c>
      <c r="D80" s="16">
        <f t="shared" si="6"/>
        <v>0.54118590354919438</v>
      </c>
      <c r="E80" s="1">
        <v>0.13529647886753082</v>
      </c>
      <c r="F80" s="2" t="s">
        <v>67</v>
      </c>
      <c r="G80" s="2" t="s">
        <v>68</v>
      </c>
      <c r="H80" s="2" t="s">
        <v>69</v>
      </c>
      <c r="I80" s="2" t="s">
        <v>69</v>
      </c>
      <c r="J80" s="2" t="s">
        <v>70</v>
      </c>
      <c r="K80" s="2" t="s">
        <v>71</v>
      </c>
      <c r="L80" s="1">
        <v>2.7059295177459717</v>
      </c>
      <c r="M80" s="1">
        <f t="shared" si="7"/>
        <v>1.7336381673812866</v>
      </c>
      <c r="N80" s="1">
        <f t="shared" si="8"/>
        <v>8.198566734790802E-2</v>
      </c>
      <c r="O80" s="1">
        <v>0.43340954184532166</v>
      </c>
      <c r="P80" s="1">
        <v>2.0496416836977005E-2</v>
      </c>
      <c r="Q80" s="12">
        <v>17392</v>
      </c>
      <c r="R80" s="12">
        <v>2</v>
      </c>
      <c r="S80" s="12">
        <v>17390</v>
      </c>
      <c r="T80" s="1">
        <v>0</v>
      </c>
      <c r="U80" s="1">
        <v>2</v>
      </c>
      <c r="V80" s="1">
        <v>13</v>
      </c>
      <c r="W80" s="1">
        <v>17377</v>
      </c>
      <c r="X80" s="1">
        <v>0</v>
      </c>
      <c r="Y80" s="1" t="s">
        <v>72</v>
      </c>
      <c r="Z80" s="1" t="s">
        <v>72</v>
      </c>
      <c r="AA80" s="1" t="s">
        <v>72</v>
      </c>
      <c r="AB80" s="1" t="s">
        <v>72</v>
      </c>
      <c r="AC80" s="1" t="s">
        <v>72</v>
      </c>
      <c r="AD80" s="1" t="s">
        <v>72</v>
      </c>
      <c r="AE80" s="1" t="s">
        <v>72</v>
      </c>
      <c r="AF80" s="1">
        <v>5000</v>
      </c>
      <c r="AG80" s="1" t="s">
        <v>72</v>
      </c>
      <c r="AH80" s="1" t="s">
        <v>72</v>
      </c>
      <c r="AI80" s="2" t="s">
        <v>122</v>
      </c>
      <c r="AJ80" s="1">
        <v>0.15379749125398476</v>
      </c>
      <c r="AK80" s="1" t="s">
        <v>72</v>
      </c>
      <c r="AL80" s="1" t="s">
        <v>72</v>
      </c>
      <c r="AM80" s="1">
        <v>0.4033659079107228</v>
      </c>
      <c r="AN80" s="1">
        <v>0</v>
      </c>
      <c r="AO80" s="1">
        <v>13.329678077808319</v>
      </c>
      <c r="AP80" s="1" t="s">
        <v>72</v>
      </c>
      <c r="AQ80" s="1" t="s">
        <v>72</v>
      </c>
      <c r="AR80" s="1">
        <v>32.076620394126557</v>
      </c>
      <c r="AS80" s="1">
        <v>0</v>
      </c>
      <c r="AT80" s="1">
        <v>5712.907470703125</v>
      </c>
      <c r="AU80" s="1">
        <v>3709.0134750041557</v>
      </c>
      <c r="AV80" s="1">
        <v>3709.2439135961172</v>
      </c>
      <c r="AW80" s="2" t="s">
        <v>72</v>
      </c>
      <c r="AX80" s="2" t="s">
        <v>72</v>
      </c>
      <c r="AY80" s="1" t="s">
        <v>72</v>
      </c>
      <c r="AZ80" s="1" t="s">
        <v>72</v>
      </c>
      <c r="BA80" s="1">
        <v>0.26012128591537476</v>
      </c>
      <c r="BB80" s="1">
        <v>5.8716759085655212E-2</v>
      </c>
      <c r="BC80" s="1" t="s">
        <v>72</v>
      </c>
      <c r="BD80" s="1" t="s">
        <v>72</v>
      </c>
      <c r="BE80" s="1" t="s">
        <v>72</v>
      </c>
      <c r="BF80" s="1" t="s">
        <v>72</v>
      </c>
      <c r="BG80" s="1" t="s">
        <v>72</v>
      </c>
      <c r="BH80" s="1" t="s">
        <v>72</v>
      </c>
      <c r="BI80" s="1">
        <v>0.27601258600602363</v>
      </c>
      <c r="BJ80" s="1">
        <v>3.1582396501945914E-2</v>
      </c>
      <c r="BK80" s="1" t="s">
        <v>72</v>
      </c>
      <c r="BL80" s="1" t="s">
        <v>72</v>
      </c>
      <c r="BM80" s="1">
        <v>22.510163983006617</v>
      </c>
      <c r="BN80" s="1">
        <v>4.1491921726100198</v>
      </c>
    </row>
    <row r="81" spans="1:66" x14ac:dyDescent="0.25">
      <c r="A81" s="2" t="s">
        <v>131</v>
      </c>
      <c r="B81" s="2" t="s">
        <v>182</v>
      </c>
      <c r="C81" s="2" t="s">
        <v>122</v>
      </c>
      <c r="D81" s="16">
        <f t="shared" si="6"/>
        <v>3.5188213348388673</v>
      </c>
      <c r="E81" s="1">
        <v>0.87970536947250366</v>
      </c>
      <c r="F81" s="2" t="s">
        <v>67</v>
      </c>
      <c r="G81" s="2" t="s">
        <v>68</v>
      </c>
      <c r="H81" s="2" t="s">
        <v>69</v>
      </c>
      <c r="I81" s="2" t="s">
        <v>69</v>
      </c>
      <c r="J81" s="2" t="s">
        <v>70</v>
      </c>
      <c r="K81" s="2" t="s">
        <v>74</v>
      </c>
      <c r="L81" s="1">
        <v>17.594106674194336</v>
      </c>
      <c r="M81" s="1">
        <f t="shared" si="7"/>
        <v>5.8115310668945313</v>
      </c>
      <c r="N81" s="1">
        <f t="shared" si="8"/>
        <v>1.9271762371063232</v>
      </c>
      <c r="O81" s="1">
        <v>1.4528827667236328</v>
      </c>
      <c r="P81" s="1">
        <v>0.48179405927658081</v>
      </c>
      <c r="Q81" s="12">
        <v>17392</v>
      </c>
      <c r="R81" s="12">
        <v>13</v>
      </c>
      <c r="S81" s="12">
        <v>17379</v>
      </c>
      <c r="T81" s="1">
        <v>0</v>
      </c>
      <c r="U81" s="1">
        <v>2</v>
      </c>
      <c r="V81" s="1">
        <v>13</v>
      </c>
      <c r="W81" s="1">
        <v>17377</v>
      </c>
      <c r="X81" s="1">
        <v>0</v>
      </c>
      <c r="Y81" s="1" t="s">
        <v>72</v>
      </c>
      <c r="Z81" s="1" t="s">
        <v>72</v>
      </c>
      <c r="AA81" s="1" t="s">
        <v>72</v>
      </c>
      <c r="AB81" s="1" t="s">
        <v>72</v>
      </c>
      <c r="AC81" s="1" t="s">
        <v>72</v>
      </c>
      <c r="AD81" s="1" t="s">
        <v>72</v>
      </c>
      <c r="AE81" s="1" t="s">
        <v>72</v>
      </c>
      <c r="AF81" s="1">
        <v>3700</v>
      </c>
      <c r="AG81" s="1" t="s">
        <v>72</v>
      </c>
      <c r="AH81" s="1" t="s">
        <v>72</v>
      </c>
      <c r="AI81" s="2" t="s">
        <v>72</v>
      </c>
      <c r="AJ81" s="1" t="s">
        <v>72</v>
      </c>
      <c r="AK81" s="1" t="s">
        <v>72</v>
      </c>
      <c r="AL81" s="1" t="s">
        <v>72</v>
      </c>
      <c r="AM81" s="1" t="s">
        <v>72</v>
      </c>
      <c r="AN81" s="1" t="s">
        <v>72</v>
      </c>
      <c r="AO81" s="1" t="s">
        <v>72</v>
      </c>
      <c r="AP81" s="1" t="s">
        <v>72</v>
      </c>
      <c r="AQ81" s="1" t="s">
        <v>72</v>
      </c>
      <c r="AR81" s="1" t="s">
        <v>72</v>
      </c>
      <c r="AS81" s="1" t="s">
        <v>72</v>
      </c>
      <c r="AT81" s="1">
        <v>3942.9996995192309</v>
      </c>
      <c r="AU81" s="1">
        <v>2719.1307463305434</v>
      </c>
      <c r="AV81" s="1">
        <v>2720.0455517808309</v>
      </c>
      <c r="AW81" s="2" t="s">
        <v>72</v>
      </c>
      <c r="AX81" s="2" t="s">
        <v>72</v>
      </c>
      <c r="AY81" s="1" t="s">
        <v>72</v>
      </c>
      <c r="AZ81" s="1" t="s">
        <v>72</v>
      </c>
      <c r="BA81" s="1">
        <v>1.1471985578536987</v>
      </c>
      <c r="BB81" s="1">
        <v>0.65748387575149536</v>
      </c>
      <c r="BC81" s="1" t="s">
        <v>72</v>
      </c>
      <c r="BD81" s="1" t="s">
        <v>72</v>
      </c>
      <c r="BE81" s="1" t="s">
        <v>72</v>
      </c>
      <c r="BF81" s="1" t="s">
        <v>72</v>
      </c>
      <c r="BG81" s="1" t="s">
        <v>72</v>
      </c>
      <c r="BH81" s="1" t="s">
        <v>72</v>
      </c>
      <c r="BI81" s="1" t="s">
        <v>72</v>
      </c>
      <c r="BJ81" s="1" t="s">
        <v>72</v>
      </c>
      <c r="BK81" s="1" t="s">
        <v>72</v>
      </c>
      <c r="BL81" s="1" t="s">
        <v>72</v>
      </c>
      <c r="BM81" s="1" t="s">
        <v>72</v>
      </c>
      <c r="BN81" s="1" t="s">
        <v>72</v>
      </c>
    </row>
    <row r="82" spans="1:66" x14ac:dyDescent="0.25">
      <c r="A82" s="2" t="s">
        <v>82</v>
      </c>
      <c r="B82" s="2" t="s">
        <v>83</v>
      </c>
      <c r="C82" s="2" t="s">
        <v>66</v>
      </c>
      <c r="D82" s="16">
        <f t="shared" si="6"/>
        <v>0</v>
      </c>
      <c r="E82" s="1">
        <v>0</v>
      </c>
      <c r="F82" s="2" t="s">
        <v>67</v>
      </c>
      <c r="G82" s="2" t="s">
        <v>68</v>
      </c>
      <c r="H82" s="2" t="s">
        <v>69</v>
      </c>
      <c r="I82" s="2" t="s">
        <v>69</v>
      </c>
      <c r="J82" s="2" t="s">
        <v>70</v>
      </c>
      <c r="K82" s="2" t="s">
        <v>71</v>
      </c>
      <c r="L82" s="1">
        <v>0</v>
      </c>
      <c r="M82" s="1">
        <f t="shared" si="7"/>
        <v>0.73829352855682373</v>
      </c>
      <c r="N82" s="1">
        <f t="shared" si="8"/>
        <v>0</v>
      </c>
      <c r="O82" s="1">
        <v>0.18457338213920593</v>
      </c>
      <c r="P82" s="1">
        <v>0</v>
      </c>
      <c r="Q82" s="12">
        <v>19098</v>
      </c>
      <c r="R82" s="12">
        <v>0</v>
      </c>
      <c r="S82" s="12">
        <v>19098</v>
      </c>
      <c r="T82" s="1">
        <v>0</v>
      </c>
      <c r="U82" s="1">
        <v>0</v>
      </c>
      <c r="V82" s="1">
        <v>0</v>
      </c>
      <c r="W82" s="1">
        <v>19098</v>
      </c>
      <c r="X82" s="1">
        <v>0</v>
      </c>
      <c r="Y82" s="1" t="s">
        <v>72</v>
      </c>
      <c r="Z82" s="1" t="s">
        <v>72</v>
      </c>
      <c r="AA82" s="1" t="s">
        <v>72</v>
      </c>
      <c r="AB82" s="1" t="s">
        <v>72</v>
      </c>
      <c r="AC82" s="1" t="s">
        <v>72</v>
      </c>
      <c r="AD82" s="1" t="s">
        <v>72</v>
      </c>
      <c r="AE82" s="1" t="s">
        <v>72</v>
      </c>
      <c r="AF82" s="1">
        <v>4499</v>
      </c>
      <c r="AG82" s="1" t="s">
        <v>72</v>
      </c>
      <c r="AH82" s="1" t="s">
        <v>72</v>
      </c>
      <c r="AI82" s="2" t="s">
        <v>73</v>
      </c>
      <c r="AJ82" s="1" t="s">
        <v>72</v>
      </c>
      <c r="AK82" s="1" t="s">
        <v>72</v>
      </c>
      <c r="AL82" s="1" t="s">
        <v>72</v>
      </c>
      <c r="AM82" s="1" t="s">
        <v>72</v>
      </c>
      <c r="AN82" s="1" t="s">
        <v>72</v>
      </c>
      <c r="AO82" s="1" t="s">
        <v>72</v>
      </c>
      <c r="AP82" s="1" t="s">
        <v>72</v>
      </c>
      <c r="AQ82" s="1" t="s">
        <v>72</v>
      </c>
      <c r="AR82" s="1" t="s">
        <v>72</v>
      </c>
      <c r="AS82" s="1" t="s">
        <v>72</v>
      </c>
      <c r="AT82" s="1">
        <v>0</v>
      </c>
      <c r="AU82" s="1">
        <v>3162.2715645024186</v>
      </c>
      <c r="AV82" s="1">
        <v>3162.2715645024182</v>
      </c>
      <c r="AW82" s="2" t="s">
        <v>72</v>
      </c>
      <c r="AX82" s="2" t="s">
        <v>72</v>
      </c>
      <c r="AY82" s="1" t="s">
        <v>72</v>
      </c>
      <c r="AZ82" s="1" t="s">
        <v>72</v>
      </c>
      <c r="BA82" s="1">
        <v>8.4335841238498688E-2</v>
      </c>
      <c r="BB82" s="1">
        <v>0</v>
      </c>
      <c r="BC82" s="1" t="s">
        <v>72</v>
      </c>
      <c r="BD82" s="1" t="s">
        <v>72</v>
      </c>
      <c r="BE82" s="1" t="s">
        <v>72</v>
      </c>
      <c r="BF82" s="1" t="s">
        <v>72</v>
      </c>
      <c r="BG82" s="1" t="s">
        <v>72</v>
      </c>
      <c r="BH82" s="1" t="s">
        <v>72</v>
      </c>
      <c r="BI82" s="1" t="s">
        <v>72</v>
      </c>
      <c r="BJ82" s="1" t="s">
        <v>72</v>
      </c>
      <c r="BK82" s="1" t="s">
        <v>72</v>
      </c>
      <c r="BL82" s="1" t="s">
        <v>72</v>
      </c>
      <c r="BM82" s="1" t="s">
        <v>72</v>
      </c>
      <c r="BN82" s="1" t="s">
        <v>72</v>
      </c>
    </row>
    <row r="83" spans="1:66" x14ac:dyDescent="0.25">
      <c r="A83" s="2" t="s">
        <v>82</v>
      </c>
      <c r="B83" s="2" t="s">
        <v>83</v>
      </c>
      <c r="C83" s="2" t="s">
        <v>73</v>
      </c>
      <c r="D83" s="16">
        <f t="shared" si="6"/>
        <v>0</v>
      </c>
      <c r="E83" s="1">
        <v>0</v>
      </c>
      <c r="F83" s="2" t="s">
        <v>67</v>
      </c>
      <c r="G83" s="2" t="s">
        <v>68</v>
      </c>
      <c r="H83" s="2" t="s">
        <v>69</v>
      </c>
      <c r="I83" s="2" t="s">
        <v>69</v>
      </c>
      <c r="J83" s="2" t="s">
        <v>70</v>
      </c>
      <c r="K83" s="2" t="s">
        <v>74</v>
      </c>
      <c r="L83" s="1">
        <v>0</v>
      </c>
      <c r="M83" s="1">
        <f t="shared" si="7"/>
        <v>0.73829352855682373</v>
      </c>
      <c r="N83" s="1">
        <f t="shared" si="8"/>
        <v>0</v>
      </c>
      <c r="O83" s="1">
        <v>0.18457338213920593</v>
      </c>
      <c r="P83" s="1">
        <v>0</v>
      </c>
      <c r="Q83" s="12">
        <v>19098</v>
      </c>
      <c r="R83" s="12">
        <v>0</v>
      </c>
      <c r="S83" s="12">
        <v>19098</v>
      </c>
      <c r="T83" s="1">
        <v>0</v>
      </c>
      <c r="U83" s="1">
        <v>0</v>
      </c>
      <c r="V83" s="1">
        <v>0</v>
      </c>
      <c r="W83" s="1">
        <v>19098</v>
      </c>
      <c r="X83" s="1">
        <v>0</v>
      </c>
      <c r="Y83" s="1" t="s">
        <v>72</v>
      </c>
      <c r="Z83" s="1" t="s">
        <v>72</v>
      </c>
      <c r="AA83" s="1" t="s">
        <v>72</v>
      </c>
      <c r="AB83" s="1" t="s">
        <v>72</v>
      </c>
      <c r="AC83" s="1" t="s">
        <v>72</v>
      </c>
      <c r="AD83" s="1" t="s">
        <v>72</v>
      </c>
      <c r="AE83" s="1" t="s">
        <v>72</v>
      </c>
      <c r="AF83" s="1">
        <v>4500</v>
      </c>
      <c r="AG83" s="1" t="s">
        <v>72</v>
      </c>
      <c r="AH83" s="1" t="s">
        <v>72</v>
      </c>
      <c r="AI83" s="2" t="s">
        <v>72</v>
      </c>
      <c r="AJ83" s="1" t="s">
        <v>72</v>
      </c>
      <c r="AK83" s="1" t="s">
        <v>72</v>
      </c>
      <c r="AL83" s="1" t="s">
        <v>72</v>
      </c>
      <c r="AM83" s="1" t="s">
        <v>72</v>
      </c>
      <c r="AN83" s="1" t="s">
        <v>72</v>
      </c>
      <c r="AO83" s="1" t="s">
        <v>72</v>
      </c>
      <c r="AP83" s="1" t="s">
        <v>72</v>
      </c>
      <c r="AQ83" s="1" t="s">
        <v>72</v>
      </c>
      <c r="AR83" s="1" t="s">
        <v>72</v>
      </c>
      <c r="AS83" s="1" t="s">
        <v>72</v>
      </c>
      <c r="AT83" s="1">
        <v>0</v>
      </c>
      <c r="AU83" s="1">
        <v>2711.6945742232497</v>
      </c>
      <c r="AV83" s="1">
        <v>2711.6945742232442</v>
      </c>
      <c r="AW83" s="2" t="s">
        <v>72</v>
      </c>
      <c r="AX83" s="2" t="s">
        <v>72</v>
      </c>
      <c r="AY83" s="1" t="s">
        <v>72</v>
      </c>
      <c r="AZ83" s="1" t="s">
        <v>72</v>
      </c>
      <c r="BA83" s="1">
        <v>8.4335841238498688E-2</v>
      </c>
      <c r="BB83" s="1">
        <v>0</v>
      </c>
      <c r="BC83" s="1" t="s">
        <v>72</v>
      </c>
      <c r="BD83" s="1" t="s">
        <v>72</v>
      </c>
      <c r="BE83" s="1" t="s">
        <v>72</v>
      </c>
      <c r="BF83" s="1" t="s">
        <v>72</v>
      </c>
      <c r="BG83" s="1" t="s">
        <v>72</v>
      </c>
      <c r="BH83" s="1" t="s">
        <v>72</v>
      </c>
      <c r="BI83" s="1" t="s">
        <v>72</v>
      </c>
      <c r="BJ83" s="1" t="s">
        <v>72</v>
      </c>
      <c r="BK83" s="1" t="s">
        <v>72</v>
      </c>
      <c r="BL83" s="1" t="s">
        <v>72</v>
      </c>
      <c r="BM83" s="1" t="s">
        <v>72</v>
      </c>
      <c r="BN83" s="1" t="s">
        <v>72</v>
      </c>
    </row>
    <row r="84" spans="1:66" x14ac:dyDescent="0.25">
      <c r="A84" s="2" t="s">
        <v>98</v>
      </c>
      <c r="B84" s="2" t="s">
        <v>83</v>
      </c>
      <c r="C84" s="2" t="s">
        <v>89</v>
      </c>
      <c r="D84" s="16">
        <f t="shared" si="6"/>
        <v>0</v>
      </c>
      <c r="E84" s="1">
        <v>0</v>
      </c>
      <c r="F84" s="2" t="s">
        <v>67</v>
      </c>
      <c r="G84" s="2" t="s">
        <v>68</v>
      </c>
      <c r="H84" s="2" t="s">
        <v>69</v>
      </c>
      <c r="I84" s="2" t="s">
        <v>69</v>
      </c>
      <c r="J84" s="2" t="s">
        <v>70</v>
      </c>
      <c r="K84" s="2" t="s">
        <v>71</v>
      </c>
      <c r="L84" s="1">
        <v>0</v>
      </c>
      <c r="M84" s="1">
        <f t="shared" si="7"/>
        <v>0.78268086910247803</v>
      </c>
      <c r="N84" s="1">
        <f t="shared" si="8"/>
        <v>0</v>
      </c>
      <c r="O84" s="1">
        <v>0.19567021727561951</v>
      </c>
      <c r="P84" s="1">
        <v>0</v>
      </c>
      <c r="Q84" s="12">
        <v>18015</v>
      </c>
      <c r="R84" s="12">
        <v>0</v>
      </c>
      <c r="S84" s="12">
        <v>18015</v>
      </c>
      <c r="T84" s="1">
        <v>0</v>
      </c>
      <c r="U84" s="1">
        <v>0</v>
      </c>
      <c r="V84" s="1">
        <v>0</v>
      </c>
      <c r="W84" s="1">
        <v>18015</v>
      </c>
      <c r="X84" s="1">
        <v>0</v>
      </c>
      <c r="Y84" s="1" t="s">
        <v>72</v>
      </c>
      <c r="Z84" s="1" t="s">
        <v>72</v>
      </c>
      <c r="AA84" s="1" t="s">
        <v>72</v>
      </c>
      <c r="AB84" s="1" t="s">
        <v>72</v>
      </c>
      <c r="AC84" s="1" t="s">
        <v>72</v>
      </c>
      <c r="AD84" s="1" t="s">
        <v>72</v>
      </c>
      <c r="AE84" s="1" t="s">
        <v>72</v>
      </c>
      <c r="AF84" s="1">
        <v>5000</v>
      </c>
      <c r="AG84" s="1" t="s">
        <v>72</v>
      </c>
      <c r="AH84" s="1" t="s">
        <v>72</v>
      </c>
      <c r="AI84" s="2" t="s">
        <v>90</v>
      </c>
      <c r="AJ84" s="1" t="s">
        <v>72</v>
      </c>
      <c r="AK84" s="1" t="s">
        <v>72</v>
      </c>
      <c r="AL84" s="1" t="s">
        <v>72</v>
      </c>
      <c r="AM84" s="1" t="s">
        <v>72</v>
      </c>
      <c r="AN84" s="1" t="s">
        <v>72</v>
      </c>
      <c r="AO84" s="1" t="s">
        <v>72</v>
      </c>
      <c r="AP84" s="1" t="s">
        <v>72</v>
      </c>
      <c r="AQ84" s="1" t="s">
        <v>72</v>
      </c>
      <c r="AR84" s="1" t="s">
        <v>72</v>
      </c>
      <c r="AS84" s="1" t="s">
        <v>72</v>
      </c>
      <c r="AT84" s="1">
        <v>0</v>
      </c>
      <c r="AU84" s="1">
        <v>2919.7325751896205</v>
      </c>
      <c r="AV84" s="1">
        <v>2919.7325751896146</v>
      </c>
      <c r="AW84" s="2" t="s">
        <v>72</v>
      </c>
      <c r="AX84" s="2" t="s">
        <v>72</v>
      </c>
      <c r="AY84" s="1" t="s">
        <v>72</v>
      </c>
      <c r="AZ84" s="1" t="s">
        <v>72</v>
      </c>
      <c r="BA84" s="1">
        <v>8.9406013488769531E-2</v>
      </c>
      <c r="BB84" s="1">
        <v>0</v>
      </c>
      <c r="BC84" s="1" t="s">
        <v>72</v>
      </c>
      <c r="BD84" s="1" t="s">
        <v>72</v>
      </c>
      <c r="BE84" s="1" t="s">
        <v>72</v>
      </c>
      <c r="BF84" s="1" t="s">
        <v>72</v>
      </c>
      <c r="BG84" s="1" t="s">
        <v>72</v>
      </c>
      <c r="BH84" s="1" t="s">
        <v>72</v>
      </c>
      <c r="BI84" s="1" t="s">
        <v>72</v>
      </c>
      <c r="BJ84" s="1" t="s">
        <v>72</v>
      </c>
      <c r="BK84" s="1" t="s">
        <v>72</v>
      </c>
      <c r="BL84" s="1" t="s">
        <v>72</v>
      </c>
      <c r="BM84" s="1" t="s">
        <v>72</v>
      </c>
      <c r="BN84" s="1" t="s">
        <v>72</v>
      </c>
    </row>
    <row r="85" spans="1:66" x14ac:dyDescent="0.25">
      <c r="A85" s="2" t="s">
        <v>98</v>
      </c>
      <c r="B85" s="2" t="s">
        <v>83</v>
      </c>
      <c r="C85" s="2" t="s">
        <v>90</v>
      </c>
      <c r="D85" s="16">
        <f t="shared" si="6"/>
        <v>0</v>
      </c>
      <c r="E85" s="1">
        <v>0</v>
      </c>
      <c r="F85" s="2" t="s">
        <v>67</v>
      </c>
      <c r="G85" s="2" t="s">
        <v>68</v>
      </c>
      <c r="H85" s="2" t="s">
        <v>69</v>
      </c>
      <c r="I85" s="2" t="s">
        <v>69</v>
      </c>
      <c r="J85" s="2" t="s">
        <v>70</v>
      </c>
      <c r="K85" s="2" t="s">
        <v>74</v>
      </c>
      <c r="L85" s="1">
        <v>0</v>
      </c>
      <c r="M85" s="1">
        <f t="shared" si="7"/>
        <v>0.78268086910247803</v>
      </c>
      <c r="N85" s="1">
        <f t="shared" si="8"/>
        <v>0</v>
      </c>
      <c r="O85" s="1">
        <v>0.19567021727561951</v>
      </c>
      <c r="P85" s="1">
        <v>0</v>
      </c>
      <c r="Q85" s="12">
        <v>18015</v>
      </c>
      <c r="R85" s="12">
        <v>0</v>
      </c>
      <c r="S85" s="12">
        <v>18015</v>
      </c>
      <c r="T85" s="1">
        <v>0</v>
      </c>
      <c r="U85" s="1">
        <v>0</v>
      </c>
      <c r="V85" s="1">
        <v>0</v>
      </c>
      <c r="W85" s="1">
        <v>18015</v>
      </c>
      <c r="X85" s="1">
        <v>0</v>
      </c>
      <c r="Y85" s="1" t="s">
        <v>72</v>
      </c>
      <c r="Z85" s="1" t="s">
        <v>72</v>
      </c>
      <c r="AA85" s="1" t="s">
        <v>72</v>
      </c>
      <c r="AB85" s="1" t="s">
        <v>72</v>
      </c>
      <c r="AC85" s="1" t="s">
        <v>72</v>
      </c>
      <c r="AD85" s="1" t="s">
        <v>72</v>
      </c>
      <c r="AE85" s="1" t="s">
        <v>72</v>
      </c>
      <c r="AF85" s="1">
        <v>4000</v>
      </c>
      <c r="AG85" s="1" t="s">
        <v>72</v>
      </c>
      <c r="AH85" s="1" t="s">
        <v>72</v>
      </c>
      <c r="AI85" s="2" t="s">
        <v>72</v>
      </c>
      <c r="AJ85" s="1" t="s">
        <v>72</v>
      </c>
      <c r="AK85" s="1" t="s">
        <v>72</v>
      </c>
      <c r="AL85" s="1" t="s">
        <v>72</v>
      </c>
      <c r="AM85" s="1" t="s">
        <v>72</v>
      </c>
      <c r="AN85" s="1" t="s">
        <v>72</v>
      </c>
      <c r="AO85" s="1" t="s">
        <v>72</v>
      </c>
      <c r="AP85" s="1" t="s">
        <v>72</v>
      </c>
      <c r="AQ85" s="1" t="s">
        <v>72</v>
      </c>
      <c r="AR85" s="1" t="s">
        <v>72</v>
      </c>
      <c r="AS85" s="1" t="s">
        <v>72</v>
      </c>
      <c r="AT85" s="1">
        <v>0</v>
      </c>
      <c r="AU85" s="1">
        <v>2065.3226111690237</v>
      </c>
      <c r="AV85" s="1">
        <v>2065.3226111690074</v>
      </c>
      <c r="AW85" s="2" t="s">
        <v>72</v>
      </c>
      <c r="AX85" s="2" t="s">
        <v>72</v>
      </c>
      <c r="AY85" s="1" t="s">
        <v>72</v>
      </c>
      <c r="AZ85" s="1" t="s">
        <v>72</v>
      </c>
      <c r="BA85" s="1">
        <v>8.9406013488769531E-2</v>
      </c>
      <c r="BB85" s="1">
        <v>0</v>
      </c>
      <c r="BC85" s="1" t="s">
        <v>72</v>
      </c>
      <c r="BD85" s="1" t="s">
        <v>72</v>
      </c>
      <c r="BE85" s="1" t="s">
        <v>72</v>
      </c>
      <c r="BF85" s="1" t="s">
        <v>72</v>
      </c>
      <c r="BG85" s="1" t="s">
        <v>72</v>
      </c>
      <c r="BH85" s="1" t="s">
        <v>72</v>
      </c>
      <c r="BI85" s="1" t="s">
        <v>72</v>
      </c>
      <c r="BJ85" s="1" t="s">
        <v>72</v>
      </c>
      <c r="BK85" s="1" t="s">
        <v>72</v>
      </c>
      <c r="BL85" s="1" t="s">
        <v>72</v>
      </c>
      <c r="BM85" s="1" t="s">
        <v>72</v>
      </c>
      <c r="BN85" s="1" t="s">
        <v>72</v>
      </c>
    </row>
    <row r="86" spans="1:66" x14ac:dyDescent="0.25">
      <c r="A86" s="2" t="s">
        <v>112</v>
      </c>
      <c r="B86" s="2" t="s">
        <v>83</v>
      </c>
      <c r="C86" s="2" t="s">
        <v>103</v>
      </c>
      <c r="D86" s="16">
        <f t="shared" si="6"/>
        <v>0</v>
      </c>
      <c r="E86" s="1">
        <v>0</v>
      </c>
      <c r="F86" s="2" t="s">
        <v>67</v>
      </c>
      <c r="G86" s="2" t="s">
        <v>68</v>
      </c>
      <c r="H86" s="2" t="s">
        <v>69</v>
      </c>
      <c r="I86" s="2" t="s">
        <v>69</v>
      </c>
      <c r="J86" s="2" t="s">
        <v>70</v>
      </c>
      <c r="K86" s="2" t="s">
        <v>71</v>
      </c>
      <c r="L86" s="1">
        <v>0</v>
      </c>
      <c r="M86" s="1">
        <f t="shared" si="7"/>
        <v>0.67347311973571777</v>
      </c>
      <c r="N86" s="1">
        <f t="shared" si="8"/>
        <v>0</v>
      </c>
      <c r="O86" s="1">
        <v>0.16836827993392944</v>
      </c>
      <c r="P86" s="1">
        <v>0</v>
      </c>
      <c r="Q86" s="12">
        <v>20936</v>
      </c>
      <c r="R86" s="12">
        <v>0</v>
      </c>
      <c r="S86" s="12">
        <v>20936</v>
      </c>
      <c r="T86" s="1">
        <v>0</v>
      </c>
      <c r="U86" s="1">
        <v>0</v>
      </c>
      <c r="V86" s="1">
        <v>0</v>
      </c>
      <c r="W86" s="1">
        <v>20936</v>
      </c>
      <c r="X86" s="1">
        <v>0</v>
      </c>
      <c r="Y86" s="1" t="s">
        <v>72</v>
      </c>
      <c r="Z86" s="1" t="s">
        <v>72</v>
      </c>
      <c r="AA86" s="1" t="s">
        <v>72</v>
      </c>
      <c r="AB86" s="1" t="s">
        <v>72</v>
      </c>
      <c r="AC86" s="1" t="s">
        <v>72</v>
      </c>
      <c r="AD86" s="1" t="s">
        <v>72</v>
      </c>
      <c r="AE86" s="1" t="s">
        <v>72</v>
      </c>
      <c r="AF86" s="1">
        <v>4000</v>
      </c>
      <c r="AG86" s="1" t="s">
        <v>72</v>
      </c>
      <c r="AH86" s="1" t="s">
        <v>72</v>
      </c>
      <c r="AI86" s="2" t="s">
        <v>104</v>
      </c>
      <c r="AJ86" s="1" t="s">
        <v>72</v>
      </c>
      <c r="AK86" s="1" t="s">
        <v>72</v>
      </c>
      <c r="AL86" s="1" t="s">
        <v>72</v>
      </c>
      <c r="AM86" s="1" t="s">
        <v>72</v>
      </c>
      <c r="AN86" s="1" t="s">
        <v>72</v>
      </c>
      <c r="AO86" s="1" t="s">
        <v>72</v>
      </c>
      <c r="AP86" s="1" t="s">
        <v>72</v>
      </c>
      <c r="AQ86" s="1" t="s">
        <v>72</v>
      </c>
      <c r="AR86" s="1" t="s">
        <v>72</v>
      </c>
      <c r="AS86" s="1" t="s">
        <v>72</v>
      </c>
      <c r="AT86" s="1">
        <v>0</v>
      </c>
      <c r="AU86" s="1">
        <v>2717.9968296469374</v>
      </c>
      <c r="AV86" s="1">
        <v>2717.9968296469397</v>
      </c>
      <c r="AW86" s="2" t="s">
        <v>72</v>
      </c>
      <c r="AX86" s="2" t="s">
        <v>72</v>
      </c>
      <c r="AY86" s="1" t="s">
        <v>72</v>
      </c>
      <c r="AZ86" s="1" t="s">
        <v>72</v>
      </c>
      <c r="BA86" s="1">
        <v>7.693164050579071E-2</v>
      </c>
      <c r="BB86" s="1">
        <v>0</v>
      </c>
      <c r="BC86" s="1" t="s">
        <v>72</v>
      </c>
      <c r="BD86" s="1" t="s">
        <v>72</v>
      </c>
      <c r="BE86" s="1" t="s">
        <v>72</v>
      </c>
      <c r="BF86" s="1" t="s">
        <v>72</v>
      </c>
      <c r="BG86" s="1" t="s">
        <v>72</v>
      </c>
      <c r="BH86" s="1" t="s">
        <v>72</v>
      </c>
      <c r="BI86" s="1" t="s">
        <v>72</v>
      </c>
      <c r="BJ86" s="1" t="s">
        <v>72</v>
      </c>
      <c r="BK86" s="1" t="s">
        <v>72</v>
      </c>
      <c r="BL86" s="1" t="s">
        <v>72</v>
      </c>
      <c r="BM86" s="1" t="s">
        <v>72</v>
      </c>
      <c r="BN86" s="1" t="s">
        <v>72</v>
      </c>
    </row>
    <row r="87" spans="1:66" x14ac:dyDescent="0.25">
      <c r="A87" s="2" t="s">
        <v>112</v>
      </c>
      <c r="B87" s="2" t="s">
        <v>83</v>
      </c>
      <c r="C87" s="2" t="s">
        <v>104</v>
      </c>
      <c r="D87" s="16">
        <f t="shared" si="6"/>
        <v>0</v>
      </c>
      <c r="E87" s="1">
        <v>0</v>
      </c>
      <c r="F87" s="2" t="s">
        <v>67</v>
      </c>
      <c r="G87" s="2" t="s">
        <v>68</v>
      </c>
      <c r="H87" s="2" t="s">
        <v>69</v>
      </c>
      <c r="I87" s="2" t="s">
        <v>69</v>
      </c>
      <c r="J87" s="2" t="s">
        <v>70</v>
      </c>
      <c r="K87" s="2" t="s">
        <v>74</v>
      </c>
      <c r="L87" s="1">
        <v>0</v>
      </c>
      <c r="M87" s="1">
        <f t="shared" si="7"/>
        <v>0.67347311973571777</v>
      </c>
      <c r="N87" s="1">
        <f t="shared" si="8"/>
        <v>0</v>
      </c>
      <c r="O87" s="1">
        <v>0.16836827993392944</v>
      </c>
      <c r="P87" s="1">
        <v>0</v>
      </c>
      <c r="Q87" s="12">
        <v>20936</v>
      </c>
      <c r="R87" s="12">
        <v>0</v>
      </c>
      <c r="S87" s="12">
        <v>20936</v>
      </c>
      <c r="T87" s="1">
        <v>0</v>
      </c>
      <c r="U87" s="1">
        <v>0</v>
      </c>
      <c r="V87" s="1">
        <v>0</v>
      </c>
      <c r="W87" s="1">
        <v>20936</v>
      </c>
      <c r="X87" s="1">
        <v>0</v>
      </c>
      <c r="Y87" s="1" t="s">
        <v>72</v>
      </c>
      <c r="Z87" s="1" t="s">
        <v>72</v>
      </c>
      <c r="AA87" s="1" t="s">
        <v>72</v>
      </c>
      <c r="AB87" s="1" t="s">
        <v>72</v>
      </c>
      <c r="AC87" s="1" t="s">
        <v>72</v>
      </c>
      <c r="AD87" s="1" t="s">
        <v>72</v>
      </c>
      <c r="AE87" s="1" t="s">
        <v>72</v>
      </c>
      <c r="AF87" s="1">
        <v>4000</v>
      </c>
      <c r="AG87" s="1" t="s">
        <v>72</v>
      </c>
      <c r="AH87" s="1" t="s">
        <v>72</v>
      </c>
      <c r="AI87" s="2" t="s">
        <v>72</v>
      </c>
      <c r="AJ87" s="1" t="s">
        <v>72</v>
      </c>
      <c r="AK87" s="1" t="s">
        <v>72</v>
      </c>
      <c r="AL87" s="1" t="s">
        <v>72</v>
      </c>
      <c r="AM87" s="1" t="s">
        <v>72</v>
      </c>
      <c r="AN87" s="1" t="s">
        <v>72</v>
      </c>
      <c r="AO87" s="1" t="s">
        <v>72</v>
      </c>
      <c r="AP87" s="1" t="s">
        <v>72</v>
      </c>
      <c r="AQ87" s="1" t="s">
        <v>72</v>
      </c>
      <c r="AR87" s="1" t="s">
        <v>72</v>
      </c>
      <c r="AS87" s="1" t="s">
        <v>72</v>
      </c>
      <c r="AT87" s="1">
        <v>0</v>
      </c>
      <c r="AU87" s="1">
        <v>2171.8518669644432</v>
      </c>
      <c r="AV87" s="1">
        <v>2171.8518669644632</v>
      </c>
      <c r="AW87" s="2" t="s">
        <v>72</v>
      </c>
      <c r="AX87" s="2" t="s">
        <v>72</v>
      </c>
      <c r="AY87" s="1" t="s">
        <v>72</v>
      </c>
      <c r="AZ87" s="1" t="s">
        <v>72</v>
      </c>
      <c r="BA87" s="1">
        <v>7.693164050579071E-2</v>
      </c>
      <c r="BB87" s="1">
        <v>0</v>
      </c>
      <c r="BC87" s="1" t="s">
        <v>72</v>
      </c>
      <c r="BD87" s="1" t="s">
        <v>72</v>
      </c>
      <c r="BE87" s="1" t="s">
        <v>72</v>
      </c>
      <c r="BF87" s="1" t="s">
        <v>72</v>
      </c>
      <c r="BG87" s="1" t="s">
        <v>72</v>
      </c>
      <c r="BH87" s="1" t="s">
        <v>72</v>
      </c>
      <c r="BI87" s="1" t="s">
        <v>72</v>
      </c>
      <c r="BJ87" s="1" t="s">
        <v>72</v>
      </c>
      <c r="BK87" s="1" t="s">
        <v>72</v>
      </c>
      <c r="BL87" s="1" t="s">
        <v>72</v>
      </c>
      <c r="BM87" s="1" t="s">
        <v>72</v>
      </c>
      <c r="BN87" s="1" t="s">
        <v>72</v>
      </c>
    </row>
    <row r="88" spans="1:66" x14ac:dyDescent="0.25">
      <c r="A88" s="2" t="s">
        <v>130</v>
      </c>
      <c r="B88" s="2" t="s">
        <v>83</v>
      </c>
      <c r="C88" s="2" t="s">
        <v>121</v>
      </c>
      <c r="D88" s="16">
        <f t="shared" si="6"/>
        <v>0</v>
      </c>
      <c r="E88" s="1">
        <v>0</v>
      </c>
      <c r="F88" s="2" t="s">
        <v>67</v>
      </c>
      <c r="G88" s="2" t="s">
        <v>68</v>
      </c>
      <c r="H88" s="2" t="s">
        <v>69</v>
      </c>
      <c r="I88" s="2" t="s">
        <v>69</v>
      </c>
      <c r="J88" s="2" t="s">
        <v>70</v>
      </c>
      <c r="K88" s="2" t="s">
        <v>71</v>
      </c>
      <c r="L88" s="1">
        <v>0</v>
      </c>
      <c r="M88" s="1">
        <f t="shared" si="7"/>
        <v>0.74206280708312988</v>
      </c>
      <c r="N88" s="1">
        <f t="shared" si="8"/>
        <v>0</v>
      </c>
      <c r="O88" s="1">
        <v>0.18551570177078247</v>
      </c>
      <c r="P88" s="1">
        <v>0</v>
      </c>
      <c r="Q88" s="12">
        <v>19001</v>
      </c>
      <c r="R88" s="12">
        <v>0</v>
      </c>
      <c r="S88" s="12">
        <v>19001</v>
      </c>
      <c r="T88" s="1">
        <v>0</v>
      </c>
      <c r="U88" s="1">
        <v>0</v>
      </c>
      <c r="V88" s="1">
        <v>0</v>
      </c>
      <c r="W88" s="1">
        <v>19001</v>
      </c>
      <c r="X88" s="1">
        <v>0</v>
      </c>
      <c r="Y88" s="1" t="s">
        <v>72</v>
      </c>
      <c r="Z88" s="1" t="s">
        <v>72</v>
      </c>
      <c r="AA88" s="1" t="s">
        <v>72</v>
      </c>
      <c r="AB88" s="1" t="s">
        <v>72</v>
      </c>
      <c r="AC88" s="1" t="s">
        <v>72</v>
      </c>
      <c r="AD88" s="1" t="s">
        <v>72</v>
      </c>
      <c r="AE88" s="1" t="s">
        <v>72</v>
      </c>
      <c r="AF88" s="1">
        <v>5000</v>
      </c>
      <c r="AG88" s="1" t="s">
        <v>72</v>
      </c>
      <c r="AH88" s="1" t="s">
        <v>72</v>
      </c>
      <c r="AI88" s="2" t="s">
        <v>122</v>
      </c>
      <c r="AJ88" s="1" t="s">
        <v>72</v>
      </c>
      <c r="AK88" s="1" t="s">
        <v>72</v>
      </c>
      <c r="AL88" s="1" t="s">
        <v>72</v>
      </c>
      <c r="AM88" s="1" t="s">
        <v>72</v>
      </c>
      <c r="AN88" s="1" t="s">
        <v>72</v>
      </c>
      <c r="AO88" s="1" t="s">
        <v>72</v>
      </c>
      <c r="AP88" s="1" t="s">
        <v>72</v>
      </c>
      <c r="AQ88" s="1" t="s">
        <v>72</v>
      </c>
      <c r="AR88" s="1" t="s">
        <v>72</v>
      </c>
      <c r="AS88" s="1" t="s">
        <v>72</v>
      </c>
      <c r="AT88" s="1">
        <v>0</v>
      </c>
      <c r="AU88" s="1">
        <v>3477.0671502486712</v>
      </c>
      <c r="AV88" s="1">
        <v>3477.0671502486693</v>
      </c>
      <c r="AW88" s="2" t="s">
        <v>72</v>
      </c>
      <c r="AX88" s="2" t="s">
        <v>72</v>
      </c>
      <c r="AY88" s="1" t="s">
        <v>72</v>
      </c>
      <c r="AZ88" s="1" t="s">
        <v>72</v>
      </c>
      <c r="BA88" s="1">
        <v>8.4766395390033722E-2</v>
      </c>
      <c r="BB88" s="1">
        <v>0</v>
      </c>
      <c r="BC88" s="1" t="s">
        <v>72</v>
      </c>
      <c r="BD88" s="1" t="s">
        <v>72</v>
      </c>
      <c r="BE88" s="1" t="s">
        <v>72</v>
      </c>
      <c r="BF88" s="1" t="s">
        <v>72</v>
      </c>
      <c r="BG88" s="1" t="s">
        <v>72</v>
      </c>
      <c r="BH88" s="1" t="s">
        <v>72</v>
      </c>
      <c r="BI88" s="1" t="s">
        <v>72</v>
      </c>
      <c r="BJ88" s="1" t="s">
        <v>72</v>
      </c>
      <c r="BK88" s="1" t="s">
        <v>72</v>
      </c>
      <c r="BL88" s="1" t="s">
        <v>72</v>
      </c>
      <c r="BM88" s="1" t="s">
        <v>72</v>
      </c>
      <c r="BN88" s="1" t="s">
        <v>72</v>
      </c>
    </row>
    <row r="89" spans="1:66" x14ac:dyDescent="0.25">
      <c r="A89" s="2" t="s">
        <v>130</v>
      </c>
      <c r="B89" s="2" t="s">
        <v>83</v>
      </c>
      <c r="C89" s="2" t="s">
        <v>122</v>
      </c>
      <c r="D89" s="16">
        <f t="shared" si="6"/>
        <v>0</v>
      </c>
      <c r="E89" s="1">
        <v>0</v>
      </c>
      <c r="F89" s="2" t="s">
        <v>67</v>
      </c>
      <c r="G89" s="2" t="s">
        <v>68</v>
      </c>
      <c r="H89" s="2" t="s">
        <v>69</v>
      </c>
      <c r="I89" s="2" t="s">
        <v>69</v>
      </c>
      <c r="J89" s="2" t="s">
        <v>70</v>
      </c>
      <c r="K89" s="2" t="s">
        <v>74</v>
      </c>
      <c r="L89" s="1">
        <v>0</v>
      </c>
      <c r="M89" s="1">
        <f t="shared" si="7"/>
        <v>0.74206280708312988</v>
      </c>
      <c r="N89" s="1">
        <f t="shared" si="8"/>
        <v>0</v>
      </c>
      <c r="O89" s="1">
        <v>0.18551570177078247</v>
      </c>
      <c r="P89" s="1">
        <v>0</v>
      </c>
      <c r="Q89" s="12">
        <v>19001</v>
      </c>
      <c r="R89" s="12">
        <v>0</v>
      </c>
      <c r="S89" s="12">
        <v>19001</v>
      </c>
      <c r="T89" s="1">
        <v>0</v>
      </c>
      <c r="U89" s="1">
        <v>0</v>
      </c>
      <c r="V89" s="1">
        <v>0</v>
      </c>
      <c r="W89" s="1">
        <v>19001</v>
      </c>
      <c r="X89" s="1">
        <v>0</v>
      </c>
      <c r="Y89" s="1" t="s">
        <v>72</v>
      </c>
      <c r="Z89" s="1" t="s">
        <v>72</v>
      </c>
      <c r="AA89" s="1" t="s">
        <v>72</v>
      </c>
      <c r="AB89" s="1" t="s">
        <v>72</v>
      </c>
      <c r="AC89" s="1" t="s">
        <v>72</v>
      </c>
      <c r="AD89" s="1" t="s">
        <v>72</v>
      </c>
      <c r="AE89" s="1" t="s">
        <v>72</v>
      </c>
      <c r="AF89" s="1">
        <v>3700</v>
      </c>
      <c r="AG89" s="1" t="s">
        <v>72</v>
      </c>
      <c r="AH89" s="1" t="s">
        <v>72</v>
      </c>
      <c r="AI89" s="2" t="s">
        <v>72</v>
      </c>
      <c r="AJ89" s="1" t="s">
        <v>72</v>
      </c>
      <c r="AK89" s="1" t="s">
        <v>72</v>
      </c>
      <c r="AL89" s="1" t="s">
        <v>72</v>
      </c>
      <c r="AM89" s="1" t="s">
        <v>72</v>
      </c>
      <c r="AN89" s="1" t="s">
        <v>72</v>
      </c>
      <c r="AO89" s="1" t="s">
        <v>72</v>
      </c>
      <c r="AP89" s="1" t="s">
        <v>72</v>
      </c>
      <c r="AQ89" s="1" t="s">
        <v>72</v>
      </c>
      <c r="AR89" s="1" t="s">
        <v>72</v>
      </c>
      <c r="AS89" s="1" t="s">
        <v>72</v>
      </c>
      <c r="AT89" s="1">
        <v>0</v>
      </c>
      <c r="AU89" s="1">
        <v>2585.0944804174574</v>
      </c>
      <c r="AV89" s="1">
        <v>2585.0944804174701</v>
      </c>
      <c r="AW89" s="2" t="s">
        <v>72</v>
      </c>
      <c r="AX89" s="2" t="s">
        <v>72</v>
      </c>
      <c r="AY89" s="1" t="s">
        <v>72</v>
      </c>
      <c r="AZ89" s="1" t="s">
        <v>72</v>
      </c>
      <c r="BA89" s="1">
        <v>8.4766395390033722E-2</v>
      </c>
      <c r="BB89" s="1">
        <v>0</v>
      </c>
      <c r="BC89" s="1" t="s">
        <v>72</v>
      </c>
      <c r="BD89" s="1" t="s">
        <v>72</v>
      </c>
      <c r="BE89" s="1" t="s">
        <v>72</v>
      </c>
      <c r="BF89" s="1" t="s">
        <v>72</v>
      </c>
      <c r="BG89" s="1" t="s">
        <v>72</v>
      </c>
      <c r="BH89" s="1" t="s">
        <v>72</v>
      </c>
      <c r="BI89" s="1" t="s">
        <v>72</v>
      </c>
      <c r="BJ89" s="1" t="s">
        <v>72</v>
      </c>
      <c r="BK89" s="1" t="s">
        <v>72</v>
      </c>
      <c r="BL89" s="1" t="s">
        <v>72</v>
      </c>
      <c r="BM89" s="1" t="s">
        <v>72</v>
      </c>
      <c r="BN89" s="1" t="s">
        <v>72</v>
      </c>
    </row>
    <row r="90" spans="1:66" x14ac:dyDescent="0.25">
      <c r="A90" s="2" t="s">
        <v>86</v>
      </c>
      <c r="B90" s="2" t="s">
        <v>87</v>
      </c>
      <c r="C90" s="2" t="s">
        <v>66</v>
      </c>
      <c r="D90" s="16">
        <f t="shared" si="6"/>
        <v>0.25803329944610598</v>
      </c>
      <c r="E90" s="1">
        <v>6.4508326351642609E-2</v>
      </c>
      <c r="F90" s="2" t="s">
        <v>67</v>
      </c>
      <c r="G90" s="2" t="s">
        <v>68</v>
      </c>
      <c r="H90" s="2" t="s">
        <v>69</v>
      </c>
      <c r="I90" s="2" t="s">
        <v>69</v>
      </c>
      <c r="J90" s="2" t="s">
        <v>70</v>
      </c>
      <c r="K90" s="2" t="s">
        <v>71</v>
      </c>
      <c r="L90" s="1">
        <v>1.2901664972305298</v>
      </c>
      <c r="M90" s="1">
        <f t="shared" si="7"/>
        <v>1.232494592666626</v>
      </c>
      <c r="N90" s="1">
        <f t="shared" si="8"/>
        <v>1.0837114416062832E-2</v>
      </c>
      <c r="O90" s="1">
        <v>0.30812364816665649</v>
      </c>
      <c r="P90" s="1">
        <v>2.709278604015708E-3</v>
      </c>
      <c r="Q90" s="12">
        <v>18238</v>
      </c>
      <c r="R90" s="12">
        <v>1</v>
      </c>
      <c r="S90" s="12">
        <v>18237</v>
      </c>
      <c r="T90" s="1">
        <v>1</v>
      </c>
      <c r="U90" s="1">
        <v>0</v>
      </c>
      <c r="V90" s="1">
        <v>17</v>
      </c>
      <c r="W90" s="1">
        <v>18220</v>
      </c>
      <c r="X90" s="1">
        <v>6.4508321679785596E-2</v>
      </c>
      <c r="Y90" s="1" t="s">
        <v>72</v>
      </c>
      <c r="Z90" s="1" t="s">
        <v>72</v>
      </c>
      <c r="AA90" s="1" t="s">
        <v>72</v>
      </c>
      <c r="AB90" s="1" t="s">
        <v>72</v>
      </c>
      <c r="AC90" s="1" t="s">
        <v>72</v>
      </c>
      <c r="AD90" s="1" t="s">
        <v>72</v>
      </c>
      <c r="AE90" s="1" t="s">
        <v>72</v>
      </c>
      <c r="AF90" s="1">
        <v>4499</v>
      </c>
      <c r="AG90" s="1" t="s">
        <v>72</v>
      </c>
      <c r="AH90" s="1" t="s">
        <v>72</v>
      </c>
      <c r="AI90" s="2" t="s">
        <v>73</v>
      </c>
      <c r="AJ90" s="1">
        <v>5.5529656877483714E-2</v>
      </c>
      <c r="AK90" s="1" t="s">
        <v>72</v>
      </c>
      <c r="AL90" s="1" t="s">
        <v>72</v>
      </c>
      <c r="AM90" s="1">
        <v>0.18951754028680018</v>
      </c>
      <c r="AN90" s="1">
        <v>0</v>
      </c>
      <c r="AO90" s="1">
        <v>5.2608334134120023</v>
      </c>
      <c r="AP90" s="1" t="s">
        <v>72</v>
      </c>
      <c r="AQ90" s="1" t="s">
        <v>72</v>
      </c>
      <c r="AR90" s="1">
        <v>17.286928866240153</v>
      </c>
      <c r="AS90" s="1">
        <v>0</v>
      </c>
      <c r="AT90" s="1">
        <v>4761.90087890625</v>
      </c>
      <c r="AU90" s="1">
        <v>3264.5831446220145</v>
      </c>
      <c r="AV90" s="1">
        <v>3264.6652434121447</v>
      </c>
      <c r="AW90" s="2" t="s">
        <v>72</v>
      </c>
      <c r="AX90" s="2" t="s">
        <v>72</v>
      </c>
      <c r="AY90" s="1" t="s">
        <v>72</v>
      </c>
      <c r="AZ90" s="1" t="s">
        <v>72</v>
      </c>
      <c r="BA90" s="1">
        <v>0.16056779026985168</v>
      </c>
      <c r="BB90" s="1">
        <v>1.7481405287981033E-2</v>
      </c>
      <c r="BC90" s="1" t="s">
        <v>72</v>
      </c>
      <c r="BD90" s="1" t="s">
        <v>72</v>
      </c>
      <c r="BE90" s="1" t="s">
        <v>72</v>
      </c>
      <c r="BF90" s="1" t="s">
        <v>72</v>
      </c>
      <c r="BG90" s="1" t="s">
        <v>72</v>
      </c>
      <c r="BH90" s="1" t="s">
        <v>72</v>
      </c>
      <c r="BI90" s="1">
        <v>0.11849403188689669</v>
      </c>
      <c r="BJ90" s="1">
        <v>0</v>
      </c>
      <c r="BK90" s="1" t="s">
        <v>72</v>
      </c>
      <c r="BL90" s="1" t="s">
        <v>72</v>
      </c>
      <c r="BM90" s="1">
        <v>10.912206990809802</v>
      </c>
      <c r="BN90" s="1">
        <v>0</v>
      </c>
    </row>
    <row r="91" spans="1:66" x14ac:dyDescent="0.25">
      <c r="A91" s="2" t="s">
        <v>86</v>
      </c>
      <c r="B91" s="2" t="s">
        <v>87</v>
      </c>
      <c r="C91" s="2" t="s">
        <v>73</v>
      </c>
      <c r="D91" s="16">
        <f t="shared" si="6"/>
        <v>4.6467658996582033</v>
      </c>
      <c r="E91" s="1">
        <v>1.161691427230835</v>
      </c>
      <c r="F91" s="2" t="s">
        <v>67</v>
      </c>
      <c r="G91" s="2" t="s">
        <v>68</v>
      </c>
      <c r="H91" s="2" t="s">
        <v>69</v>
      </c>
      <c r="I91" s="2" t="s">
        <v>69</v>
      </c>
      <c r="J91" s="2" t="s">
        <v>70</v>
      </c>
      <c r="K91" s="2" t="s">
        <v>74</v>
      </c>
      <c r="L91" s="1">
        <v>23.233829498291016</v>
      </c>
      <c r="M91" s="1">
        <f t="shared" si="7"/>
        <v>7.1512088775634766</v>
      </c>
      <c r="N91" s="1">
        <f t="shared" si="8"/>
        <v>2.8094539642333984</v>
      </c>
      <c r="O91" s="1">
        <v>1.7878022193908691</v>
      </c>
      <c r="P91" s="1">
        <v>0.70236349105834961</v>
      </c>
      <c r="Q91" s="12">
        <v>18238</v>
      </c>
      <c r="R91" s="12">
        <v>18</v>
      </c>
      <c r="S91" s="12">
        <v>18220</v>
      </c>
      <c r="T91" s="1">
        <v>1</v>
      </c>
      <c r="U91" s="1">
        <v>0</v>
      </c>
      <c r="V91" s="1">
        <v>17</v>
      </c>
      <c r="W91" s="1">
        <v>18220</v>
      </c>
      <c r="X91" s="1">
        <v>6.4508321679785596E-2</v>
      </c>
      <c r="Y91" s="1" t="s">
        <v>72</v>
      </c>
      <c r="Z91" s="1" t="s">
        <v>72</v>
      </c>
      <c r="AA91" s="1" t="s">
        <v>72</v>
      </c>
      <c r="AB91" s="1" t="s">
        <v>72</v>
      </c>
      <c r="AC91" s="1" t="s">
        <v>72</v>
      </c>
      <c r="AD91" s="1" t="s">
        <v>72</v>
      </c>
      <c r="AE91" s="1" t="s">
        <v>72</v>
      </c>
      <c r="AF91" s="1">
        <v>4500</v>
      </c>
      <c r="AG91" s="1" t="s">
        <v>72</v>
      </c>
      <c r="AH91" s="1" t="s">
        <v>72</v>
      </c>
      <c r="AI91" s="2" t="s">
        <v>72</v>
      </c>
      <c r="AJ91" s="1" t="s">
        <v>72</v>
      </c>
      <c r="AK91" s="1" t="s">
        <v>72</v>
      </c>
      <c r="AL91" s="1" t="s">
        <v>72</v>
      </c>
      <c r="AM91" s="1" t="s">
        <v>72</v>
      </c>
      <c r="AN91" s="1" t="s">
        <v>72</v>
      </c>
      <c r="AO91" s="1" t="s">
        <v>72</v>
      </c>
      <c r="AP91" s="1" t="s">
        <v>72</v>
      </c>
      <c r="AQ91" s="1" t="s">
        <v>72</v>
      </c>
      <c r="AR91" s="1" t="s">
        <v>72</v>
      </c>
      <c r="AS91" s="1" t="s">
        <v>72</v>
      </c>
      <c r="AT91" s="1">
        <v>5676.9420844184024</v>
      </c>
      <c r="AU91" s="1">
        <v>2827.1059439565952</v>
      </c>
      <c r="AV91" s="1">
        <v>2829.9185906573398</v>
      </c>
      <c r="AW91" s="2" t="s">
        <v>72</v>
      </c>
      <c r="AX91" s="2" t="s">
        <v>72</v>
      </c>
      <c r="AY91" s="1" t="s">
        <v>72</v>
      </c>
      <c r="AZ91" s="1" t="s">
        <v>72</v>
      </c>
      <c r="BA91" s="1">
        <v>1.4573959112167358</v>
      </c>
      <c r="BB91" s="1">
        <v>0.90905499458312988</v>
      </c>
      <c r="BC91" s="1" t="s">
        <v>72</v>
      </c>
      <c r="BD91" s="1" t="s">
        <v>72</v>
      </c>
      <c r="BE91" s="1" t="s">
        <v>72</v>
      </c>
      <c r="BF91" s="1" t="s">
        <v>72</v>
      </c>
      <c r="BG91" s="1" t="s">
        <v>72</v>
      </c>
      <c r="BH91" s="1" t="s">
        <v>72</v>
      </c>
      <c r="BI91" s="1" t="s">
        <v>72</v>
      </c>
      <c r="BJ91" s="1" t="s">
        <v>72</v>
      </c>
      <c r="BK91" s="1" t="s">
        <v>72</v>
      </c>
      <c r="BL91" s="1" t="s">
        <v>72</v>
      </c>
      <c r="BM91" s="1" t="s">
        <v>72</v>
      </c>
      <c r="BN91" s="1" t="s">
        <v>72</v>
      </c>
    </row>
    <row r="92" spans="1:66" x14ac:dyDescent="0.25">
      <c r="A92" s="2" t="s">
        <v>101</v>
      </c>
      <c r="B92" s="2" t="s">
        <v>87</v>
      </c>
      <c r="C92" s="2" t="s">
        <v>89</v>
      </c>
      <c r="D92" s="16">
        <f t="shared" si="6"/>
        <v>0</v>
      </c>
      <c r="E92" s="1">
        <v>0</v>
      </c>
      <c r="F92" s="2" t="s">
        <v>67</v>
      </c>
      <c r="G92" s="2" t="s">
        <v>68</v>
      </c>
      <c r="H92" s="2" t="s">
        <v>69</v>
      </c>
      <c r="I92" s="2" t="s">
        <v>69</v>
      </c>
      <c r="J92" s="2" t="s">
        <v>70</v>
      </c>
      <c r="K92" s="2" t="s">
        <v>71</v>
      </c>
      <c r="L92" s="1">
        <v>0</v>
      </c>
      <c r="M92" s="1">
        <f t="shared" si="7"/>
        <v>0.73375952243804932</v>
      </c>
      <c r="N92" s="1">
        <f t="shared" si="8"/>
        <v>0</v>
      </c>
      <c r="O92" s="1">
        <v>0.18343988060951233</v>
      </c>
      <c r="P92" s="1">
        <v>0</v>
      </c>
      <c r="Q92" s="12">
        <v>19216</v>
      </c>
      <c r="R92" s="12">
        <v>0</v>
      </c>
      <c r="S92" s="12">
        <v>19216</v>
      </c>
      <c r="T92" s="1">
        <v>0</v>
      </c>
      <c r="U92" s="1">
        <v>0</v>
      </c>
      <c r="V92" s="1">
        <v>11</v>
      </c>
      <c r="W92" s="1">
        <v>19205</v>
      </c>
      <c r="X92" s="1">
        <v>0</v>
      </c>
      <c r="Y92" s="1" t="s">
        <v>72</v>
      </c>
      <c r="Z92" s="1" t="s">
        <v>72</v>
      </c>
      <c r="AA92" s="1" t="s">
        <v>72</v>
      </c>
      <c r="AB92" s="1" t="s">
        <v>72</v>
      </c>
      <c r="AC92" s="1" t="s">
        <v>72</v>
      </c>
      <c r="AD92" s="1" t="s">
        <v>72</v>
      </c>
      <c r="AE92" s="1" t="s">
        <v>72</v>
      </c>
      <c r="AF92" s="1">
        <v>5000</v>
      </c>
      <c r="AG92" s="1" t="s">
        <v>72</v>
      </c>
      <c r="AH92" s="1" t="s">
        <v>72</v>
      </c>
      <c r="AI92" s="2" t="s">
        <v>90</v>
      </c>
      <c r="AJ92" s="1" t="s">
        <v>72</v>
      </c>
      <c r="AK92" s="1" t="s">
        <v>72</v>
      </c>
      <c r="AL92" s="1" t="s">
        <v>72</v>
      </c>
      <c r="AM92" s="1" t="s">
        <v>72</v>
      </c>
      <c r="AN92" s="1" t="s">
        <v>72</v>
      </c>
      <c r="AO92" s="1" t="s">
        <v>72</v>
      </c>
      <c r="AP92" s="1" t="s">
        <v>72</v>
      </c>
      <c r="AQ92" s="1" t="s">
        <v>72</v>
      </c>
      <c r="AR92" s="1" t="s">
        <v>72</v>
      </c>
      <c r="AS92" s="1" t="s">
        <v>72</v>
      </c>
      <c r="AT92" s="1">
        <v>0</v>
      </c>
      <c r="AU92" s="1">
        <v>3048.887112480119</v>
      </c>
      <c r="AV92" s="1">
        <v>3048.8871124801121</v>
      </c>
      <c r="AW92" s="2" t="s">
        <v>72</v>
      </c>
      <c r="AX92" s="2" t="s">
        <v>72</v>
      </c>
      <c r="AY92" s="1" t="s">
        <v>72</v>
      </c>
      <c r="AZ92" s="1" t="s">
        <v>72</v>
      </c>
      <c r="BA92" s="1">
        <v>8.3817943930625916E-2</v>
      </c>
      <c r="BB92" s="1">
        <v>0</v>
      </c>
      <c r="BC92" s="1" t="s">
        <v>72</v>
      </c>
      <c r="BD92" s="1" t="s">
        <v>72</v>
      </c>
      <c r="BE92" s="1" t="s">
        <v>72</v>
      </c>
      <c r="BF92" s="1" t="s">
        <v>72</v>
      </c>
      <c r="BG92" s="1" t="s">
        <v>72</v>
      </c>
      <c r="BH92" s="1" t="s">
        <v>72</v>
      </c>
      <c r="BI92" s="1" t="s">
        <v>72</v>
      </c>
      <c r="BJ92" s="1" t="s">
        <v>72</v>
      </c>
      <c r="BK92" s="1" t="s">
        <v>72</v>
      </c>
      <c r="BL92" s="1" t="s">
        <v>72</v>
      </c>
      <c r="BM92" s="1" t="s">
        <v>72</v>
      </c>
      <c r="BN92" s="1" t="s">
        <v>72</v>
      </c>
    </row>
    <row r="93" spans="1:66" x14ac:dyDescent="0.25">
      <c r="A93" s="2" t="s">
        <v>101</v>
      </c>
      <c r="B93" s="2" t="s">
        <v>87</v>
      </c>
      <c r="C93" s="2" t="s">
        <v>90</v>
      </c>
      <c r="D93" s="16">
        <f t="shared" si="6"/>
        <v>2.6946048736572266</v>
      </c>
      <c r="E93" s="1">
        <v>0.67365121841430664</v>
      </c>
      <c r="F93" s="2" t="s">
        <v>67</v>
      </c>
      <c r="G93" s="2" t="s">
        <v>68</v>
      </c>
      <c r="H93" s="2" t="s">
        <v>69</v>
      </c>
      <c r="I93" s="2" t="s">
        <v>69</v>
      </c>
      <c r="J93" s="2" t="s">
        <v>70</v>
      </c>
      <c r="K93" s="2" t="s">
        <v>74</v>
      </c>
      <c r="L93" s="1">
        <v>13.473024368286133</v>
      </c>
      <c r="M93" s="1">
        <f t="shared" si="7"/>
        <v>4.6334700584411621</v>
      </c>
      <c r="N93" s="1">
        <f t="shared" si="8"/>
        <v>1.3912031650543213</v>
      </c>
      <c r="O93" s="1">
        <v>1.1583675146102905</v>
      </c>
      <c r="P93" s="1">
        <v>0.34780079126358032</v>
      </c>
      <c r="Q93" s="12">
        <v>19216</v>
      </c>
      <c r="R93" s="12">
        <v>11</v>
      </c>
      <c r="S93" s="12">
        <v>19205</v>
      </c>
      <c r="T93" s="1">
        <v>0</v>
      </c>
      <c r="U93" s="1">
        <v>0</v>
      </c>
      <c r="V93" s="1">
        <v>11</v>
      </c>
      <c r="W93" s="1">
        <v>19205</v>
      </c>
      <c r="X93" s="1">
        <v>0</v>
      </c>
      <c r="Y93" s="1" t="s">
        <v>72</v>
      </c>
      <c r="Z93" s="1" t="s">
        <v>72</v>
      </c>
      <c r="AA93" s="1" t="s">
        <v>72</v>
      </c>
      <c r="AB93" s="1" t="s">
        <v>72</v>
      </c>
      <c r="AC93" s="1" t="s">
        <v>72</v>
      </c>
      <c r="AD93" s="1" t="s">
        <v>72</v>
      </c>
      <c r="AE93" s="1" t="s">
        <v>72</v>
      </c>
      <c r="AF93" s="1">
        <v>4000</v>
      </c>
      <c r="AG93" s="1" t="s">
        <v>72</v>
      </c>
      <c r="AH93" s="1" t="s">
        <v>72</v>
      </c>
      <c r="AI93" s="2" t="s">
        <v>72</v>
      </c>
      <c r="AJ93" s="1" t="s">
        <v>72</v>
      </c>
      <c r="AK93" s="1" t="s">
        <v>72</v>
      </c>
      <c r="AL93" s="1" t="s">
        <v>72</v>
      </c>
      <c r="AM93" s="1" t="s">
        <v>72</v>
      </c>
      <c r="AN93" s="1" t="s">
        <v>72</v>
      </c>
      <c r="AO93" s="1" t="s">
        <v>72</v>
      </c>
      <c r="AP93" s="1" t="s">
        <v>72</v>
      </c>
      <c r="AQ93" s="1" t="s">
        <v>72</v>
      </c>
      <c r="AR93" s="1" t="s">
        <v>72</v>
      </c>
      <c r="AS93" s="1" t="s">
        <v>72</v>
      </c>
      <c r="AT93" s="1">
        <v>5709.210893110795</v>
      </c>
      <c r="AU93" s="1">
        <v>2181.7291094822922</v>
      </c>
      <c r="AV93" s="1">
        <v>2183.7483798621893</v>
      </c>
      <c r="AW93" s="2" t="s">
        <v>72</v>
      </c>
      <c r="AX93" s="2" t="s">
        <v>72</v>
      </c>
      <c r="AY93" s="1" t="s">
        <v>72</v>
      </c>
      <c r="AZ93" s="1" t="s">
        <v>72</v>
      </c>
      <c r="BA93" s="1">
        <v>0.89830780029296875</v>
      </c>
      <c r="BB93" s="1">
        <v>0.49001237750053406</v>
      </c>
      <c r="BC93" s="1" t="s">
        <v>72</v>
      </c>
      <c r="BD93" s="1" t="s">
        <v>72</v>
      </c>
      <c r="BE93" s="1" t="s">
        <v>72</v>
      </c>
      <c r="BF93" s="1" t="s">
        <v>72</v>
      </c>
      <c r="BG93" s="1" t="s">
        <v>72</v>
      </c>
      <c r="BH93" s="1" t="s">
        <v>72</v>
      </c>
      <c r="BI93" s="1" t="s">
        <v>72</v>
      </c>
      <c r="BJ93" s="1" t="s">
        <v>72</v>
      </c>
      <c r="BK93" s="1" t="s">
        <v>72</v>
      </c>
      <c r="BL93" s="1" t="s">
        <v>72</v>
      </c>
      <c r="BM93" s="1" t="s">
        <v>72</v>
      </c>
      <c r="BN93" s="1" t="s">
        <v>72</v>
      </c>
    </row>
    <row r="94" spans="1:66" x14ac:dyDescent="0.25">
      <c r="A94" s="2" t="s">
        <v>119</v>
      </c>
      <c r="B94" s="2" t="s">
        <v>87</v>
      </c>
      <c r="C94" s="2" t="s">
        <v>103</v>
      </c>
      <c r="D94" s="16">
        <f t="shared" si="6"/>
        <v>11.790417480468751</v>
      </c>
      <c r="E94" s="1">
        <v>2.9476044178009033</v>
      </c>
      <c r="F94" s="2" t="s">
        <v>67</v>
      </c>
      <c r="G94" s="2" t="s">
        <v>68</v>
      </c>
      <c r="H94" s="2" t="s">
        <v>69</v>
      </c>
      <c r="I94" s="2" t="s">
        <v>69</v>
      </c>
      <c r="J94" s="2" t="s">
        <v>70</v>
      </c>
      <c r="K94" s="2" t="s">
        <v>71</v>
      </c>
      <c r="L94" s="1">
        <v>58.95208740234375</v>
      </c>
      <c r="M94" s="1">
        <f t="shared" si="7"/>
        <v>15.688846588134766</v>
      </c>
      <c r="N94" s="1">
        <f t="shared" si="8"/>
        <v>8.5999774932861328</v>
      </c>
      <c r="O94" s="1">
        <v>3.9222116470336914</v>
      </c>
      <c r="P94" s="1">
        <v>2.1499943733215332</v>
      </c>
      <c r="Q94" s="12">
        <v>17184</v>
      </c>
      <c r="R94" s="12">
        <v>43</v>
      </c>
      <c r="S94" s="12">
        <v>17141</v>
      </c>
      <c r="T94" s="1">
        <v>43</v>
      </c>
      <c r="U94" s="1">
        <v>0</v>
      </c>
      <c r="V94" s="1">
        <v>0</v>
      </c>
      <c r="W94" s="1">
        <v>17141</v>
      </c>
      <c r="X94" s="1">
        <v>2.9476043653634192</v>
      </c>
      <c r="Y94" s="1" t="s">
        <v>72</v>
      </c>
      <c r="Z94" s="1" t="s">
        <v>72</v>
      </c>
      <c r="AA94" s="1" t="s">
        <v>72</v>
      </c>
      <c r="AB94" s="1" t="s">
        <v>72</v>
      </c>
      <c r="AC94" s="1" t="s">
        <v>72</v>
      </c>
      <c r="AD94" s="1" t="s">
        <v>72</v>
      </c>
      <c r="AE94" s="1" t="s">
        <v>72</v>
      </c>
      <c r="AF94" s="1">
        <v>4000</v>
      </c>
      <c r="AG94" s="1" t="s">
        <v>72</v>
      </c>
      <c r="AH94" s="1" t="s">
        <v>72</v>
      </c>
      <c r="AI94" s="2" t="s">
        <v>104</v>
      </c>
      <c r="AJ94" s="1">
        <v>1</v>
      </c>
      <c r="AK94" s="1" t="s">
        <v>72</v>
      </c>
      <c r="AL94" s="1" t="s">
        <v>72</v>
      </c>
      <c r="AM94" s="1">
        <v>1.4251407836173378</v>
      </c>
      <c r="AN94" s="1">
        <v>0.57485921638266224</v>
      </c>
      <c r="AO94" s="1">
        <v>50</v>
      </c>
      <c r="AP94" s="1" t="s">
        <v>72</v>
      </c>
      <c r="AQ94" s="1" t="s">
        <v>72</v>
      </c>
      <c r="AR94" s="1">
        <v>60.628519590433449</v>
      </c>
      <c r="AS94" s="1">
        <v>39.371480409566558</v>
      </c>
      <c r="AT94" s="1">
        <v>4399.4312829305964</v>
      </c>
      <c r="AU94" s="1">
        <v>2838.7412559741174</v>
      </c>
      <c r="AV94" s="1">
        <v>2842.646613932629</v>
      </c>
      <c r="AW94" s="2" t="s">
        <v>72</v>
      </c>
      <c r="AX94" s="2" t="s">
        <v>72</v>
      </c>
      <c r="AY94" s="1" t="s">
        <v>72</v>
      </c>
      <c r="AZ94" s="1" t="s">
        <v>72</v>
      </c>
      <c r="BA94" s="1">
        <v>3.4191520214080811</v>
      </c>
      <c r="BB94" s="1">
        <v>2.5216648578643799</v>
      </c>
      <c r="BC94" s="1" t="s">
        <v>72</v>
      </c>
      <c r="BD94" s="1" t="s">
        <v>72</v>
      </c>
      <c r="BE94" s="1" t="s">
        <v>72</v>
      </c>
      <c r="BF94" s="1" t="s">
        <v>72</v>
      </c>
      <c r="BG94" s="1" t="s">
        <v>72</v>
      </c>
      <c r="BH94" s="1" t="s">
        <v>72</v>
      </c>
      <c r="BI94" s="1">
        <v>1.2153000095728912</v>
      </c>
      <c r="BJ94" s="1">
        <v>0.7846999904271087</v>
      </c>
      <c r="BK94" s="1" t="s">
        <v>72</v>
      </c>
      <c r="BL94" s="1" t="s">
        <v>72</v>
      </c>
      <c r="BM94" s="1">
        <v>55.382500239322283</v>
      </c>
      <c r="BN94" s="1">
        <v>44.617499760677717</v>
      </c>
    </row>
    <row r="95" spans="1:66" x14ac:dyDescent="0.25">
      <c r="A95" s="2" t="s">
        <v>119</v>
      </c>
      <c r="B95" s="2" t="s">
        <v>87</v>
      </c>
      <c r="C95" s="2" t="s">
        <v>104</v>
      </c>
      <c r="D95" s="16">
        <f t="shared" si="6"/>
        <v>11.790417480468751</v>
      </c>
      <c r="E95" s="1">
        <v>2.9476044178009033</v>
      </c>
      <c r="F95" s="2" t="s">
        <v>67</v>
      </c>
      <c r="G95" s="2" t="s">
        <v>68</v>
      </c>
      <c r="H95" s="2" t="s">
        <v>69</v>
      </c>
      <c r="I95" s="2" t="s">
        <v>69</v>
      </c>
      <c r="J95" s="2" t="s">
        <v>70</v>
      </c>
      <c r="K95" s="2" t="s">
        <v>74</v>
      </c>
      <c r="L95" s="1">
        <v>58.95208740234375</v>
      </c>
      <c r="M95" s="1">
        <f t="shared" si="7"/>
        <v>15.688846588134766</v>
      </c>
      <c r="N95" s="1">
        <f t="shared" si="8"/>
        <v>8.5999774932861328</v>
      </c>
      <c r="O95" s="1">
        <v>3.9222116470336914</v>
      </c>
      <c r="P95" s="1">
        <v>2.1499943733215332</v>
      </c>
      <c r="Q95" s="12">
        <v>17184</v>
      </c>
      <c r="R95" s="12">
        <v>43</v>
      </c>
      <c r="S95" s="12">
        <v>17141</v>
      </c>
      <c r="T95" s="1">
        <v>43</v>
      </c>
      <c r="U95" s="1">
        <v>0</v>
      </c>
      <c r="V95" s="1">
        <v>0</v>
      </c>
      <c r="W95" s="1">
        <v>17141</v>
      </c>
      <c r="X95" s="1">
        <v>2.9476043653634192</v>
      </c>
      <c r="Y95" s="1" t="s">
        <v>72</v>
      </c>
      <c r="Z95" s="1" t="s">
        <v>72</v>
      </c>
      <c r="AA95" s="1" t="s">
        <v>72</v>
      </c>
      <c r="AB95" s="1" t="s">
        <v>72</v>
      </c>
      <c r="AC95" s="1" t="s">
        <v>72</v>
      </c>
      <c r="AD95" s="1" t="s">
        <v>72</v>
      </c>
      <c r="AE95" s="1" t="s">
        <v>72</v>
      </c>
      <c r="AF95" s="1">
        <v>4000</v>
      </c>
      <c r="AG95" s="1" t="s">
        <v>72</v>
      </c>
      <c r="AH95" s="1" t="s">
        <v>72</v>
      </c>
      <c r="AI95" s="2" t="s">
        <v>72</v>
      </c>
      <c r="AJ95" s="1" t="s">
        <v>72</v>
      </c>
      <c r="AK95" s="1" t="s">
        <v>72</v>
      </c>
      <c r="AL95" s="1" t="s">
        <v>72</v>
      </c>
      <c r="AM95" s="1" t="s">
        <v>72</v>
      </c>
      <c r="AN95" s="1" t="s">
        <v>72</v>
      </c>
      <c r="AO95" s="1" t="s">
        <v>72</v>
      </c>
      <c r="AP95" s="1" t="s">
        <v>72</v>
      </c>
      <c r="AQ95" s="1" t="s">
        <v>72</v>
      </c>
      <c r="AR95" s="1" t="s">
        <v>72</v>
      </c>
      <c r="AS95" s="1" t="s">
        <v>72</v>
      </c>
      <c r="AT95" s="1">
        <v>6179.8698900799418</v>
      </c>
      <c r="AU95" s="1">
        <v>2310.2065840742775</v>
      </c>
      <c r="AV95" s="1">
        <v>2319.8897499354362</v>
      </c>
      <c r="AW95" s="2" t="s">
        <v>72</v>
      </c>
      <c r="AX95" s="2" t="s">
        <v>72</v>
      </c>
      <c r="AY95" s="1" t="s">
        <v>72</v>
      </c>
      <c r="AZ95" s="1" t="s">
        <v>72</v>
      </c>
      <c r="BA95" s="1">
        <v>3.4191520214080811</v>
      </c>
      <c r="BB95" s="1">
        <v>2.5216648578643799</v>
      </c>
      <c r="BC95" s="1" t="s">
        <v>72</v>
      </c>
      <c r="BD95" s="1" t="s">
        <v>72</v>
      </c>
      <c r="BE95" s="1" t="s">
        <v>72</v>
      </c>
      <c r="BF95" s="1" t="s">
        <v>72</v>
      </c>
      <c r="BG95" s="1" t="s">
        <v>72</v>
      </c>
      <c r="BH95" s="1" t="s">
        <v>72</v>
      </c>
      <c r="BI95" s="1" t="s">
        <v>72</v>
      </c>
      <c r="BJ95" s="1" t="s">
        <v>72</v>
      </c>
      <c r="BK95" s="1" t="s">
        <v>72</v>
      </c>
      <c r="BL95" s="1" t="s">
        <v>72</v>
      </c>
      <c r="BM95" s="1" t="s">
        <v>72</v>
      </c>
      <c r="BN95" s="1" t="s">
        <v>72</v>
      </c>
    </row>
    <row r="96" spans="1:66" x14ac:dyDescent="0.25">
      <c r="A96" s="2" t="s">
        <v>133</v>
      </c>
      <c r="B96" s="2" t="s">
        <v>87</v>
      </c>
      <c r="C96" s="2" t="s">
        <v>121</v>
      </c>
      <c r="D96" s="16">
        <f t="shared" si="6"/>
        <v>0</v>
      </c>
      <c r="E96" s="1">
        <v>0</v>
      </c>
      <c r="F96" s="2" t="s">
        <v>67</v>
      </c>
      <c r="G96" s="2" t="s">
        <v>68</v>
      </c>
      <c r="H96" s="2" t="s">
        <v>69</v>
      </c>
      <c r="I96" s="2" t="s">
        <v>69</v>
      </c>
      <c r="J96" s="2" t="s">
        <v>70</v>
      </c>
      <c r="K96" s="2" t="s">
        <v>71</v>
      </c>
      <c r="L96" s="1">
        <v>0</v>
      </c>
      <c r="M96" s="1">
        <f t="shared" si="7"/>
        <v>0.82591730356216431</v>
      </c>
      <c r="N96" s="1">
        <f t="shared" si="8"/>
        <v>0</v>
      </c>
      <c r="O96" s="1">
        <v>0.20647932589054108</v>
      </c>
      <c r="P96" s="1">
        <v>0</v>
      </c>
      <c r="Q96" s="12">
        <v>17072</v>
      </c>
      <c r="R96" s="12">
        <v>0</v>
      </c>
      <c r="S96" s="12">
        <v>17072</v>
      </c>
      <c r="T96" s="1">
        <v>0</v>
      </c>
      <c r="U96" s="1">
        <v>0</v>
      </c>
      <c r="V96" s="1">
        <v>48</v>
      </c>
      <c r="W96" s="1">
        <v>17024</v>
      </c>
      <c r="X96" s="1">
        <v>0</v>
      </c>
      <c r="Y96" s="1" t="s">
        <v>72</v>
      </c>
      <c r="Z96" s="1" t="s">
        <v>72</v>
      </c>
      <c r="AA96" s="1" t="s">
        <v>72</v>
      </c>
      <c r="AB96" s="1" t="s">
        <v>72</v>
      </c>
      <c r="AC96" s="1" t="s">
        <v>72</v>
      </c>
      <c r="AD96" s="1" t="s">
        <v>72</v>
      </c>
      <c r="AE96" s="1" t="s">
        <v>72</v>
      </c>
      <c r="AF96" s="1">
        <v>5000</v>
      </c>
      <c r="AG96" s="1" t="s">
        <v>72</v>
      </c>
      <c r="AH96" s="1" t="s">
        <v>72</v>
      </c>
      <c r="AI96" s="2" t="s">
        <v>122</v>
      </c>
      <c r="AJ96" s="1" t="s">
        <v>72</v>
      </c>
      <c r="AK96" s="1" t="s">
        <v>72</v>
      </c>
      <c r="AL96" s="1" t="s">
        <v>72</v>
      </c>
      <c r="AM96" s="1" t="s">
        <v>72</v>
      </c>
      <c r="AN96" s="1" t="s">
        <v>72</v>
      </c>
      <c r="AO96" s="1" t="s">
        <v>72</v>
      </c>
      <c r="AP96" s="1" t="s">
        <v>72</v>
      </c>
      <c r="AQ96" s="1" t="s">
        <v>72</v>
      </c>
      <c r="AR96" s="1" t="s">
        <v>72</v>
      </c>
      <c r="AS96" s="1" t="s">
        <v>72</v>
      </c>
      <c r="AT96" s="1">
        <v>0</v>
      </c>
      <c r="AU96" s="1">
        <v>3794.5071011286755</v>
      </c>
      <c r="AV96" s="1">
        <v>3794.5071011286764</v>
      </c>
      <c r="AW96" s="2" t="s">
        <v>72</v>
      </c>
      <c r="AX96" s="2" t="s">
        <v>72</v>
      </c>
      <c r="AY96" s="1" t="s">
        <v>72</v>
      </c>
      <c r="AZ96" s="1" t="s">
        <v>72</v>
      </c>
      <c r="BA96" s="1">
        <v>9.434470534324646E-2</v>
      </c>
      <c r="BB96" s="1">
        <v>0</v>
      </c>
      <c r="BC96" s="1" t="s">
        <v>72</v>
      </c>
      <c r="BD96" s="1" t="s">
        <v>72</v>
      </c>
      <c r="BE96" s="1" t="s">
        <v>72</v>
      </c>
      <c r="BF96" s="1" t="s">
        <v>72</v>
      </c>
      <c r="BG96" s="1" t="s">
        <v>72</v>
      </c>
      <c r="BH96" s="1" t="s">
        <v>72</v>
      </c>
      <c r="BI96" s="1" t="s">
        <v>72</v>
      </c>
      <c r="BJ96" s="1" t="s">
        <v>72</v>
      </c>
      <c r="BK96" s="1" t="s">
        <v>72</v>
      </c>
      <c r="BL96" s="1" t="s">
        <v>72</v>
      </c>
      <c r="BM96" s="1" t="s">
        <v>72</v>
      </c>
      <c r="BN96" s="1" t="s">
        <v>72</v>
      </c>
    </row>
    <row r="97" spans="1:66" x14ac:dyDescent="0.25">
      <c r="A97" s="2" t="s">
        <v>133</v>
      </c>
      <c r="B97" s="2" t="s">
        <v>87</v>
      </c>
      <c r="C97" s="2" t="s">
        <v>122</v>
      </c>
      <c r="D97" s="16">
        <f t="shared" si="6"/>
        <v>13.249795532226562</v>
      </c>
      <c r="E97" s="1">
        <v>3.3124487400054932</v>
      </c>
      <c r="F97" s="2" t="s">
        <v>67</v>
      </c>
      <c r="G97" s="2" t="s">
        <v>68</v>
      </c>
      <c r="H97" s="2" t="s">
        <v>69</v>
      </c>
      <c r="I97" s="2" t="s">
        <v>69</v>
      </c>
      <c r="J97" s="2" t="s">
        <v>70</v>
      </c>
      <c r="K97" s="2" t="s">
        <v>74</v>
      </c>
      <c r="L97" s="1">
        <v>66.248977661132813</v>
      </c>
      <c r="M97" s="1">
        <f t="shared" si="7"/>
        <v>17.375053405761719</v>
      </c>
      <c r="N97" s="1">
        <f t="shared" si="8"/>
        <v>9.8374433517456055</v>
      </c>
      <c r="O97" s="1">
        <v>4.3437633514404297</v>
      </c>
      <c r="P97" s="1">
        <v>2.4593608379364014</v>
      </c>
      <c r="Q97" s="12">
        <v>17072</v>
      </c>
      <c r="R97" s="12">
        <v>48</v>
      </c>
      <c r="S97" s="12">
        <v>17024</v>
      </c>
      <c r="T97" s="1">
        <v>0</v>
      </c>
      <c r="U97" s="1">
        <v>0</v>
      </c>
      <c r="V97" s="1">
        <v>48</v>
      </c>
      <c r="W97" s="1">
        <v>17024</v>
      </c>
      <c r="X97" s="1">
        <v>0</v>
      </c>
      <c r="Y97" s="1" t="s">
        <v>72</v>
      </c>
      <c r="Z97" s="1" t="s">
        <v>72</v>
      </c>
      <c r="AA97" s="1" t="s">
        <v>72</v>
      </c>
      <c r="AB97" s="1" t="s">
        <v>72</v>
      </c>
      <c r="AC97" s="1" t="s">
        <v>72</v>
      </c>
      <c r="AD97" s="1" t="s">
        <v>72</v>
      </c>
      <c r="AE97" s="1" t="s">
        <v>72</v>
      </c>
      <c r="AF97" s="1">
        <v>3700</v>
      </c>
      <c r="AG97" s="1" t="s">
        <v>72</v>
      </c>
      <c r="AH97" s="1" t="s">
        <v>72</v>
      </c>
      <c r="AI97" s="2" t="s">
        <v>72</v>
      </c>
      <c r="AJ97" s="1" t="s">
        <v>72</v>
      </c>
      <c r="AK97" s="1" t="s">
        <v>72</v>
      </c>
      <c r="AL97" s="1" t="s">
        <v>72</v>
      </c>
      <c r="AM97" s="1" t="s">
        <v>72</v>
      </c>
      <c r="AN97" s="1" t="s">
        <v>72</v>
      </c>
      <c r="AO97" s="1" t="s">
        <v>72</v>
      </c>
      <c r="AP97" s="1" t="s">
        <v>72</v>
      </c>
      <c r="AQ97" s="1" t="s">
        <v>72</v>
      </c>
      <c r="AR97" s="1" t="s">
        <v>72</v>
      </c>
      <c r="AS97" s="1" t="s">
        <v>72</v>
      </c>
      <c r="AT97" s="1">
        <v>4014.7560882568359</v>
      </c>
      <c r="AU97" s="1">
        <v>2817.2719465987125</v>
      </c>
      <c r="AV97" s="1">
        <v>2820.6388185996298</v>
      </c>
      <c r="AW97" s="2" t="s">
        <v>72</v>
      </c>
      <c r="AX97" s="2" t="s">
        <v>72</v>
      </c>
      <c r="AY97" s="1" t="s">
        <v>72</v>
      </c>
      <c r="AZ97" s="1" t="s">
        <v>72</v>
      </c>
      <c r="BA97" s="1">
        <v>3.8126792907714844</v>
      </c>
      <c r="BB97" s="1">
        <v>2.8581604957580566</v>
      </c>
      <c r="BC97" s="1" t="s">
        <v>72</v>
      </c>
      <c r="BD97" s="1" t="s">
        <v>72</v>
      </c>
      <c r="BE97" s="1" t="s">
        <v>72</v>
      </c>
      <c r="BF97" s="1" t="s">
        <v>72</v>
      </c>
      <c r="BG97" s="1" t="s">
        <v>72</v>
      </c>
      <c r="BH97" s="1" t="s">
        <v>72</v>
      </c>
      <c r="BI97" s="1" t="s">
        <v>72</v>
      </c>
      <c r="BJ97" s="1" t="s">
        <v>72</v>
      </c>
      <c r="BK97" s="1" t="s">
        <v>72</v>
      </c>
      <c r="BL97" s="1" t="s">
        <v>72</v>
      </c>
      <c r="BM97" s="1" t="s">
        <v>72</v>
      </c>
      <c r="BN97" s="1" t="s">
        <v>72</v>
      </c>
    </row>
    <row r="98" spans="1:66" x14ac:dyDescent="0.25">
      <c r="E98" s="1"/>
      <c r="L98" s="1"/>
      <c r="M98" s="14"/>
      <c r="N98" s="14"/>
      <c r="O98" s="1"/>
      <c r="P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</row>
    <row r="99" spans="1:66" x14ac:dyDescent="0.25">
      <c r="E99" s="1"/>
      <c r="L99" s="1"/>
      <c r="M99" s="14"/>
      <c r="N99" s="14"/>
      <c r="O99" s="1"/>
      <c r="P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 spans="1:66" x14ac:dyDescent="0.25">
      <c r="E100" s="1"/>
      <c r="L100" s="1"/>
      <c r="M100" s="14"/>
      <c r="N100" s="14"/>
      <c r="O100" s="1"/>
      <c r="P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 spans="1:66" x14ac:dyDescent="0.25">
      <c r="E101" s="1"/>
      <c r="L101" s="1"/>
      <c r="M101" s="14"/>
      <c r="N101" s="14"/>
      <c r="O101" s="1"/>
      <c r="P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 spans="1:66" x14ac:dyDescent="0.25">
      <c r="E102" s="1"/>
      <c r="L102" s="1"/>
      <c r="M102" s="14"/>
      <c r="N102" s="14"/>
      <c r="O102" s="1"/>
      <c r="P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  <row r="103" spans="1:66" x14ac:dyDescent="0.25">
      <c r="E103" s="1"/>
      <c r="L103" s="1"/>
      <c r="M103" s="14"/>
      <c r="N103" s="14"/>
      <c r="O103" s="1"/>
      <c r="P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 spans="1:66" x14ac:dyDescent="0.25">
      <c r="E104" s="1"/>
      <c r="L104" s="1"/>
      <c r="M104" s="14"/>
      <c r="N104" s="14"/>
      <c r="O104" s="1"/>
      <c r="P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 spans="1:66" x14ac:dyDescent="0.25">
      <c r="E105" s="1"/>
      <c r="L105" s="1"/>
      <c r="M105" s="14"/>
      <c r="N105" s="14"/>
      <c r="O105" s="1"/>
      <c r="P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</row>
    <row r="106" spans="1:66" x14ac:dyDescent="0.25">
      <c r="E106" s="1"/>
      <c r="L106" s="1"/>
      <c r="M106" s="14"/>
      <c r="N106" s="14"/>
      <c r="O106" s="1"/>
      <c r="P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 spans="1:66" x14ac:dyDescent="0.25">
      <c r="E107" s="1"/>
      <c r="L107" s="1"/>
      <c r="M107" s="14"/>
      <c r="N107" s="14"/>
      <c r="O107" s="1"/>
      <c r="P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</row>
    <row r="108" spans="1:66" x14ac:dyDescent="0.25">
      <c r="E108" s="1"/>
      <c r="L108" s="1"/>
      <c r="M108" s="14"/>
      <c r="N108" s="14"/>
      <c r="O108" s="1"/>
      <c r="P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</row>
    <row r="109" spans="1:66" x14ac:dyDescent="0.25">
      <c r="E109" s="1"/>
      <c r="L109" s="1"/>
      <c r="M109" s="14"/>
      <c r="N109" s="14"/>
      <c r="O109" s="1"/>
      <c r="P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 spans="1:66" x14ac:dyDescent="0.25">
      <c r="E110" s="1"/>
      <c r="L110" s="1"/>
      <c r="M110" s="14"/>
      <c r="N110" s="14"/>
      <c r="O110" s="1"/>
      <c r="P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</row>
    <row r="111" spans="1:66" x14ac:dyDescent="0.25">
      <c r="E111" s="1"/>
      <c r="L111" s="1"/>
      <c r="M111" s="14"/>
      <c r="N111" s="14"/>
      <c r="O111" s="1"/>
      <c r="P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</row>
    <row r="112" spans="1:66" x14ac:dyDescent="0.25">
      <c r="E112" s="1"/>
      <c r="L112" s="1"/>
      <c r="M112" s="14"/>
      <c r="N112" s="14"/>
      <c r="O112" s="1"/>
      <c r="P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</row>
    <row r="113" spans="5:66" x14ac:dyDescent="0.25">
      <c r="E113" s="1"/>
      <c r="L113" s="1"/>
      <c r="M113" s="14"/>
      <c r="N113" s="14"/>
      <c r="O113" s="1"/>
      <c r="P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</row>
    <row r="114" spans="5:66" x14ac:dyDescent="0.25">
      <c r="E114" s="1"/>
      <c r="L114" s="1"/>
      <c r="M114" s="14"/>
      <c r="N114" s="14"/>
      <c r="O114" s="1"/>
      <c r="P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</row>
    <row r="115" spans="5:66" x14ac:dyDescent="0.25">
      <c r="E115" s="1"/>
      <c r="L115" s="1"/>
      <c r="M115" s="14"/>
      <c r="N115" s="14"/>
      <c r="O115" s="1"/>
      <c r="P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</row>
    <row r="116" spans="5:66" x14ac:dyDescent="0.25">
      <c r="E116" s="1"/>
      <c r="L116" s="1"/>
      <c r="M116" s="14"/>
      <c r="N116" s="14"/>
      <c r="O116" s="1"/>
      <c r="P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</row>
    <row r="117" spans="5:66" x14ac:dyDescent="0.25">
      <c r="E117" s="1"/>
      <c r="L117" s="1"/>
      <c r="M117" s="14"/>
      <c r="N117" s="14"/>
      <c r="O117" s="1"/>
      <c r="P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</row>
    <row r="118" spans="5:66" x14ac:dyDescent="0.25">
      <c r="E118" s="1"/>
      <c r="L118" s="1"/>
      <c r="M118" s="14"/>
      <c r="N118" s="14"/>
      <c r="O118" s="1"/>
      <c r="P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</row>
    <row r="119" spans="5:66" x14ac:dyDescent="0.25">
      <c r="E119" s="1"/>
      <c r="L119" s="1"/>
      <c r="M119" s="14"/>
      <c r="N119" s="14"/>
      <c r="O119" s="1"/>
      <c r="P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</row>
    <row r="120" spans="5:66" x14ac:dyDescent="0.25">
      <c r="E120" s="1"/>
      <c r="L120" s="1"/>
      <c r="M120" s="14"/>
      <c r="N120" s="14"/>
      <c r="O120" s="1"/>
      <c r="P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</row>
    <row r="121" spans="5:66" x14ac:dyDescent="0.25">
      <c r="E121" s="1"/>
      <c r="L121" s="1"/>
      <c r="M121" s="14"/>
      <c r="N121" s="14"/>
      <c r="O121" s="1"/>
      <c r="P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</row>
    <row r="122" spans="5:66" x14ac:dyDescent="0.25">
      <c r="E122" s="1"/>
      <c r="L122" s="1"/>
      <c r="M122" s="14"/>
      <c r="N122" s="14"/>
      <c r="O122" s="1"/>
      <c r="P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</row>
    <row r="123" spans="5:66" x14ac:dyDescent="0.25">
      <c r="E123" s="1"/>
      <c r="L123" s="1"/>
      <c r="M123" s="14"/>
      <c r="N123" s="14"/>
      <c r="O123" s="1"/>
      <c r="P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</row>
    <row r="124" spans="5:66" x14ac:dyDescent="0.25">
      <c r="E124" s="1"/>
      <c r="L124" s="1"/>
      <c r="M124" s="14"/>
      <c r="N124" s="14"/>
      <c r="O124" s="1"/>
      <c r="P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</row>
    <row r="125" spans="5:66" x14ac:dyDescent="0.25">
      <c r="E125" s="1"/>
      <c r="L125" s="1"/>
      <c r="M125" s="14"/>
      <c r="N125" s="14"/>
      <c r="O125" s="1"/>
      <c r="P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</row>
    <row r="126" spans="5:66" x14ac:dyDescent="0.25">
      <c r="E126" s="1"/>
      <c r="L126" s="1"/>
      <c r="M126" s="14"/>
      <c r="N126" s="14"/>
      <c r="O126" s="1"/>
      <c r="P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</row>
    <row r="127" spans="5:66" x14ac:dyDescent="0.25">
      <c r="E127" s="1"/>
      <c r="L127" s="1"/>
      <c r="M127" s="14"/>
      <c r="N127" s="14"/>
      <c r="O127" s="1"/>
      <c r="P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</row>
    <row r="128" spans="5:66" x14ac:dyDescent="0.25">
      <c r="E128" s="1"/>
      <c r="L128" s="1"/>
      <c r="M128" s="14"/>
      <c r="N128" s="14"/>
      <c r="O128" s="1"/>
      <c r="P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</row>
    <row r="129" spans="5:66" x14ac:dyDescent="0.25">
      <c r="E129" s="1"/>
      <c r="L129" s="1"/>
      <c r="M129" s="14"/>
      <c r="N129" s="14"/>
      <c r="O129" s="1"/>
      <c r="P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</row>
    <row r="130" spans="5:66" x14ac:dyDescent="0.25">
      <c r="E130" s="1"/>
      <c r="L130" s="1"/>
      <c r="M130" s="14"/>
      <c r="N130" s="14"/>
      <c r="O130" s="1"/>
      <c r="P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</row>
    <row r="131" spans="5:66" x14ac:dyDescent="0.25">
      <c r="E131" s="1"/>
      <c r="L131" s="1"/>
      <c r="M131" s="14"/>
      <c r="N131" s="14"/>
      <c r="O131" s="1"/>
      <c r="P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</row>
    <row r="132" spans="5:66" x14ac:dyDescent="0.25">
      <c r="E132" s="1"/>
      <c r="L132" s="1"/>
      <c r="M132" s="14"/>
      <c r="N132" s="14"/>
      <c r="O132" s="1"/>
      <c r="P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</row>
    <row r="133" spans="5:66" x14ac:dyDescent="0.25">
      <c r="E133" s="1"/>
      <c r="L133" s="1"/>
      <c r="M133" s="14"/>
      <c r="N133" s="14"/>
      <c r="O133" s="1"/>
      <c r="P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</row>
    <row r="134" spans="5:66" x14ac:dyDescent="0.25">
      <c r="E134" s="1"/>
      <c r="L134" s="1"/>
      <c r="M134" s="14"/>
      <c r="N134" s="14"/>
      <c r="O134" s="1"/>
      <c r="P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</row>
    <row r="135" spans="5:66" x14ac:dyDescent="0.25">
      <c r="E135" s="1"/>
      <c r="L135" s="1"/>
      <c r="M135" s="14"/>
      <c r="N135" s="14"/>
      <c r="O135" s="1"/>
      <c r="P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</row>
    <row r="136" spans="5:66" x14ac:dyDescent="0.25">
      <c r="E136" s="1"/>
      <c r="L136" s="1"/>
      <c r="M136" s="14"/>
      <c r="N136" s="14"/>
      <c r="O136" s="1"/>
      <c r="P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</row>
    <row r="137" spans="5:66" x14ac:dyDescent="0.25">
      <c r="E137" s="1"/>
      <c r="L137" s="1"/>
      <c r="M137" s="14"/>
      <c r="N137" s="14"/>
      <c r="O137" s="1"/>
      <c r="P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</row>
    <row r="138" spans="5:66" x14ac:dyDescent="0.25">
      <c r="E138" s="1"/>
      <c r="L138" s="1"/>
      <c r="M138" s="14"/>
      <c r="N138" s="14"/>
      <c r="O138" s="1"/>
      <c r="P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</row>
    <row r="139" spans="5:66" x14ac:dyDescent="0.25">
      <c r="E139" s="1"/>
      <c r="L139" s="1"/>
      <c r="M139" s="14"/>
      <c r="N139" s="14"/>
      <c r="O139" s="1"/>
      <c r="P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</row>
    <row r="140" spans="5:66" x14ac:dyDescent="0.25">
      <c r="E140" s="1"/>
      <c r="L140" s="1"/>
      <c r="M140" s="14"/>
      <c r="N140" s="14"/>
      <c r="O140" s="1"/>
      <c r="P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</row>
    <row r="141" spans="5:66" x14ac:dyDescent="0.25">
      <c r="E141" s="1"/>
      <c r="L141" s="1"/>
      <c r="M141" s="14"/>
      <c r="N141" s="14"/>
      <c r="O141" s="1"/>
      <c r="P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</row>
    <row r="142" spans="5:66" x14ac:dyDescent="0.25">
      <c r="E142" s="1"/>
      <c r="L142" s="1"/>
      <c r="M142" s="14"/>
      <c r="N142" s="14"/>
      <c r="O142" s="1"/>
      <c r="P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</row>
    <row r="143" spans="5:66" x14ac:dyDescent="0.25">
      <c r="E143" s="1"/>
      <c r="L143" s="1"/>
      <c r="M143" s="14"/>
      <c r="N143" s="14"/>
      <c r="O143" s="1"/>
      <c r="P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</row>
    <row r="144" spans="5:66" x14ac:dyDescent="0.25">
      <c r="E144" s="1"/>
      <c r="L144" s="1"/>
      <c r="M144" s="14"/>
      <c r="N144" s="14"/>
      <c r="O144" s="1"/>
      <c r="P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</row>
    <row r="145" spans="5:66" x14ac:dyDescent="0.25">
      <c r="E145" s="1"/>
      <c r="L145" s="1"/>
      <c r="M145" s="14"/>
      <c r="N145" s="14"/>
      <c r="O145" s="1"/>
      <c r="P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</row>
    <row r="146" spans="5:66" x14ac:dyDescent="0.25">
      <c r="E146" s="1"/>
      <c r="L146" s="1"/>
      <c r="M146" s="14"/>
      <c r="N146" s="14"/>
      <c r="O146" s="1"/>
      <c r="P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</row>
    <row r="147" spans="5:66" x14ac:dyDescent="0.25">
      <c r="E147" s="1"/>
      <c r="L147" s="1"/>
      <c r="M147" s="14"/>
      <c r="N147" s="14"/>
      <c r="O147" s="1"/>
      <c r="P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</row>
    <row r="148" spans="5:66" x14ac:dyDescent="0.25">
      <c r="E148" s="1"/>
      <c r="L148" s="1"/>
      <c r="M148" s="14"/>
      <c r="N148" s="14"/>
      <c r="O148" s="1"/>
      <c r="P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</row>
    <row r="149" spans="5:66" x14ac:dyDescent="0.25">
      <c r="E149" s="1"/>
      <c r="L149" s="1"/>
      <c r="M149" s="14"/>
      <c r="N149" s="14"/>
      <c r="O149" s="1"/>
      <c r="P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</row>
    <row r="150" spans="5:66" x14ac:dyDescent="0.25">
      <c r="E150" s="1"/>
      <c r="L150" s="1"/>
      <c r="M150" s="14"/>
      <c r="N150" s="14"/>
      <c r="O150" s="1"/>
      <c r="P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</row>
    <row r="151" spans="5:66" x14ac:dyDescent="0.25">
      <c r="E151" s="1"/>
      <c r="L151" s="1"/>
      <c r="M151" s="14"/>
      <c r="N151" s="14"/>
      <c r="O151" s="1"/>
      <c r="P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</row>
    <row r="152" spans="5:66" x14ac:dyDescent="0.25">
      <c r="E152" s="1"/>
      <c r="L152" s="1"/>
      <c r="M152" s="14"/>
      <c r="N152" s="14"/>
      <c r="O152" s="1"/>
      <c r="P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</row>
    <row r="153" spans="5:66" x14ac:dyDescent="0.25">
      <c r="E153" s="1"/>
      <c r="L153" s="1"/>
      <c r="M153" s="14"/>
      <c r="N153" s="14"/>
      <c r="O153" s="1"/>
      <c r="P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</row>
    <row r="154" spans="5:66" x14ac:dyDescent="0.25">
      <c r="E154" s="1"/>
      <c r="L154" s="1"/>
      <c r="M154" s="14"/>
      <c r="N154" s="14"/>
      <c r="O154" s="1"/>
      <c r="P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</row>
    <row r="155" spans="5:66" x14ac:dyDescent="0.25">
      <c r="E155" s="1"/>
      <c r="L155" s="1"/>
      <c r="M155" s="14"/>
      <c r="N155" s="14"/>
      <c r="O155" s="1"/>
      <c r="P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</row>
    <row r="156" spans="5:66" x14ac:dyDescent="0.25">
      <c r="E156" s="1"/>
      <c r="L156" s="1"/>
      <c r="M156" s="14"/>
      <c r="N156" s="14"/>
      <c r="O156" s="1"/>
      <c r="P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</row>
    <row r="157" spans="5:66" x14ac:dyDescent="0.25">
      <c r="E157" s="1"/>
      <c r="L157" s="1"/>
      <c r="M157" s="14"/>
      <c r="N157" s="14"/>
      <c r="O157" s="1"/>
      <c r="P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</row>
    <row r="158" spans="5:66" x14ac:dyDescent="0.25">
      <c r="E158" s="1"/>
      <c r="L158" s="1"/>
      <c r="M158" s="14"/>
      <c r="N158" s="14"/>
      <c r="O158" s="1"/>
      <c r="P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</row>
    <row r="159" spans="5:66" x14ac:dyDescent="0.25">
      <c r="E159" s="1"/>
      <c r="L159" s="1"/>
      <c r="M159" s="14"/>
      <c r="N159" s="14"/>
      <c r="O159" s="1"/>
      <c r="P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</row>
  </sheetData>
  <autoFilter ref="A1:BO1" xr:uid="{67C5E3E2-16DE-9D49-A68F-21032B3F307E}">
    <sortState xmlns:xlrd2="http://schemas.microsoft.com/office/spreadsheetml/2017/richdata2" ref="A2:BN97">
      <sortCondition ref="B1:B9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29667-5A1E-4DBE-8C1F-F48A8ABA8D2D}">
  <sheetPr>
    <outlinePr summaryBelow="0" summaryRight="0"/>
  </sheetPr>
  <dimension ref="A1:BN15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:XFD97"/>
    </sheetView>
  </sheetViews>
  <sheetFormatPr defaultColWidth="10.85546875" defaultRowHeight="15" x14ac:dyDescent="0.25"/>
  <cols>
    <col min="1" max="1" width="4.5703125" style="2" bestFit="1" customWidth="1"/>
    <col min="2" max="2" width="18.42578125" style="2" bestFit="1" customWidth="1"/>
    <col min="3" max="3" width="19.42578125" style="2" bestFit="1" customWidth="1"/>
    <col min="4" max="4" width="25.5703125" style="16" bestFit="1" customWidth="1"/>
    <col min="5" max="5" width="13.140625" style="13" bestFit="1" customWidth="1"/>
    <col min="6" max="6" width="6.85546875" style="2" bestFit="1" customWidth="1"/>
    <col min="7" max="7" width="9.85546875" style="2" bestFit="1" customWidth="1"/>
    <col min="8" max="8" width="10.140625" style="2" bestFit="1" customWidth="1"/>
    <col min="9" max="9" width="9.42578125" style="2" bestFit="1" customWidth="1"/>
    <col min="10" max="10" width="26.5703125" style="2" bestFit="1" customWidth="1"/>
    <col min="11" max="11" width="10" style="2" bestFit="1" customWidth="1"/>
    <col min="12" max="12" width="13.85546875" style="13" bestFit="1" customWidth="1"/>
    <col min="13" max="13" width="11.5703125" style="15" bestFit="1" customWidth="1"/>
    <col min="14" max="14" width="11.42578125" style="15" bestFit="1" customWidth="1"/>
    <col min="15" max="15" width="13.5703125" style="13" bestFit="1" customWidth="1"/>
    <col min="16" max="16" width="13.42578125" style="13" bestFit="1" customWidth="1"/>
    <col min="17" max="17" width="15" style="12" bestFit="1" customWidth="1"/>
    <col min="18" max="18" width="7.85546875" style="12" bestFit="1" customWidth="1"/>
    <col min="19" max="19" width="8.42578125" style="12" bestFit="1" customWidth="1"/>
    <col min="20" max="20" width="8.85546875" style="13" bestFit="1" customWidth="1"/>
    <col min="21" max="22" width="8.42578125" style="13" bestFit="1" customWidth="1"/>
    <col min="23" max="23" width="9.140625" style="13" bestFit="1" customWidth="1"/>
    <col min="24" max="24" width="6.85546875" style="13" bestFit="1" customWidth="1"/>
    <col min="25" max="25" width="4.42578125" style="13" bestFit="1" customWidth="1"/>
    <col min="26" max="26" width="11.42578125" style="13" bestFit="1" customWidth="1"/>
    <col min="27" max="27" width="11.140625" style="13" bestFit="1" customWidth="1"/>
    <col min="28" max="28" width="13.42578125" style="13" bestFit="1" customWidth="1"/>
    <col min="29" max="29" width="13.140625" style="13" bestFit="1" customWidth="1"/>
    <col min="30" max="31" width="13.42578125" style="13" bestFit="1" customWidth="1"/>
    <col min="32" max="34" width="9.5703125" style="13" bestFit="1" customWidth="1"/>
    <col min="35" max="35" width="19" style="2" bestFit="1" customWidth="1"/>
    <col min="36" max="36" width="5.5703125" style="13" bestFit="1" customWidth="1"/>
    <col min="37" max="37" width="12.140625" style="13" bestFit="1" customWidth="1"/>
    <col min="38" max="38" width="12" style="13" bestFit="1" customWidth="1"/>
    <col min="39" max="39" width="14.140625" style="13" bestFit="1" customWidth="1"/>
    <col min="40" max="40" width="14" style="13" bestFit="1" customWidth="1"/>
    <col min="41" max="41" width="17.85546875" style="13" bestFit="1" customWidth="1"/>
    <col min="42" max="42" width="24.5703125" style="13" bestFit="1" customWidth="1"/>
    <col min="43" max="43" width="24.42578125" style="13" bestFit="1" customWidth="1"/>
    <col min="44" max="44" width="26.85546875" style="13" bestFit="1" customWidth="1"/>
    <col min="45" max="45" width="26.5703125" style="13" bestFit="1" customWidth="1"/>
    <col min="46" max="46" width="22" style="13" bestFit="1" customWidth="1"/>
    <col min="47" max="47" width="22.42578125" style="13" bestFit="1" customWidth="1"/>
    <col min="48" max="48" width="17.42578125" style="13" bestFit="1" customWidth="1"/>
    <col min="49" max="49" width="18.140625" style="2" bestFit="1" customWidth="1"/>
    <col min="50" max="50" width="11" style="2" bestFit="1" customWidth="1"/>
    <col min="51" max="51" width="18.85546875" style="13" bestFit="1" customWidth="1"/>
    <col min="52" max="52" width="18.5703125" style="13" bestFit="1" customWidth="1"/>
    <col min="53" max="53" width="20.85546875" style="13" bestFit="1" customWidth="1"/>
    <col min="54" max="54" width="20.5703125" style="13" bestFit="1" customWidth="1"/>
    <col min="55" max="55" width="13.42578125" style="13" bestFit="1" customWidth="1"/>
    <col min="56" max="56" width="13.140625" style="13" bestFit="1" customWidth="1"/>
    <col min="57" max="57" width="15.42578125" style="13" bestFit="1" customWidth="1"/>
    <col min="58" max="58" width="15.140625" style="13" bestFit="1" customWidth="1"/>
    <col min="59" max="59" width="14.140625" style="13" bestFit="1" customWidth="1"/>
    <col min="60" max="60" width="14" style="13" bestFit="1" customWidth="1"/>
    <col min="61" max="61" width="16.42578125" style="13" bestFit="1" customWidth="1"/>
    <col min="62" max="62" width="16" style="13" bestFit="1" customWidth="1"/>
    <col min="63" max="63" width="26.85546875" style="13" bestFit="1" customWidth="1"/>
    <col min="64" max="64" width="26.5703125" style="13" bestFit="1" customWidth="1"/>
    <col min="65" max="65" width="28.85546875" style="13" bestFit="1" customWidth="1"/>
    <col min="66" max="66" width="28.5703125" style="13" bestFit="1" customWidth="1"/>
  </cols>
  <sheetData>
    <row r="1" spans="1:66" x14ac:dyDescent="0.25">
      <c r="A1" s="2" t="s">
        <v>0</v>
      </c>
      <c r="B1" s="2" t="s">
        <v>1</v>
      </c>
      <c r="C1" s="2" t="s">
        <v>2</v>
      </c>
      <c r="D1" s="23" t="s">
        <v>167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</row>
    <row r="2" spans="1:66" x14ac:dyDescent="0.25">
      <c r="A2" s="2" t="s">
        <v>81</v>
      </c>
      <c r="B2" s="2" t="s">
        <v>181</v>
      </c>
      <c r="C2" s="2" t="s">
        <v>66</v>
      </c>
      <c r="D2" s="16">
        <f t="shared" ref="D2:D33" si="0">L2/5</f>
        <v>0</v>
      </c>
      <c r="E2" s="1">
        <v>0</v>
      </c>
      <c r="F2" s="2" t="s">
        <v>67</v>
      </c>
      <c r="G2" s="2" t="s">
        <v>68</v>
      </c>
      <c r="H2" s="2" t="s">
        <v>69</v>
      </c>
      <c r="I2" s="2" t="s">
        <v>69</v>
      </c>
      <c r="J2" s="2" t="s">
        <v>70</v>
      </c>
      <c r="K2" s="2" t="s">
        <v>71</v>
      </c>
      <c r="L2" s="1">
        <v>0</v>
      </c>
      <c r="M2" s="1">
        <f t="shared" ref="M2:M33" si="1">O2*4</f>
        <v>0.72739958763122559</v>
      </c>
      <c r="N2" s="1">
        <f t="shared" ref="N2:N33" si="2">P2*4</f>
        <v>0</v>
      </c>
      <c r="O2" s="1">
        <v>0.1818498969078064</v>
      </c>
      <c r="P2" s="1">
        <v>0</v>
      </c>
      <c r="Q2" s="12">
        <v>19384</v>
      </c>
      <c r="R2" s="12">
        <v>0</v>
      </c>
      <c r="S2" s="12">
        <v>19384</v>
      </c>
      <c r="T2" s="1">
        <v>0</v>
      </c>
      <c r="U2" s="1">
        <v>0</v>
      </c>
      <c r="V2" s="1">
        <v>8</v>
      </c>
      <c r="W2" s="1">
        <v>19376</v>
      </c>
      <c r="X2" s="1">
        <v>0</v>
      </c>
      <c r="Y2" s="1" t="s">
        <v>72</v>
      </c>
      <c r="Z2" s="1" t="s">
        <v>72</v>
      </c>
      <c r="AA2" s="1" t="s">
        <v>72</v>
      </c>
      <c r="AB2" s="1" t="s">
        <v>72</v>
      </c>
      <c r="AC2" s="1" t="s">
        <v>72</v>
      </c>
      <c r="AD2" s="1" t="s">
        <v>72</v>
      </c>
      <c r="AE2" s="1" t="s">
        <v>72</v>
      </c>
      <c r="AF2" s="1">
        <v>4499</v>
      </c>
      <c r="AG2" s="1" t="s">
        <v>72</v>
      </c>
      <c r="AH2" s="1" t="s">
        <v>72</v>
      </c>
      <c r="AI2" s="2" t="s">
        <v>73</v>
      </c>
      <c r="AJ2" s="1" t="s">
        <v>72</v>
      </c>
      <c r="AK2" s="1" t="s">
        <v>72</v>
      </c>
      <c r="AL2" s="1" t="s">
        <v>72</v>
      </c>
      <c r="AM2" s="1" t="s">
        <v>72</v>
      </c>
      <c r="AN2" s="1" t="s">
        <v>72</v>
      </c>
      <c r="AO2" s="1" t="s">
        <v>72</v>
      </c>
      <c r="AP2" s="1" t="s">
        <v>72</v>
      </c>
      <c r="AQ2" s="1" t="s">
        <v>72</v>
      </c>
      <c r="AR2" s="1" t="s">
        <v>72</v>
      </c>
      <c r="AS2" s="1" t="s">
        <v>72</v>
      </c>
      <c r="AT2" s="1">
        <v>0</v>
      </c>
      <c r="AU2" s="1">
        <v>3557.2319836083198</v>
      </c>
      <c r="AV2" s="1">
        <v>3557.2319836083152</v>
      </c>
      <c r="AW2" s="2" t="s">
        <v>72</v>
      </c>
      <c r="AX2" s="2" t="s">
        <v>72</v>
      </c>
      <c r="AY2" s="1" t="s">
        <v>72</v>
      </c>
      <c r="AZ2" s="1" t="s">
        <v>72</v>
      </c>
      <c r="BA2" s="1">
        <v>8.3091467618942261E-2</v>
      </c>
      <c r="BB2" s="1">
        <v>0</v>
      </c>
      <c r="BC2" s="1" t="s">
        <v>72</v>
      </c>
      <c r="BD2" s="1" t="s">
        <v>72</v>
      </c>
      <c r="BE2" s="1" t="s">
        <v>72</v>
      </c>
      <c r="BF2" s="1" t="s">
        <v>72</v>
      </c>
      <c r="BG2" s="1" t="s">
        <v>72</v>
      </c>
      <c r="BH2" s="1" t="s">
        <v>72</v>
      </c>
      <c r="BI2" s="1" t="s">
        <v>72</v>
      </c>
      <c r="BJ2" s="1" t="s">
        <v>72</v>
      </c>
      <c r="BK2" s="1" t="s">
        <v>72</v>
      </c>
      <c r="BL2" s="1" t="s">
        <v>72</v>
      </c>
      <c r="BM2" s="1" t="s">
        <v>72</v>
      </c>
      <c r="BN2" s="1" t="s">
        <v>72</v>
      </c>
    </row>
    <row r="3" spans="1:66" x14ac:dyDescent="0.25">
      <c r="A3" s="2" t="s">
        <v>80</v>
      </c>
      <c r="B3" s="2" t="s">
        <v>180</v>
      </c>
      <c r="C3" s="2" t="s">
        <v>66</v>
      </c>
      <c r="D3" s="16">
        <f t="shared" si="0"/>
        <v>0</v>
      </c>
      <c r="E3" s="1">
        <v>0</v>
      </c>
      <c r="F3" s="2" t="s">
        <v>67</v>
      </c>
      <c r="G3" s="2" t="s">
        <v>68</v>
      </c>
      <c r="H3" s="2" t="s">
        <v>69</v>
      </c>
      <c r="I3" s="2" t="s">
        <v>69</v>
      </c>
      <c r="J3" s="2" t="s">
        <v>70</v>
      </c>
      <c r="K3" s="2" t="s">
        <v>71</v>
      </c>
      <c r="L3" s="1">
        <v>0</v>
      </c>
      <c r="M3" s="1">
        <f t="shared" si="1"/>
        <v>0.72811335325241089</v>
      </c>
      <c r="N3" s="1">
        <f t="shared" si="2"/>
        <v>0</v>
      </c>
      <c r="O3" s="1">
        <v>0.18202833831310272</v>
      </c>
      <c r="P3" s="1">
        <v>0</v>
      </c>
      <c r="Q3" s="12">
        <v>19365</v>
      </c>
      <c r="R3" s="12">
        <v>0</v>
      </c>
      <c r="S3" s="12">
        <v>19365</v>
      </c>
      <c r="T3" s="1">
        <v>0</v>
      </c>
      <c r="U3" s="1">
        <v>0</v>
      </c>
      <c r="V3" s="1">
        <v>4</v>
      </c>
      <c r="W3" s="1">
        <v>19361</v>
      </c>
      <c r="X3" s="1">
        <v>0</v>
      </c>
      <c r="Y3" s="1" t="s">
        <v>72</v>
      </c>
      <c r="Z3" s="1" t="s">
        <v>72</v>
      </c>
      <c r="AA3" s="1" t="s">
        <v>72</v>
      </c>
      <c r="AB3" s="1" t="s">
        <v>72</v>
      </c>
      <c r="AC3" s="1" t="s">
        <v>72</v>
      </c>
      <c r="AD3" s="1" t="s">
        <v>72</v>
      </c>
      <c r="AE3" s="1" t="s">
        <v>72</v>
      </c>
      <c r="AF3" s="1">
        <v>4499</v>
      </c>
      <c r="AG3" s="1" t="s">
        <v>72</v>
      </c>
      <c r="AH3" s="1" t="s">
        <v>72</v>
      </c>
      <c r="AI3" s="2" t="s">
        <v>73</v>
      </c>
      <c r="AJ3" s="1" t="s">
        <v>72</v>
      </c>
      <c r="AK3" s="1" t="s">
        <v>72</v>
      </c>
      <c r="AL3" s="1" t="s">
        <v>72</v>
      </c>
      <c r="AM3" s="1" t="s">
        <v>72</v>
      </c>
      <c r="AN3" s="1" t="s">
        <v>72</v>
      </c>
      <c r="AO3" s="1" t="s">
        <v>72</v>
      </c>
      <c r="AP3" s="1" t="s">
        <v>72</v>
      </c>
      <c r="AQ3" s="1" t="s">
        <v>72</v>
      </c>
      <c r="AR3" s="1" t="s">
        <v>72</v>
      </c>
      <c r="AS3" s="1" t="s">
        <v>72</v>
      </c>
      <c r="AT3" s="1">
        <v>0</v>
      </c>
      <c r="AU3" s="1">
        <v>3614.504658704896</v>
      </c>
      <c r="AV3" s="1">
        <v>3614.504658704896</v>
      </c>
      <c r="AW3" s="2" t="s">
        <v>72</v>
      </c>
      <c r="AX3" s="2" t="s">
        <v>72</v>
      </c>
      <c r="AY3" s="1" t="s">
        <v>72</v>
      </c>
      <c r="AZ3" s="1" t="s">
        <v>72</v>
      </c>
      <c r="BA3" s="1">
        <v>8.3172991871833801E-2</v>
      </c>
      <c r="BB3" s="1">
        <v>0</v>
      </c>
      <c r="BC3" s="1" t="s">
        <v>72</v>
      </c>
      <c r="BD3" s="1" t="s">
        <v>72</v>
      </c>
      <c r="BE3" s="1" t="s">
        <v>72</v>
      </c>
      <c r="BF3" s="1" t="s">
        <v>72</v>
      </c>
      <c r="BG3" s="1" t="s">
        <v>72</v>
      </c>
      <c r="BH3" s="1" t="s">
        <v>72</v>
      </c>
      <c r="BI3" s="1" t="s">
        <v>72</v>
      </c>
      <c r="BJ3" s="1" t="s">
        <v>72</v>
      </c>
      <c r="BK3" s="1" t="s">
        <v>72</v>
      </c>
      <c r="BL3" s="1" t="s">
        <v>72</v>
      </c>
      <c r="BM3" s="1" t="s">
        <v>72</v>
      </c>
      <c r="BN3" s="1" t="s">
        <v>72</v>
      </c>
    </row>
    <row r="4" spans="1:66" x14ac:dyDescent="0.25">
      <c r="A4" s="2" t="s">
        <v>79</v>
      </c>
      <c r="B4" s="2" t="s">
        <v>179</v>
      </c>
      <c r="C4" s="2" t="s">
        <v>66</v>
      </c>
      <c r="D4" s="16">
        <f t="shared" si="0"/>
        <v>0.51461338996887207</v>
      </c>
      <c r="E4" s="1">
        <v>0.12865334749221802</v>
      </c>
      <c r="F4" s="2" t="s">
        <v>67</v>
      </c>
      <c r="G4" s="2" t="s">
        <v>68</v>
      </c>
      <c r="H4" s="2" t="s">
        <v>69</v>
      </c>
      <c r="I4" s="2" t="s">
        <v>69</v>
      </c>
      <c r="J4" s="2" t="s">
        <v>70</v>
      </c>
      <c r="K4" s="2" t="s">
        <v>71</v>
      </c>
      <c r="L4" s="1">
        <v>2.5730669498443604</v>
      </c>
      <c r="M4" s="1">
        <f t="shared" si="1"/>
        <v>1.6485053300857544</v>
      </c>
      <c r="N4" s="1">
        <f t="shared" si="2"/>
        <v>7.7960319817066193E-2</v>
      </c>
      <c r="O4" s="1">
        <v>0.4121263325214386</v>
      </c>
      <c r="P4" s="1">
        <v>1.9490079954266548E-2</v>
      </c>
      <c r="Q4" s="12">
        <v>18290</v>
      </c>
      <c r="R4" s="12">
        <v>2</v>
      </c>
      <c r="S4" s="12">
        <v>18288</v>
      </c>
      <c r="T4" s="1">
        <v>1</v>
      </c>
      <c r="U4" s="1">
        <v>1</v>
      </c>
      <c r="V4" s="1">
        <v>8</v>
      </c>
      <c r="W4" s="1">
        <v>18280</v>
      </c>
      <c r="X4" s="1">
        <v>6.4296762518149614E-2</v>
      </c>
      <c r="Y4" s="1" t="s">
        <v>72</v>
      </c>
      <c r="Z4" s="1" t="s">
        <v>72</v>
      </c>
      <c r="AA4" s="1" t="s">
        <v>72</v>
      </c>
      <c r="AB4" s="1" t="s">
        <v>72</v>
      </c>
      <c r="AC4" s="1" t="s">
        <v>72</v>
      </c>
      <c r="AD4" s="1" t="s">
        <v>72</v>
      </c>
      <c r="AE4" s="1" t="s">
        <v>72</v>
      </c>
      <c r="AF4" s="1">
        <v>4499</v>
      </c>
      <c r="AG4" s="1" t="s">
        <v>72</v>
      </c>
      <c r="AH4" s="1" t="s">
        <v>72</v>
      </c>
      <c r="AI4" s="2" t="s">
        <v>73</v>
      </c>
      <c r="AJ4" s="1">
        <v>0.22217968716385267</v>
      </c>
      <c r="AK4" s="1" t="s">
        <v>72</v>
      </c>
      <c r="AL4" s="1" t="s">
        <v>72</v>
      </c>
      <c r="AM4" s="1">
        <v>0.59223589166164459</v>
      </c>
      <c r="AN4" s="1">
        <v>0</v>
      </c>
      <c r="AO4" s="1">
        <v>18.1789706945167</v>
      </c>
      <c r="AP4" s="1" t="s">
        <v>72</v>
      </c>
      <c r="AQ4" s="1" t="s">
        <v>72</v>
      </c>
      <c r="AR4" s="1">
        <v>42.953052501712094</v>
      </c>
      <c r="AS4" s="1">
        <v>0</v>
      </c>
      <c r="AT4" s="1">
        <v>6931.390625</v>
      </c>
      <c r="AU4" s="1">
        <v>3562.7324456242441</v>
      </c>
      <c r="AV4" s="1">
        <v>3563.1008062780834</v>
      </c>
      <c r="AW4" s="2" t="s">
        <v>72</v>
      </c>
      <c r="AX4" s="2" t="s">
        <v>72</v>
      </c>
      <c r="AY4" s="1" t="s">
        <v>72</v>
      </c>
      <c r="AZ4" s="1" t="s">
        <v>72</v>
      </c>
      <c r="BA4" s="1">
        <v>0.24734856188297272</v>
      </c>
      <c r="BB4" s="1">
        <v>5.5833823978900909E-2</v>
      </c>
      <c r="BC4" s="1" t="s">
        <v>72</v>
      </c>
      <c r="BD4" s="1" t="s">
        <v>72</v>
      </c>
      <c r="BE4" s="1" t="s">
        <v>72</v>
      </c>
      <c r="BF4" s="1" t="s">
        <v>72</v>
      </c>
      <c r="BG4" s="1" t="s">
        <v>72</v>
      </c>
      <c r="BH4" s="1" t="s">
        <v>72</v>
      </c>
      <c r="BI4" s="1">
        <v>0.4035911108848389</v>
      </c>
      <c r="BJ4" s="1">
        <v>4.0768263442866409E-2</v>
      </c>
      <c r="BK4" s="1" t="s">
        <v>72</v>
      </c>
      <c r="BL4" s="1" t="s">
        <v>72</v>
      </c>
      <c r="BM4" s="1">
        <v>30.323886513784675</v>
      </c>
      <c r="BN4" s="1">
        <v>6.0340548752487217</v>
      </c>
    </row>
    <row r="5" spans="1:66" x14ac:dyDescent="0.25">
      <c r="A5" s="2" t="s">
        <v>78</v>
      </c>
      <c r="B5" s="2" t="s">
        <v>178</v>
      </c>
      <c r="C5" s="2" t="s">
        <v>66</v>
      </c>
      <c r="D5" s="16">
        <f t="shared" si="0"/>
        <v>0</v>
      </c>
      <c r="E5" s="1">
        <v>0</v>
      </c>
      <c r="F5" s="2" t="s">
        <v>67</v>
      </c>
      <c r="G5" s="2" t="s">
        <v>68</v>
      </c>
      <c r="H5" s="2" t="s">
        <v>69</v>
      </c>
      <c r="I5" s="2" t="s">
        <v>69</v>
      </c>
      <c r="J5" s="2" t="s">
        <v>70</v>
      </c>
      <c r="K5" s="2" t="s">
        <v>71</v>
      </c>
      <c r="L5" s="1">
        <v>0</v>
      </c>
      <c r="M5" s="1">
        <f t="shared" si="1"/>
        <v>0.71613061428070068</v>
      </c>
      <c r="N5" s="1">
        <f t="shared" si="2"/>
        <v>0</v>
      </c>
      <c r="O5" s="1">
        <v>0.17903265357017517</v>
      </c>
      <c r="P5" s="1">
        <v>0</v>
      </c>
      <c r="Q5" s="12">
        <v>19689</v>
      </c>
      <c r="R5" s="12">
        <v>0</v>
      </c>
      <c r="S5" s="12">
        <v>19689</v>
      </c>
      <c r="T5" s="1">
        <v>0</v>
      </c>
      <c r="U5" s="1">
        <v>0</v>
      </c>
      <c r="V5" s="1">
        <v>7</v>
      </c>
      <c r="W5" s="1">
        <v>19682</v>
      </c>
      <c r="X5" s="1">
        <v>0</v>
      </c>
      <c r="Y5" s="1" t="s">
        <v>72</v>
      </c>
      <c r="Z5" s="1" t="s">
        <v>72</v>
      </c>
      <c r="AA5" s="1" t="s">
        <v>72</v>
      </c>
      <c r="AB5" s="1" t="s">
        <v>72</v>
      </c>
      <c r="AC5" s="1" t="s">
        <v>72</v>
      </c>
      <c r="AD5" s="1" t="s">
        <v>72</v>
      </c>
      <c r="AE5" s="1" t="s">
        <v>72</v>
      </c>
      <c r="AF5" s="1">
        <v>4499</v>
      </c>
      <c r="AG5" s="1" t="s">
        <v>72</v>
      </c>
      <c r="AH5" s="1" t="s">
        <v>72</v>
      </c>
      <c r="AI5" s="2" t="s">
        <v>73</v>
      </c>
      <c r="AJ5" s="1" t="s">
        <v>72</v>
      </c>
      <c r="AK5" s="1" t="s">
        <v>72</v>
      </c>
      <c r="AL5" s="1" t="s">
        <v>72</v>
      </c>
      <c r="AM5" s="1" t="s">
        <v>72</v>
      </c>
      <c r="AN5" s="1" t="s">
        <v>72</v>
      </c>
      <c r="AO5" s="1" t="s">
        <v>72</v>
      </c>
      <c r="AP5" s="1" t="s">
        <v>72</v>
      </c>
      <c r="AQ5" s="1" t="s">
        <v>72</v>
      </c>
      <c r="AR5" s="1" t="s">
        <v>72</v>
      </c>
      <c r="AS5" s="1" t="s">
        <v>72</v>
      </c>
      <c r="AT5" s="1">
        <v>0</v>
      </c>
      <c r="AU5" s="1">
        <v>3382.4238891198565</v>
      </c>
      <c r="AV5" s="1">
        <v>3382.4238891198547</v>
      </c>
      <c r="AW5" s="2" t="s">
        <v>72</v>
      </c>
      <c r="AX5" s="2" t="s">
        <v>72</v>
      </c>
      <c r="AY5" s="1" t="s">
        <v>72</v>
      </c>
      <c r="AZ5" s="1" t="s">
        <v>72</v>
      </c>
      <c r="BA5" s="1">
        <v>8.1804268062114716E-2</v>
      </c>
      <c r="BB5" s="1">
        <v>0</v>
      </c>
      <c r="BC5" s="1" t="s">
        <v>72</v>
      </c>
      <c r="BD5" s="1" t="s">
        <v>72</v>
      </c>
      <c r="BE5" s="1" t="s">
        <v>72</v>
      </c>
      <c r="BF5" s="1" t="s">
        <v>72</v>
      </c>
      <c r="BG5" s="1" t="s">
        <v>72</v>
      </c>
      <c r="BH5" s="1" t="s">
        <v>72</v>
      </c>
      <c r="BI5" s="1" t="s">
        <v>72</v>
      </c>
      <c r="BJ5" s="1" t="s">
        <v>72</v>
      </c>
      <c r="BK5" s="1" t="s">
        <v>72</v>
      </c>
      <c r="BL5" s="1" t="s">
        <v>72</v>
      </c>
      <c r="BM5" s="1" t="s">
        <v>72</v>
      </c>
      <c r="BN5" s="1" t="s">
        <v>72</v>
      </c>
    </row>
    <row r="6" spans="1:66" x14ac:dyDescent="0.25">
      <c r="A6" s="2" t="s">
        <v>77</v>
      </c>
      <c r="B6" s="2" t="s">
        <v>177</v>
      </c>
      <c r="C6" s="2" t="s">
        <v>66</v>
      </c>
      <c r="D6" s="16">
        <f t="shared" si="0"/>
        <v>0</v>
      </c>
      <c r="E6" s="1">
        <v>0</v>
      </c>
      <c r="F6" s="2" t="s">
        <v>67</v>
      </c>
      <c r="G6" s="2" t="s">
        <v>68</v>
      </c>
      <c r="H6" s="2" t="s">
        <v>69</v>
      </c>
      <c r="I6" s="2" t="s">
        <v>69</v>
      </c>
      <c r="J6" s="2" t="s">
        <v>70</v>
      </c>
      <c r="K6" s="2" t="s">
        <v>71</v>
      </c>
      <c r="L6" s="1">
        <v>0</v>
      </c>
      <c r="M6" s="1">
        <f t="shared" si="1"/>
        <v>0.76335704326629639</v>
      </c>
      <c r="N6" s="1">
        <f t="shared" si="2"/>
        <v>0</v>
      </c>
      <c r="O6" s="1">
        <v>0.1908392608165741</v>
      </c>
      <c r="P6" s="1">
        <v>0</v>
      </c>
      <c r="Q6" s="12">
        <v>18471</v>
      </c>
      <c r="R6" s="12">
        <v>0</v>
      </c>
      <c r="S6" s="12">
        <v>18471</v>
      </c>
      <c r="T6" s="1">
        <v>0</v>
      </c>
      <c r="U6" s="1">
        <v>0</v>
      </c>
      <c r="V6" s="1">
        <v>12</v>
      </c>
      <c r="W6" s="1">
        <v>18459</v>
      </c>
      <c r="X6" s="1">
        <v>0</v>
      </c>
      <c r="Y6" s="1" t="s">
        <v>72</v>
      </c>
      <c r="Z6" s="1" t="s">
        <v>72</v>
      </c>
      <c r="AA6" s="1" t="s">
        <v>72</v>
      </c>
      <c r="AB6" s="1" t="s">
        <v>72</v>
      </c>
      <c r="AC6" s="1" t="s">
        <v>72</v>
      </c>
      <c r="AD6" s="1" t="s">
        <v>72</v>
      </c>
      <c r="AE6" s="1" t="s">
        <v>72</v>
      </c>
      <c r="AF6" s="1">
        <v>4499</v>
      </c>
      <c r="AG6" s="1" t="s">
        <v>72</v>
      </c>
      <c r="AH6" s="1" t="s">
        <v>72</v>
      </c>
      <c r="AI6" s="2" t="s">
        <v>73</v>
      </c>
      <c r="AJ6" s="1" t="s">
        <v>72</v>
      </c>
      <c r="AK6" s="1" t="s">
        <v>72</v>
      </c>
      <c r="AL6" s="1" t="s">
        <v>72</v>
      </c>
      <c r="AM6" s="1" t="s">
        <v>72</v>
      </c>
      <c r="AN6" s="1" t="s">
        <v>72</v>
      </c>
      <c r="AO6" s="1" t="s">
        <v>72</v>
      </c>
      <c r="AP6" s="1" t="s">
        <v>72</v>
      </c>
      <c r="AQ6" s="1" t="s">
        <v>72</v>
      </c>
      <c r="AR6" s="1" t="s">
        <v>72</v>
      </c>
      <c r="AS6" s="1" t="s">
        <v>72</v>
      </c>
      <c r="AT6" s="1">
        <v>0</v>
      </c>
      <c r="AU6" s="1">
        <v>3514.8270606864521</v>
      </c>
      <c r="AV6" s="1">
        <v>3514.8270606864498</v>
      </c>
      <c r="AW6" s="2" t="s">
        <v>72</v>
      </c>
      <c r="AX6" s="2" t="s">
        <v>72</v>
      </c>
      <c r="AY6" s="1" t="s">
        <v>72</v>
      </c>
      <c r="AZ6" s="1" t="s">
        <v>72</v>
      </c>
      <c r="BA6" s="1">
        <v>8.7198741734027863E-2</v>
      </c>
      <c r="BB6" s="1">
        <v>0</v>
      </c>
      <c r="BC6" s="1" t="s">
        <v>72</v>
      </c>
      <c r="BD6" s="1" t="s">
        <v>72</v>
      </c>
      <c r="BE6" s="1" t="s">
        <v>72</v>
      </c>
      <c r="BF6" s="1" t="s">
        <v>72</v>
      </c>
      <c r="BG6" s="1" t="s">
        <v>72</v>
      </c>
      <c r="BH6" s="1" t="s">
        <v>72</v>
      </c>
      <c r="BI6" s="1" t="s">
        <v>72</v>
      </c>
      <c r="BJ6" s="1" t="s">
        <v>72</v>
      </c>
      <c r="BK6" s="1" t="s">
        <v>72</v>
      </c>
      <c r="BL6" s="1" t="s">
        <v>72</v>
      </c>
      <c r="BM6" s="1" t="s">
        <v>72</v>
      </c>
      <c r="BN6" s="1" t="s">
        <v>72</v>
      </c>
    </row>
    <row r="7" spans="1:66" x14ac:dyDescent="0.25">
      <c r="A7" s="2" t="s">
        <v>85</v>
      </c>
      <c r="B7" s="2" t="s">
        <v>183</v>
      </c>
      <c r="C7" s="2" t="s">
        <v>66</v>
      </c>
      <c r="D7" s="16">
        <f t="shared" si="0"/>
        <v>0.26330299377441407</v>
      </c>
      <c r="E7" s="1">
        <v>6.5825745463371277E-2</v>
      </c>
      <c r="F7" s="2" t="s">
        <v>67</v>
      </c>
      <c r="G7" s="2" t="s">
        <v>68</v>
      </c>
      <c r="H7" s="2" t="s">
        <v>69</v>
      </c>
      <c r="I7" s="2" t="s">
        <v>69</v>
      </c>
      <c r="J7" s="2" t="s">
        <v>70</v>
      </c>
      <c r="K7" s="2" t="s">
        <v>71</v>
      </c>
      <c r="L7" s="1">
        <v>1.3165149688720703</v>
      </c>
      <c r="M7" s="1">
        <f t="shared" si="1"/>
        <v>1.2576678991317749</v>
      </c>
      <c r="N7" s="1">
        <f t="shared" si="2"/>
        <v>1.1058428324759007E-2</v>
      </c>
      <c r="O7" s="1">
        <v>0.31441697478294373</v>
      </c>
      <c r="P7" s="1">
        <v>2.7646070811897516E-3</v>
      </c>
      <c r="Q7" s="12">
        <v>17873</v>
      </c>
      <c r="R7" s="12">
        <v>1</v>
      </c>
      <c r="S7" s="12">
        <v>17872</v>
      </c>
      <c r="T7" s="1">
        <v>0</v>
      </c>
      <c r="U7" s="1">
        <v>1</v>
      </c>
      <c r="V7" s="1">
        <v>12</v>
      </c>
      <c r="W7" s="1">
        <v>17860</v>
      </c>
      <c r="X7" s="1">
        <v>0</v>
      </c>
      <c r="Y7" s="1" t="s">
        <v>72</v>
      </c>
      <c r="Z7" s="1" t="s">
        <v>72</v>
      </c>
      <c r="AA7" s="1" t="s">
        <v>72</v>
      </c>
      <c r="AB7" s="1" t="s">
        <v>72</v>
      </c>
      <c r="AC7" s="1" t="s">
        <v>72</v>
      </c>
      <c r="AD7" s="1" t="s">
        <v>72</v>
      </c>
      <c r="AE7" s="1" t="s">
        <v>72</v>
      </c>
      <c r="AF7" s="1">
        <v>4499</v>
      </c>
      <c r="AG7" s="1" t="s">
        <v>72</v>
      </c>
      <c r="AH7" s="1" t="s">
        <v>72</v>
      </c>
      <c r="AI7" s="2" t="s">
        <v>73</v>
      </c>
      <c r="AJ7" s="1">
        <v>8.3307691924717681E-2</v>
      </c>
      <c r="AK7" s="1" t="s">
        <v>72</v>
      </c>
      <c r="AL7" s="1" t="s">
        <v>72</v>
      </c>
      <c r="AM7" s="1">
        <v>0.28625530695737811</v>
      </c>
      <c r="AN7" s="1">
        <v>0</v>
      </c>
      <c r="AO7" s="1">
        <v>7.6901228105105135</v>
      </c>
      <c r="AP7" s="1" t="s">
        <v>72</v>
      </c>
      <c r="AQ7" s="1" t="s">
        <v>72</v>
      </c>
      <c r="AR7" s="1">
        <v>24.983519284304371</v>
      </c>
      <c r="AS7" s="1">
        <v>0</v>
      </c>
      <c r="AT7" s="1">
        <v>4500.658203125</v>
      </c>
      <c r="AU7" s="1">
        <v>3349.6656526652637</v>
      </c>
      <c r="AV7" s="1">
        <v>3349.7300510623081</v>
      </c>
      <c r="AW7" s="2" t="s">
        <v>72</v>
      </c>
      <c r="AX7" s="2" t="s">
        <v>72</v>
      </c>
      <c r="AY7" s="1" t="s">
        <v>72</v>
      </c>
      <c r="AZ7" s="1" t="s">
        <v>72</v>
      </c>
      <c r="BA7" s="1">
        <v>0.16384710371494293</v>
      </c>
      <c r="BB7" s="1">
        <v>1.7838412895798683E-2</v>
      </c>
      <c r="BC7" s="1" t="s">
        <v>72</v>
      </c>
      <c r="BD7" s="1" t="s">
        <v>72</v>
      </c>
      <c r="BE7" s="1" t="s">
        <v>72</v>
      </c>
      <c r="BF7" s="1" t="s">
        <v>72</v>
      </c>
      <c r="BG7" s="1" t="s">
        <v>72</v>
      </c>
      <c r="BH7" s="1" t="s">
        <v>72</v>
      </c>
      <c r="BI7" s="1">
        <v>0.17880377217848747</v>
      </c>
      <c r="BJ7" s="1">
        <v>0</v>
      </c>
      <c r="BK7" s="1" t="s">
        <v>72</v>
      </c>
      <c r="BL7" s="1" t="s">
        <v>72</v>
      </c>
      <c r="BM7" s="1">
        <v>15.827452127023589</v>
      </c>
      <c r="BN7" s="1">
        <v>0</v>
      </c>
    </row>
    <row r="8" spans="1:66" x14ac:dyDescent="0.25">
      <c r="A8" s="2" t="s">
        <v>76</v>
      </c>
      <c r="B8" s="2" t="s">
        <v>176</v>
      </c>
      <c r="C8" s="2" t="s">
        <v>66</v>
      </c>
      <c r="D8" s="16">
        <f t="shared" si="0"/>
        <v>0</v>
      </c>
      <c r="E8" s="1">
        <v>0</v>
      </c>
      <c r="F8" s="2" t="s">
        <v>67</v>
      </c>
      <c r="G8" s="2" t="s">
        <v>68</v>
      </c>
      <c r="H8" s="2" t="s">
        <v>69</v>
      </c>
      <c r="I8" s="2" t="s">
        <v>69</v>
      </c>
      <c r="J8" s="2" t="s">
        <v>70</v>
      </c>
      <c r="K8" s="2" t="s">
        <v>71</v>
      </c>
      <c r="L8" s="1">
        <v>0</v>
      </c>
      <c r="M8" s="1">
        <f t="shared" si="1"/>
        <v>0.82072484493255615</v>
      </c>
      <c r="N8" s="1">
        <f t="shared" si="2"/>
        <v>0</v>
      </c>
      <c r="O8" s="1">
        <v>0.20518121123313904</v>
      </c>
      <c r="P8" s="1">
        <v>0</v>
      </c>
      <c r="Q8" s="12">
        <v>17180</v>
      </c>
      <c r="R8" s="12">
        <v>0</v>
      </c>
      <c r="S8" s="12">
        <v>17180</v>
      </c>
      <c r="T8" s="1">
        <v>0</v>
      </c>
      <c r="U8" s="1">
        <v>0</v>
      </c>
      <c r="V8" s="1">
        <v>7</v>
      </c>
      <c r="W8" s="1">
        <v>17173</v>
      </c>
      <c r="X8" s="1">
        <v>0</v>
      </c>
      <c r="Y8" s="1" t="s">
        <v>72</v>
      </c>
      <c r="Z8" s="1" t="s">
        <v>72</v>
      </c>
      <c r="AA8" s="1" t="s">
        <v>72</v>
      </c>
      <c r="AB8" s="1" t="s">
        <v>72</v>
      </c>
      <c r="AC8" s="1" t="s">
        <v>72</v>
      </c>
      <c r="AD8" s="1" t="s">
        <v>72</v>
      </c>
      <c r="AE8" s="1" t="s">
        <v>72</v>
      </c>
      <c r="AF8" s="1">
        <v>4499</v>
      </c>
      <c r="AG8" s="1" t="s">
        <v>72</v>
      </c>
      <c r="AH8" s="1" t="s">
        <v>72</v>
      </c>
      <c r="AI8" s="2" t="s">
        <v>73</v>
      </c>
      <c r="AJ8" s="1" t="s">
        <v>72</v>
      </c>
      <c r="AK8" s="1" t="s">
        <v>72</v>
      </c>
      <c r="AL8" s="1" t="s">
        <v>72</v>
      </c>
      <c r="AM8" s="1" t="s">
        <v>72</v>
      </c>
      <c r="AN8" s="1" t="s">
        <v>72</v>
      </c>
      <c r="AO8" s="1" t="s">
        <v>72</v>
      </c>
      <c r="AP8" s="1" t="s">
        <v>72</v>
      </c>
      <c r="AQ8" s="1" t="s">
        <v>72</v>
      </c>
      <c r="AR8" s="1" t="s">
        <v>72</v>
      </c>
      <c r="AS8" s="1" t="s">
        <v>72</v>
      </c>
      <c r="AT8" s="1">
        <v>0</v>
      </c>
      <c r="AU8" s="1">
        <v>3438.7207489688681</v>
      </c>
      <c r="AV8" s="1">
        <v>3438.7207489688672</v>
      </c>
      <c r="AW8" s="2" t="s">
        <v>72</v>
      </c>
      <c r="AX8" s="2" t="s">
        <v>72</v>
      </c>
      <c r="AY8" s="1" t="s">
        <v>72</v>
      </c>
      <c r="AZ8" s="1" t="s">
        <v>72</v>
      </c>
      <c r="BA8" s="1">
        <v>9.3751594424247742E-2</v>
      </c>
      <c r="BB8" s="1">
        <v>0</v>
      </c>
      <c r="BC8" s="1" t="s">
        <v>72</v>
      </c>
      <c r="BD8" s="1" t="s">
        <v>72</v>
      </c>
      <c r="BE8" s="1" t="s">
        <v>72</v>
      </c>
      <c r="BF8" s="1" t="s">
        <v>72</v>
      </c>
      <c r="BG8" s="1" t="s">
        <v>72</v>
      </c>
      <c r="BH8" s="1" t="s">
        <v>72</v>
      </c>
      <c r="BI8" s="1" t="s">
        <v>72</v>
      </c>
      <c r="BJ8" s="1" t="s">
        <v>72</v>
      </c>
      <c r="BK8" s="1" t="s">
        <v>72</v>
      </c>
      <c r="BL8" s="1" t="s">
        <v>72</v>
      </c>
      <c r="BM8" s="1" t="s">
        <v>72</v>
      </c>
      <c r="BN8" s="1" t="s">
        <v>72</v>
      </c>
    </row>
    <row r="9" spans="1:66" x14ac:dyDescent="0.25">
      <c r="A9" s="2" t="s">
        <v>75</v>
      </c>
      <c r="B9" s="2" t="s">
        <v>175</v>
      </c>
      <c r="C9" s="2" t="s">
        <v>66</v>
      </c>
      <c r="D9" s="16">
        <f t="shared" si="0"/>
        <v>0.26327350139617922</v>
      </c>
      <c r="E9" s="1">
        <v>6.5818376839160919E-2</v>
      </c>
      <c r="F9" s="2" t="s">
        <v>67</v>
      </c>
      <c r="G9" s="2" t="s">
        <v>68</v>
      </c>
      <c r="H9" s="2" t="s">
        <v>69</v>
      </c>
      <c r="I9" s="2" t="s">
        <v>69</v>
      </c>
      <c r="J9" s="2" t="s">
        <v>70</v>
      </c>
      <c r="K9" s="2" t="s">
        <v>71</v>
      </c>
      <c r="L9" s="1">
        <v>1.316367506980896</v>
      </c>
      <c r="M9" s="1">
        <f t="shared" si="1"/>
        <v>1.2575271129608154</v>
      </c>
      <c r="N9" s="1">
        <f t="shared" si="2"/>
        <v>1.1057191528379917E-2</v>
      </c>
      <c r="O9" s="1">
        <v>0.31438177824020386</v>
      </c>
      <c r="P9" s="1">
        <v>2.7642978820949793E-3</v>
      </c>
      <c r="Q9" s="12">
        <v>17875</v>
      </c>
      <c r="R9" s="12">
        <v>1</v>
      </c>
      <c r="S9" s="12">
        <v>17874</v>
      </c>
      <c r="T9" s="1">
        <v>1</v>
      </c>
      <c r="U9" s="1">
        <v>0</v>
      </c>
      <c r="V9" s="1">
        <v>58</v>
      </c>
      <c r="W9" s="1">
        <v>17816</v>
      </c>
      <c r="X9" s="1">
        <v>6.5818374931373588E-2</v>
      </c>
      <c r="Y9" s="1" t="s">
        <v>72</v>
      </c>
      <c r="Z9" s="1" t="s">
        <v>72</v>
      </c>
      <c r="AA9" s="1" t="s">
        <v>72</v>
      </c>
      <c r="AB9" s="1" t="s">
        <v>72</v>
      </c>
      <c r="AC9" s="1" t="s">
        <v>72</v>
      </c>
      <c r="AD9" s="1" t="s">
        <v>72</v>
      </c>
      <c r="AE9" s="1" t="s">
        <v>72</v>
      </c>
      <c r="AF9" s="1">
        <v>4499</v>
      </c>
      <c r="AG9" s="1" t="s">
        <v>72</v>
      </c>
      <c r="AH9" s="1" t="s">
        <v>72</v>
      </c>
      <c r="AI9" s="2" t="s">
        <v>73</v>
      </c>
      <c r="AJ9" s="1">
        <v>1.6921638324821912E-2</v>
      </c>
      <c r="AK9" s="1" t="s">
        <v>72</v>
      </c>
      <c r="AL9" s="1" t="s">
        <v>72</v>
      </c>
      <c r="AM9" s="1">
        <v>5.7213776544711867E-2</v>
      </c>
      <c r="AN9" s="1">
        <v>0</v>
      </c>
      <c r="AO9" s="1">
        <v>1.6640061227035132</v>
      </c>
      <c r="AP9" s="1" t="s">
        <v>72</v>
      </c>
      <c r="AQ9" s="1" t="s">
        <v>72</v>
      </c>
      <c r="AR9" s="1">
        <v>5.5602428709166523</v>
      </c>
      <c r="AS9" s="1">
        <v>0</v>
      </c>
      <c r="AT9" s="1">
        <v>5617.4873046875</v>
      </c>
      <c r="AU9" s="1">
        <v>3480.9268362287094</v>
      </c>
      <c r="AV9" s="1">
        <v>3481.0463640870798</v>
      </c>
      <c r="AW9" s="2" t="s">
        <v>72</v>
      </c>
      <c r="AX9" s="2" t="s">
        <v>72</v>
      </c>
      <c r="AY9" s="1" t="s">
        <v>72</v>
      </c>
      <c r="AZ9" s="1" t="s">
        <v>72</v>
      </c>
      <c r="BA9" s="1">
        <v>0.16382876038551331</v>
      </c>
      <c r="BB9" s="1">
        <v>1.7836416140198708E-2</v>
      </c>
      <c r="BC9" s="1" t="s">
        <v>72</v>
      </c>
      <c r="BD9" s="1" t="s">
        <v>72</v>
      </c>
      <c r="BE9" s="1" t="s">
        <v>72</v>
      </c>
      <c r="BF9" s="1" t="s">
        <v>72</v>
      </c>
      <c r="BG9" s="1" t="s">
        <v>72</v>
      </c>
      <c r="BH9" s="1" t="s">
        <v>72</v>
      </c>
      <c r="BI9" s="1">
        <v>3.5817040246124567E-2</v>
      </c>
      <c r="BJ9" s="1">
        <v>0</v>
      </c>
      <c r="BK9" s="1" t="s">
        <v>72</v>
      </c>
      <c r="BL9" s="1" t="s">
        <v>72</v>
      </c>
      <c r="BM9" s="1">
        <v>3.4911853837359801</v>
      </c>
      <c r="BN9" s="1">
        <v>0</v>
      </c>
    </row>
    <row r="10" spans="1:66" x14ac:dyDescent="0.25">
      <c r="A10" s="2" t="s">
        <v>65</v>
      </c>
      <c r="B10" s="2" t="s">
        <v>174</v>
      </c>
      <c r="C10" s="2" t="s">
        <v>66</v>
      </c>
      <c r="D10" s="16">
        <f t="shared" si="0"/>
        <v>0.257468581199646</v>
      </c>
      <c r="E10" s="1">
        <v>6.4367145299911499E-2</v>
      </c>
      <c r="F10" s="2" t="s">
        <v>67</v>
      </c>
      <c r="G10" s="2" t="s">
        <v>68</v>
      </c>
      <c r="H10" s="2" t="s">
        <v>69</v>
      </c>
      <c r="I10" s="2" t="s">
        <v>69</v>
      </c>
      <c r="J10" s="2" t="s">
        <v>70</v>
      </c>
      <c r="K10" s="2" t="s">
        <v>71</v>
      </c>
      <c r="L10" s="1">
        <v>1.28734290599823</v>
      </c>
      <c r="M10" s="1">
        <f t="shared" si="1"/>
        <v>1.2297971248626709</v>
      </c>
      <c r="N10" s="1">
        <f t="shared" si="2"/>
        <v>1.0813397355377674E-2</v>
      </c>
      <c r="O10" s="1">
        <v>0.30744928121566772</v>
      </c>
      <c r="P10" s="1">
        <v>2.7033493388444185E-3</v>
      </c>
      <c r="Q10" s="12">
        <v>18278</v>
      </c>
      <c r="R10" s="12">
        <v>1</v>
      </c>
      <c r="S10" s="12">
        <v>18277</v>
      </c>
      <c r="T10" s="1">
        <v>1</v>
      </c>
      <c r="U10" s="1">
        <v>0</v>
      </c>
      <c r="V10" s="1">
        <v>5</v>
      </c>
      <c r="W10" s="1">
        <v>18272</v>
      </c>
      <c r="X10" s="1">
        <v>6.436714670615494E-2</v>
      </c>
      <c r="Y10" s="1" t="s">
        <v>72</v>
      </c>
      <c r="Z10" s="1" t="s">
        <v>72</v>
      </c>
      <c r="AA10" s="1" t="s">
        <v>72</v>
      </c>
      <c r="AB10" s="1" t="s">
        <v>72</v>
      </c>
      <c r="AC10" s="1" t="s">
        <v>72</v>
      </c>
      <c r="AD10" s="1" t="s">
        <v>72</v>
      </c>
      <c r="AE10" s="1" t="s">
        <v>72</v>
      </c>
      <c r="AF10" s="1">
        <v>4499</v>
      </c>
      <c r="AG10" s="1" t="s">
        <v>72</v>
      </c>
      <c r="AH10" s="1" t="s">
        <v>72</v>
      </c>
      <c r="AI10" s="2" t="s">
        <v>73</v>
      </c>
      <c r="AJ10" s="1">
        <v>0.16664385392272205</v>
      </c>
      <c r="AK10" s="1" t="s">
        <v>72</v>
      </c>
      <c r="AL10" s="1" t="s">
        <v>72</v>
      </c>
      <c r="AM10" s="1">
        <v>0.58447599379662696</v>
      </c>
      <c r="AN10" s="1">
        <v>0</v>
      </c>
      <c r="AO10" s="1">
        <v>14.284038214610135</v>
      </c>
      <c r="AP10" s="1" t="s">
        <v>72</v>
      </c>
      <c r="AQ10" s="1" t="s">
        <v>72</v>
      </c>
      <c r="AR10" s="1">
        <v>44.983110269646801</v>
      </c>
      <c r="AS10" s="1">
        <v>0</v>
      </c>
      <c r="AT10" s="1">
        <v>4694.54541015625</v>
      </c>
      <c r="AU10" s="1">
        <v>3310.1464206849796</v>
      </c>
      <c r="AV10" s="1">
        <v>3310.2221619580628</v>
      </c>
      <c r="AW10" s="2" t="s">
        <v>72</v>
      </c>
      <c r="AX10" s="2" t="s">
        <v>72</v>
      </c>
      <c r="AY10" s="1" t="s">
        <v>72</v>
      </c>
      <c r="AZ10" s="1" t="s">
        <v>72</v>
      </c>
      <c r="BA10" s="1">
        <v>0.16021636128425598</v>
      </c>
      <c r="BB10" s="1">
        <v>1.7443150281906128E-2</v>
      </c>
      <c r="BC10" s="1" t="s">
        <v>72</v>
      </c>
      <c r="BD10" s="1" t="s">
        <v>72</v>
      </c>
      <c r="BE10" s="1" t="s">
        <v>72</v>
      </c>
      <c r="BF10" s="1" t="s">
        <v>72</v>
      </c>
      <c r="BG10" s="1" t="s">
        <v>72</v>
      </c>
      <c r="BH10" s="1" t="s">
        <v>72</v>
      </c>
      <c r="BI10" s="1">
        <v>0.36389790088831642</v>
      </c>
      <c r="BJ10" s="1">
        <v>0</v>
      </c>
      <c r="BK10" s="1" t="s">
        <v>72</v>
      </c>
      <c r="BL10" s="1" t="s">
        <v>72</v>
      </c>
      <c r="BM10" s="1">
        <v>28.776739046029721</v>
      </c>
      <c r="BN10" s="1">
        <v>0</v>
      </c>
    </row>
    <row r="11" spans="1:66" x14ac:dyDescent="0.25">
      <c r="A11" s="2" t="s">
        <v>84</v>
      </c>
      <c r="B11" s="2" t="s">
        <v>182</v>
      </c>
      <c r="C11" s="2" t="s">
        <v>66</v>
      </c>
      <c r="D11" s="16">
        <f t="shared" si="0"/>
        <v>0</v>
      </c>
      <c r="E11" s="1">
        <v>0</v>
      </c>
      <c r="F11" s="2" t="s">
        <v>67</v>
      </c>
      <c r="G11" s="2" t="s">
        <v>68</v>
      </c>
      <c r="H11" s="2" t="s">
        <v>69</v>
      </c>
      <c r="I11" s="2" t="s">
        <v>69</v>
      </c>
      <c r="J11" s="2" t="s">
        <v>70</v>
      </c>
      <c r="K11" s="2" t="s">
        <v>71</v>
      </c>
      <c r="L11" s="1">
        <v>0</v>
      </c>
      <c r="M11" s="1">
        <f t="shared" si="1"/>
        <v>0.7533232569694519</v>
      </c>
      <c r="N11" s="1">
        <f t="shared" si="2"/>
        <v>0</v>
      </c>
      <c r="O11" s="1">
        <v>0.18833081424236298</v>
      </c>
      <c r="P11" s="1">
        <v>0</v>
      </c>
      <c r="Q11" s="12">
        <v>18717</v>
      </c>
      <c r="R11" s="12">
        <v>0</v>
      </c>
      <c r="S11" s="12">
        <v>18717</v>
      </c>
      <c r="T11" s="1">
        <v>0</v>
      </c>
      <c r="U11" s="1">
        <v>0</v>
      </c>
      <c r="V11" s="1">
        <v>6</v>
      </c>
      <c r="W11" s="1">
        <v>18711</v>
      </c>
      <c r="X11" s="1">
        <v>0</v>
      </c>
      <c r="Y11" s="1" t="s">
        <v>72</v>
      </c>
      <c r="Z11" s="1" t="s">
        <v>72</v>
      </c>
      <c r="AA11" s="1" t="s">
        <v>72</v>
      </c>
      <c r="AB11" s="1" t="s">
        <v>72</v>
      </c>
      <c r="AC11" s="1" t="s">
        <v>72</v>
      </c>
      <c r="AD11" s="1" t="s">
        <v>72</v>
      </c>
      <c r="AE11" s="1" t="s">
        <v>72</v>
      </c>
      <c r="AF11" s="1">
        <v>4499</v>
      </c>
      <c r="AG11" s="1" t="s">
        <v>72</v>
      </c>
      <c r="AH11" s="1" t="s">
        <v>72</v>
      </c>
      <c r="AI11" s="2" t="s">
        <v>73</v>
      </c>
      <c r="AJ11" s="1" t="s">
        <v>72</v>
      </c>
      <c r="AK11" s="1" t="s">
        <v>72</v>
      </c>
      <c r="AL11" s="1" t="s">
        <v>72</v>
      </c>
      <c r="AM11" s="1" t="s">
        <v>72</v>
      </c>
      <c r="AN11" s="1" t="s">
        <v>72</v>
      </c>
      <c r="AO11" s="1" t="s">
        <v>72</v>
      </c>
      <c r="AP11" s="1" t="s">
        <v>72</v>
      </c>
      <c r="AQ11" s="1" t="s">
        <v>72</v>
      </c>
      <c r="AR11" s="1" t="s">
        <v>72</v>
      </c>
      <c r="AS11" s="1" t="s">
        <v>72</v>
      </c>
      <c r="AT11" s="1">
        <v>0</v>
      </c>
      <c r="AU11" s="1">
        <v>3413.4088106004069</v>
      </c>
      <c r="AV11" s="1">
        <v>3413.4088106004083</v>
      </c>
      <c r="AW11" s="2" t="s">
        <v>72</v>
      </c>
      <c r="AX11" s="2" t="s">
        <v>72</v>
      </c>
      <c r="AY11" s="1" t="s">
        <v>72</v>
      </c>
      <c r="AZ11" s="1" t="s">
        <v>72</v>
      </c>
      <c r="BA11" s="1">
        <v>8.6052633821964264E-2</v>
      </c>
      <c r="BB11" s="1">
        <v>0</v>
      </c>
      <c r="BC11" s="1" t="s">
        <v>72</v>
      </c>
      <c r="BD11" s="1" t="s">
        <v>72</v>
      </c>
      <c r="BE11" s="1" t="s">
        <v>72</v>
      </c>
      <c r="BF11" s="1" t="s">
        <v>72</v>
      </c>
      <c r="BG11" s="1" t="s">
        <v>72</v>
      </c>
      <c r="BH11" s="1" t="s">
        <v>72</v>
      </c>
      <c r="BI11" s="1" t="s">
        <v>72</v>
      </c>
      <c r="BJ11" s="1" t="s">
        <v>72</v>
      </c>
      <c r="BK11" s="1" t="s">
        <v>72</v>
      </c>
      <c r="BL11" s="1" t="s">
        <v>72</v>
      </c>
      <c r="BM11" s="1" t="s">
        <v>72</v>
      </c>
      <c r="BN11" s="1" t="s">
        <v>72</v>
      </c>
    </row>
    <row r="12" spans="1:66" x14ac:dyDescent="0.25">
      <c r="A12" s="2" t="s">
        <v>82</v>
      </c>
      <c r="B12" s="2" t="s">
        <v>83</v>
      </c>
      <c r="C12" s="2" t="s">
        <v>66</v>
      </c>
      <c r="D12" s="16">
        <f t="shared" si="0"/>
        <v>0</v>
      </c>
      <c r="E12" s="1">
        <v>0</v>
      </c>
      <c r="F12" s="2" t="s">
        <v>67</v>
      </c>
      <c r="G12" s="2" t="s">
        <v>68</v>
      </c>
      <c r="H12" s="2" t="s">
        <v>69</v>
      </c>
      <c r="I12" s="2" t="s">
        <v>69</v>
      </c>
      <c r="J12" s="2" t="s">
        <v>70</v>
      </c>
      <c r="K12" s="2" t="s">
        <v>71</v>
      </c>
      <c r="L12" s="1">
        <v>0</v>
      </c>
      <c r="M12" s="1">
        <f t="shared" si="1"/>
        <v>0.73829352855682373</v>
      </c>
      <c r="N12" s="1">
        <f t="shared" si="2"/>
        <v>0</v>
      </c>
      <c r="O12" s="1">
        <v>0.18457338213920593</v>
      </c>
      <c r="P12" s="1">
        <v>0</v>
      </c>
      <c r="Q12" s="12">
        <v>19098</v>
      </c>
      <c r="R12" s="12">
        <v>0</v>
      </c>
      <c r="S12" s="12">
        <v>19098</v>
      </c>
      <c r="T12" s="1">
        <v>0</v>
      </c>
      <c r="U12" s="1">
        <v>0</v>
      </c>
      <c r="V12" s="1">
        <v>0</v>
      </c>
      <c r="W12" s="1">
        <v>19098</v>
      </c>
      <c r="X12" s="1">
        <v>0</v>
      </c>
      <c r="Y12" s="1" t="s">
        <v>72</v>
      </c>
      <c r="Z12" s="1" t="s">
        <v>72</v>
      </c>
      <c r="AA12" s="1" t="s">
        <v>72</v>
      </c>
      <c r="AB12" s="1" t="s">
        <v>72</v>
      </c>
      <c r="AC12" s="1" t="s">
        <v>72</v>
      </c>
      <c r="AD12" s="1" t="s">
        <v>72</v>
      </c>
      <c r="AE12" s="1" t="s">
        <v>72</v>
      </c>
      <c r="AF12" s="1">
        <v>4499</v>
      </c>
      <c r="AG12" s="1" t="s">
        <v>72</v>
      </c>
      <c r="AH12" s="1" t="s">
        <v>72</v>
      </c>
      <c r="AI12" s="2" t="s">
        <v>73</v>
      </c>
      <c r="AJ12" s="1" t="s">
        <v>72</v>
      </c>
      <c r="AK12" s="1" t="s">
        <v>72</v>
      </c>
      <c r="AL12" s="1" t="s">
        <v>72</v>
      </c>
      <c r="AM12" s="1" t="s">
        <v>72</v>
      </c>
      <c r="AN12" s="1" t="s">
        <v>72</v>
      </c>
      <c r="AO12" s="1" t="s">
        <v>72</v>
      </c>
      <c r="AP12" s="1" t="s">
        <v>72</v>
      </c>
      <c r="AQ12" s="1" t="s">
        <v>72</v>
      </c>
      <c r="AR12" s="1" t="s">
        <v>72</v>
      </c>
      <c r="AS12" s="1" t="s">
        <v>72</v>
      </c>
      <c r="AT12" s="1">
        <v>0</v>
      </c>
      <c r="AU12" s="1">
        <v>3162.2715645024186</v>
      </c>
      <c r="AV12" s="1">
        <v>3162.2715645024182</v>
      </c>
      <c r="AW12" s="2" t="s">
        <v>72</v>
      </c>
      <c r="AX12" s="2" t="s">
        <v>72</v>
      </c>
      <c r="AY12" s="1" t="s">
        <v>72</v>
      </c>
      <c r="AZ12" s="1" t="s">
        <v>72</v>
      </c>
      <c r="BA12" s="1">
        <v>8.4335841238498688E-2</v>
      </c>
      <c r="BB12" s="1">
        <v>0</v>
      </c>
      <c r="BC12" s="1" t="s">
        <v>72</v>
      </c>
      <c r="BD12" s="1" t="s">
        <v>72</v>
      </c>
      <c r="BE12" s="1" t="s">
        <v>72</v>
      </c>
      <c r="BF12" s="1" t="s">
        <v>72</v>
      </c>
      <c r="BG12" s="1" t="s">
        <v>72</v>
      </c>
      <c r="BH12" s="1" t="s">
        <v>72</v>
      </c>
      <c r="BI12" s="1" t="s">
        <v>72</v>
      </c>
      <c r="BJ12" s="1" t="s">
        <v>72</v>
      </c>
      <c r="BK12" s="1" t="s">
        <v>72</v>
      </c>
      <c r="BL12" s="1" t="s">
        <v>72</v>
      </c>
      <c r="BM12" s="1" t="s">
        <v>72</v>
      </c>
      <c r="BN12" s="1" t="s">
        <v>72</v>
      </c>
    </row>
    <row r="13" spans="1:66" x14ac:dyDescent="0.25">
      <c r="A13" s="2" t="s">
        <v>86</v>
      </c>
      <c r="B13" s="2" t="s">
        <v>87</v>
      </c>
      <c r="C13" s="2" t="s">
        <v>66</v>
      </c>
      <c r="D13" s="16">
        <f t="shared" si="0"/>
        <v>0.25803329944610598</v>
      </c>
      <c r="E13" s="1">
        <v>6.4508326351642609E-2</v>
      </c>
      <c r="F13" s="2" t="s">
        <v>67</v>
      </c>
      <c r="G13" s="2" t="s">
        <v>68</v>
      </c>
      <c r="H13" s="2" t="s">
        <v>69</v>
      </c>
      <c r="I13" s="2" t="s">
        <v>69</v>
      </c>
      <c r="J13" s="2" t="s">
        <v>70</v>
      </c>
      <c r="K13" s="2" t="s">
        <v>71</v>
      </c>
      <c r="L13" s="1">
        <v>1.2901664972305298</v>
      </c>
      <c r="M13" s="1">
        <f t="shared" si="1"/>
        <v>1.232494592666626</v>
      </c>
      <c r="N13" s="1">
        <f t="shared" si="2"/>
        <v>1.0837114416062832E-2</v>
      </c>
      <c r="O13" s="1">
        <v>0.30812364816665649</v>
      </c>
      <c r="P13" s="1">
        <v>2.709278604015708E-3</v>
      </c>
      <c r="Q13" s="12">
        <v>18238</v>
      </c>
      <c r="R13" s="12">
        <v>1</v>
      </c>
      <c r="S13" s="12">
        <v>18237</v>
      </c>
      <c r="T13" s="1">
        <v>1</v>
      </c>
      <c r="U13" s="1">
        <v>0</v>
      </c>
      <c r="V13" s="1">
        <v>17</v>
      </c>
      <c r="W13" s="1">
        <v>18220</v>
      </c>
      <c r="X13" s="1">
        <v>6.4508321679785596E-2</v>
      </c>
      <c r="Y13" s="1" t="s">
        <v>72</v>
      </c>
      <c r="Z13" s="1" t="s">
        <v>72</v>
      </c>
      <c r="AA13" s="1" t="s">
        <v>72</v>
      </c>
      <c r="AB13" s="1" t="s">
        <v>72</v>
      </c>
      <c r="AC13" s="1" t="s">
        <v>72</v>
      </c>
      <c r="AD13" s="1" t="s">
        <v>72</v>
      </c>
      <c r="AE13" s="1" t="s">
        <v>72</v>
      </c>
      <c r="AF13" s="1">
        <v>4499</v>
      </c>
      <c r="AG13" s="1" t="s">
        <v>72</v>
      </c>
      <c r="AH13" s="1" t="s">
        <v>72</v>
      </c>
      <c r="AI13" s="2" t="s">
        <v>73</v>
      </c>
      <c r="AJ13" s="1">
        <v>5.5529656877483714E-2</v>
      </c>
      <c r="AK13" s="1" t="s">
        <v>72</v>
      </c>
      <c r="AL13" s="1" t="s">
        <v>72</v>
      </c>
      <c r="AM13" s="1">
        <v>0.18951754028680018</v>
      </c>
      <c r="AN13" s="1">
        <v>0</v>
      </c>
      <c r="AO13" s="1">
        <v>5.2608334134120023</v>
      </c>
      <c r="AP13" s="1" t="s">
        <v>72</v>
      </c>
      <c r="AQ13" s="1" t="s">
        <v>72</v>
      </c>
      <c r="AR13" s="1">
        <v>17.286928866240153</v>
      </c>
      <c r="AS13" s="1">
        <v>0</v>
      </c>
      <c r="AT13" s="1">
        <v>4761.90087890625</v>
      </c>
      <c r="AU13" s="1">
        <v>3264.5831446220145</v>
      </c>
      <c r="AV13" s="1">
        <v>3264.6652434121447</v>
      </c>
      <c r="AW13" s="2" t="s">
        <v>72</v>
      </c>
      <c r="AX13" s="2" t="s">
        <v>72</v>
      </c>
      <c r="AY13" s="1" t="s">
        <v>72</v>
      </c>
      <c r="AZ13" s="1" t="s">
        <v>72</v>
      </c>
      <c r="BA13" s="1">
        <v>0.16056779026985168</v>
      </c>
      <c r="BB13" s="1">
        <v>1.7481405287981033E-2</v>
      </c>
      <c r="BC13" s="1" t="s">
        <v>72</v>
      </c>
      <c r="BD13" s="1" t="s">
        <v>72</v>
      </c>
      <c r="BE13" s="1" t="s">
        <v>72</v>
      </c>
      <c r="BF13" s="1" t="s">
        <v>72</v>
      </c>
      <c r="BG13" s="1" t="s">
        <v>72</v>
      </c>
      <c r="BH13" s="1" t="s">
        <v>72</v>
      </c>
      <c r="BI13" s="1">
        <v>0.11849403188689669</v>
      </c>
      <c r="BJ13" s="1">
        <v>0</v>
      </c>
      <c r="BK13" s="1" t="s">
        <v>72</v>
      </c>
      <c r="BL13" s="1" t="s">
        <v>72</v>
      </c>
      <c r="BM13" s="1">
        <v>10.912206990809802</v>
      </c>
      <c r="BN13" s="1">
        <v>0</v>
      </c>
    </row>
    <row r="14" spans="1:66" x14ac:dyDescent="0.25">
      <c r="A14" s="2" t="s">
        <v>81</v>
      </c>
      <c r="B14" s="2" t="s">
        <v>181</v>
      </c>
      <c r="C14" s="2" t="s">
        <v>73</v>
      </c>
      <c r="D14" s="16">
        <f t="shared" si="0"/>
        <v>1.9425727844238281</v>
      </c>
      <c r="E14" s="1">
        <v>0.4856431782245636</v>
      </c>
      <c r="F14" s="2" t="s">
        <v>67</v>
      </c>
      <c r="G14" s="2" t="s">
        <v>68</v>
      </c>
      <c r="H14" s="2" t="s">
        <v>69</v>
      </c>
      <c r="I14" s="2" t="s">
        <v>69</v>
      </c>
      <c r="J14" s="2" t="s">
        <v>70</v>
      </c>
      <c r="K14" s="2" t="s">
        <v>74</v>
      </c>
      <c r="L14" s="1">
        <v>9.7128639221191406</v>
      </c>
      <c r="M14" s="1">
        <f t="shared" si="1"/>
        <v>3.6378796100616455</v>
      </c>
      <c r="N14" s="1">
        <f t="shared" si="2"/>
        <v>0.87940043210983276</v>
      </c>
      <c r="O14" s="1">
        <v>0.90946990251541138</v>
      </c>
      <c r="P14" s="1">
        <v>0.21985010802745819</v>
      </c>
      <c r="Q14" s="12">
        <v>19384</v>
      </c>
      <c r="R14" s="12">
        <v>8</v>
      </c>
      <c r="S14" s="12">
        <v>19376</v>
      </c>
      <c r="T14" s="1">
        <v>0</v>
      </c>
      <c r="U14" s="1">
        <v>0</v>
      </c>
      <c r="V14" s="1">
        <v>8</v>
      </c>
      <c r="W14" s="1">
        <v>19376</v>
      </c>
      <c r="X14" s="1">
        <v>0</v>
      </c>
      <c r="Y14" s="1" t="s">
        <v>72</v>
      </c>
      <c r="Z14" s="1" t="s">
        <v>72</v>
      </c>
      <c r="AA14" s="1" t="s">
        <v>72</v>
      </c>
      <c r="AB14" s="1" t="s">
        <v>72</v>
      </c>
      <c r="AC14" s="1" t="s">
        <v>72</v>
      </c>
      <c r="AD14" s="1" t="s">
        <v>72</v>
      </c>
      <c r="AE14" s="1" t="s">
        <v>72</v>
      </c>
      <c r="AF14" s="1">
        <v>4500</v>
      </c>
      <c r="AG14" s="1" t="s">
        <v>72</v>
      </c>
      <c r="AH14" s="1" t="s">
        <v>72</v>
      </c>
      <c r="AI14" s="2" t="s">
        <v>72</v>
      </c>
      <c r="AJ14" s="1" t="s">
        <v>72</v>
      </c>
      <c r="AK14" s="1" t="s">
        <v>72</v>
      </c>
      <c r="AL14" s="1" t="s">
        <v>72</v>
      </c>
      <c r="AM14" s="1" t="s">
        <v>72</v>
      </c>
      <c r="AN14" s="1" t="s">
        <v>72</v>
      </c>
      <c r="AO14" s="1" t="s">
        <v>72</v>
      </c>
      <c r="AP14" s="1" t="s">
        <v>72</v>
      </c>
      <c r="AQ14" s="1" t="s">
        <v>72</v>
      </c>
      <c r="AR14" s="1" t="s">
        <v>72</v>
      </c>
      <c r="AS14" s="1" t="s">
        <v>72</v>
      </c>
      <c r="AT14" s="1">
        <v>5874.5422973632813</v>
      </c>
      <c r="AU14" s="1">
        <v>2970.9098317077787</v>
      </c>
      <c r="AV14" s="1">
        <v>2972.1081942606656</v>
      </c>
      <c r="AW14" s="2" t="s">
        <v>72</v>
      </c>
      <c r="AX14" s="2" t="s">
        <v>72</v>
      </c>
      <c r="AY14" s="1" t="s">
        <v>72</v>
      </c>
      <c r="AZ14" s="1" t="s">
        <v>72</v>
      </c>
      <c r="BA14" s="1">
        <v>0.67928862571716309</v>
      </c>
      <c r="BB14" s="1">
        <v>0.33288681507110596</v>
      </c>
      <c r="BC14" s="1" t="s">
        <v>72</v>
      </c>
      <c r="BD14" s="1" t="s">
        <v>72</v>
      </c>
      <c r="BE14" s="1" t="s">
        <v>72</v>
      </c>
      <c r="BF14" s="1" t="s">
        <v>72</v>
      </c>
      <c r="BG14" s="1" t="s">
        <v>72</v>
      </c>
      <c r="BH14" s="1" t="s">
        <v>72</v>
      </c>
      <c r="BI14" s="1" t="s">
        <v>72</v>
      </c>
      <c r="BJ14" s="1" t="s">
        <v>72</v>
      </c>
      <c r="BK14" s="1" t="s">
        <v>72</v>
      </c>
      <c r="BL14" s="1" t="s">
        <v>72</v>
      </c>
      <c r="BM14" s="1" t="s">
        <v>72</v>
      </c>
      <c r="BN14" s="1" t="s">
        <v>72</v>
      </c>
    </row>
    <row r="15" spans="1:66" x14ac:dyDescent="0.25">
      <c r="A15" s="2" t="s">
        <v>80</v>
      </c>
      <c r="B15" s="2" t="s">
        <v>180</v>
      </c>
      <c r="C15" s="2" t="s">
        <v>73</v>
      </c>
      <c r="D15" s="16">
        <f t="shared" si="0"/>
        <v>0.97213907241821285</v>
      </c>
      <c r="E15" s="1">
        <v>0.24303476512432098</v>
      </c>
      <c r="F15" s="2" t="s">
        <v>67</v>
      </c>
      <c r="G15" s="2" t="s">
        <v>68</v>
      </c>
      <c r="H15" s="2" t="s">
        <v>69</v>
      </c>
      <c r="I15" s="2" t="s">
        <v>69</v>
      </c>
      <c r="J15" s="2" t="s">
        <v>70</v>
      </c>
      <c r="K15" s="2" t="s">
        <v>74</v>
      </c>
      <c r="L15" s="1">
        <v>4.8606953620910645</v>
      </c>
      <c r="M15" s="1">
        <f t="shared" si="1"/>
        <v>2.2923824787139893</v>
      </c>
      <c r="N15" s="1">
        <f t="shared" si="2"/>
        <v>0.29332181811332703</v>
      </c>
      <c r="O15" s="1">
        <v>0.57309561967849731</v>
      </c>
      <c r="P15" s="1">
        <v>7.3330454528331757E-2</v>
      </c>
      <c r="Q15" s="12">
        <v>19365</v>
      </c>
      <c r="R15" s="12">
        <v>4</v>
      </c>
      <c r="S15" s="12">
        <v>19361</v>
      </c>
      <c r="T15" s="1">
        <v>0</v>
      </c>
      <c r="U15" s="1">
        <v>0</v>
      </c>
      <c r="V15" s="1">
        <v>4</v>
      </c>
      <c r="W15" s="1">
        <v>19361</v>
      </c>
      <c r="X15" s="1">
        <v>0</v>
      </c>
      <c r="Y15" s="1" t="s">
        <v>72</v>
      </c>
      <c r="Z15" s="1" t="s">
        <v>72</v>
      </c>
      <c r="AA15" s="1" t="s">
        <v>72</v>
      </c>
      <c r="AB15" s="1" t="s">
        <v>72</v>
      </c>
      <c r="AC15" s="1" t="s">
        <v>72</v>
      </c>
      <c r="AD15" s="1" t="s">
        <v>72</v>
      </c>
      <c r="AE15" s="1" t="s">
        <v>72</v>
      </c>
      <c r="AF15" s="1">
        <v>4500</v>
      </c>
      <c r="AG15" s="1" t="s">
        <v>72</v>
      </c>
      <c r="AH15" s="1" t="s">
        <v>72</v>
      </c>
      <c r="AI15" s="2" t="s">
        <v>72</v>
      </c>
      <c r="AJ15" s="1" t="s">
        <v>72</v>
      </c>
      <c r="AK15" s="1" t="s">
        <v>72</v>
      </c>
      <c r="AL15" s="1" t="s">
        <v>72</v>
      </c>
      <c r="AM15" s="1" t="s">
        <v>72</v>
      </c>
      <c r="AN15" s="1" t="s">
        <v>72</v>
      </c>
      <c r="AO15" s="1" t="s">
        <v>72</v>
      </c>
      <c r="AP15" s="1" t="s">
        <v>72</v>
      </c>
      <c r="AQ15" s="1" t="s">
        <v>72</v>
      </c>
      <c r="AR15" s="1" t="s">
        <v>72</v>
      </c>
      <c r="AS15" s="1" t="s">
        <v>72</v>
      </c>
      <c r="AT15" s="1">
        <v>5886.54345703125</v>
      </c>
      <c r="AU15" s="1">
        <v>3018.2454910211331</v>
      </c>
      <c r="AV15" s="1">
        <v>3018.8379615537515</v>
      </c>
      <c r="AW15" s="2" t="s">
        <v>72</v>
      </c>
      <c r="AX15" s="2" t="s">
        <v>72</v>
      </c>
      <c r="AY15" s="1" t="s">
        <v>72</v>
      </c>
      <c r="AZ15" s="1" t="s">
        <v>72</v>
      </c>
      <c r="BA15" s="1">
        <v>0.38821122050285339</v>
      </c>
      <c r="BB15" s="1">
        <v>0.13955658674240112</v>
      </c>
      <c r="BC15" s="1" t="s">
        <v>72</v>
      </c>
      <c r="BD15" s="1" t="s">
        <v>72</v>
      </c>
      <c r="BE15" s="1" t="s">
        <v>72</v>
      </c>
      <c r="BF15" s="1" t="s">
        <v>72</v>
      </c>
      <c r="BG15" s="1" t="s">
        <v>72</v>
      </c>
      <c r="BH15" s="1" t="s">
        <v>72</v>
      </c>
      <c r="BI15" s="1" t="s">
        <v>72</v>
      </c>
      <c r="BJ15" s="1" t="s">
        <v>72</v>
      </c>
      <c r="BK15" s="1" t="s">
        <v>72</v>
      </c>
      <c r="BL15" s="1" t="s">
        <v>72</v>
      </c>
      <c r="BM15" s="1" t="s">
        <v>72</v>
      </c>
      <c r="BN15" s="1" t="s">
        <v>72</v>
      </c>
    </row>
    <row r="16" spans="1:66" x14ac:dyDescent="0.25">
      <c r="A16" s="2" t="s">
        <v>79</v>
      </c>
      <c r="B16" s="2" t="s">
        <v>179</v>
      </c>
      <c r="C16" s="2" t="s">
        <v>73</v>
      </c>
      <c r="D16" s="16">
        <f t="shared" si="0"/>
        <v>2.3162036895751954</v>
      </c>
      <c r="E16" s="1">
        <v>0.57905089855194092</v>
      </c>
      <c r="F16" s="2" t="s">
        <v>67</v>
      </c>
      <c r="G16" s="2" t="s">
        <v>68</v>
      </c>
      <c r="H16" s="2" t="s">
        <v>69</v>
      </c>
      <c r="I16" s="2" t="s">
        <v>69</v>
      </c>
      <c r="J16" s="2" t="s">
        <v>70</v>
      </c>
      <c r="K16" s="2" t="s">
        <v>74</v>
      </c>
      <c r="L16" s="1">
        <v>11.581018447875977</v>
      </c>
      <c r="M16" s="1">
        <f t="shared" si="1"/>
        <v>4.196770191192627</v>
      </c>
      <c r="N16" s="1">
        <f t="shared" si="2"/>
        <v>1.1044296026229858</v>
      </c>
      <c r="O16" s="1">
        <v>1.0491925477981567</v>
      </c>
      <c r="P16" s="1">
        <v>0.27610740065574646</v>
      </c>
      <c r="Q16" s="12">
        <v>18290</v>
      </c>
      <c r="R16" s="12">
        <v>9</v>
      </c>
      <c r="S16" s="12">
        <v>18281</v>
      </c>
      <c r="T16" s="1">
        <v>1</v>
      </c>
      <c r="U16" s="1">
        <v>1</v>
      </c>
      <c r="V16" s="1">
        <v>8</v>
      </c>
      <c r="W16" s="1">
        <v>18280</v>
      </c>
      <c r="X16" s="1">
        <v>6.4296762518149614E-2</v>
      </c>
      <c r="Y16" s="1" t="s">
        <v>72</v>
      </c>
      <c r="Z16" s="1" t="s">
        <v>72</v>
      </c>
      <c r="AA16" s="1" t="s">
        <v>72</v>
      </c>
      <c r="AB16" s="1" t="s">
        <v>72</v>
      </c>
      <c r="AC16" s="1" t="s">
        <v>72</v>
      </c>
      <c r="AD16" s="1" t="s">
        <v>72</v>
      </c>
      <c r="AE16" s="1" t="s">
        <v>72</v>
      </c>
      <c r="AF16" s="1">
        <v>4500</v>
      </c>
      <c r="AG16" s="1" t="s">
        <v>72</v>
      </c>
      <c r="AH16" s="1" t="s">
        <v>72</v>
      </c>
      <c r="AI16" s="2" t="s">
        <v>72</v>
      </c>
      <c r="AJ16" s="1" t="s">
        <v>72</v>
      </c>
      <c r="AK16" s="1" t="s">
        <v>72</v>
      </c>
      <c r="AL16" s="1" t="s">
        <v>72</v>
      </c>
      <c r="AM16" s="1" t="s">
        <v>72</v>
      </c>
      <c r="AN16" s="1" t="s">
        <v>72</v>
      </c>
      <c r="AO16" s="1" t="s">
        <v>72</v>
      </c>
      <c r="AP16" s="1" t="s">
        <v>72</v>
      </c>
      <c r="AQ16" s="1" t="s">
        <v>72</v>
      </c>
      <c r="AR16" s="1" t="s">
        <v>72</v>
      </c>
      <c r="AS16" s="1" t="s">
        <v>72</v>
      </c>
      <c r="AT16" s="1">
        <v>5811.8620876736113</v>
      </c>
      <c r="AU16" s="1">
        <v>2969.4468985526723</v>
      </c>
      <c r="AV16" s="1">
        <v>2970.8455719644894</v>
      </c>
      <c r="AW16" s="2" t="s">
        <v>72</v>
      </c>
      <c r="AX16" s="2" t="s">
        <v>72</v>
      </c>
      <c r="AY16" s="1" t="s">
        <v>72</v>
      </c>
      <c r="AZ16" s="1" t="s">
        <v>72</v>
      </c>
      <c r="BA16" s="1">
        <v>0.79504555463790894</v>
      </c>
      <c r="BB16" s="1">
        <v>0.40627089142799377</v>
      </c>
      <c r="BC16" s="1" t="s">
        <v>72</v>
      </c>
      <c r="BD16" s="1" t="s">
        <v>72</v>
      </c>
      <c r="BE16" s="1" t="s">
        <v>72</v>
      </c>
      <c r="BF16" s="1" t="s">
        <v>72</v>
      </c>
      <c r="BG16" s="1" t="s">
        <v>72</v>
      </c>
      <c r="BH16" s="1" t="s">
        <v>72</v>
      </c>
      <c r="BI16" s="1" t="s">
        <v>72</v>
      </c>
      <c r="BJ16" s="1" t="s">
        <v>72</v>
      </c>
      <c r="BK16" s="1" t="s">
        <v>72</v>
      </c>
      <c r="BL16" s="1" t="s">
        <v>72</v>
      </c>
      <c r="BM16" s="1" t="s">
        <v>72</v>
      </c>
      <c r="BN16" s="1" t="s">
        <v>72</v>
      </c>
    </row>
    <row r="17" spans="1:66" x14ac:dyDescent="0.25">
      <c r="A17" s="2" t="s">
        <v>78</v>
      </c>
      <c r="B17" s="2" t="s">
        <v>178</v>
      </c>
      <c r="C17" s="2" t="s">
        <v>73</v>
      </c>
      <c r="D17" s="16">
        <f t="shared" si="0"/>
        <v>1.6733726501464843</v>
      </c>
      <c r="E17" s="1">
        <v>0.41834315657615662</v>
      </c>
      <c r="F17" s="2" t="s">
        <v>67</v>
      </c>
      <c r="G17" s="2" t="s">
        <v>68</v>
      </c>
      <c r="H17" s="2" t="s">
        <v>69</v>
      </c>
      <c r="I17" s="2" t="s">
        <v>69</v>
      </c>
      <c r="J17" s="2" t="s">
        <v>70</v>
      </c>
      <c r="K17" s="2" t="s">
        <v>74</v>
      </c>
      <c r="L17" s="1">
        <v>8.3668632507324219</v>
      </c>
      <c r="M17" s="1">
        <f t="shared" si="1"/>
        <v>3.2593226432800293</v>
      </c>
      <c r="N17" s="1">
        <f t="shared" si="2"/>
        <v>0.71087157726287842</v>
      </c>
      <c r="O17" s="1">
        <v>0.81483066082000732</v>
      </c>
      <c r="P17" s="1">
        <v>0.1777178943157196</v>
      </c>
      <c r="Q17" s="12">
        <v>19689</v>
      </c>
      <c r="R17" s="12">
        <v>7</v>
      </c>
      <c r="S17" s="12">
        <v>19682</v>
      </c>
      <c r="T17" s="1">
        <v>0</v>
      </c>
      <c r="U17" s="1">
        <v>0</v>
      </c>
      <c r="V17" s="1">
        <v>7</v>
      </c>
      <c r="W17" s="1">
        <v>19682</v>
      </c>
      <c r="X17" s="1">
        <v>0</v>
      </c>
      <c r="Y17" s="1" t="s">
        <v>72</v>
      </c>
      <c r="Z17" s="1" t="s">
        <v>72</v>
      </c>
      <c r="AA17" s="1" t="s">
        <v>72</v>
      </c>
      <c r="AB17" s="1" t="s">
        <v>72</v>
      </c>
      <c r="AC17" s="1" t="s">
        <v>72</v>
      </c>
      <c r="AD17" s="1" t="s">
        <v>72</v>
      </c>
      <c r="AE17" s="1" t="s">
        <v>72</v>
      </c>
      <c r="AF17" s="1">
        <v>4500</v>
      </c>
      <c r="AG17" s="1" t="s">
        <v>72</v>
      </c>
      <c r="AH17" s="1" t="s">
        <v>72</v>
      </c>
      <c r="AI17" s="2" t="s">
        <v>72</v>
      </c>
      <c r="AJ17" s="1" t="s">
        <v>72</v>
      </c>
      <c r="AK17" s="1" t="s">
        <v>72</v>
      </c>
      <c r="AL17" s="1" t="s">
        <v>72</v>
      </c>
      <c r="AM17" s="1" t="s">
        <v>72</v>
      </c>
      <c r="AN17" s="1" t="s">
        <v>72</v>
      </c>
      <c r="AO17" s="1" t="s">
        <v>72</v>
      </c>
      <c r="AP17" s="1" t="s">
        <v>72</v>
      </c>
      <c r="AQ17" s="1" t="s">
        <v>72</v>
      </c>
      <c r="AR17" s="1" t="s">
        <v>72</v>
      </c>
      <c r="AS17" s="1" t="s">
        <v>72</v>
      </c>
      <c r="AT17" s="1">
        <v>5820.7909458705353</v>
      </c>
      <c r="AU17" s="1">
        <v>2871.8674990081554</v>
      </c>
      <c r="AV17" s="1">
        <v>2872.9159252424924</v>
      </c>
      <c r="AW17" s="2" t="s">
        <v>72</v>
      </c>
      <c r="AX17" s="2" t="s">
        <v>72</v>
      </c>
      <c r="AY17" s="1" t="s">
        <v>72</v>
      </c>
      <c r="AZ17" s="1" t="s">
        <v>72</v>
      </c>
      <c r="BA17" s="1">
        <v>0.59839606285095215</v>
      </c>
      <c r="BB17" s="1">
        <v>0.27865979075431824</v>
      </c>
      <c r="BC17" s="1" t="s">
        <v>72</v>
      </c>
      <c r="BD17" s="1" t="s">
        <v>72</v>
      </c>
      <c r="BE17" s="1" t="s">
        <v>72</v>
      </c>
      <c r="BF17" s="1" t="s">
        <v>72</v>
      </c>
      <c r="BG17" s="1" t="s">
        <v>72</v>
      </c>
      <c r="BH17" s="1" t="s">
        <v>72</v>
      </c>
      <c r="BI17" s="1" t="s">
        <v>72</v>
      </c>
      <c r="BJ17" s="1" t="s">
        <v>72</v>
      </c>
      <c r="BK17" s="1" t="s">
        <v>72</v>
      </c>
      <c r="BL17" s="1" t="s">
        <v>72</v>
      </c>
      <c r="BM17" s="1" t="s">
        <v>72</v>
      </c>
      <c r="BN17" s="1" t="s">
        <v>72</v>
      </c>
    </row>
    <row r="18" spans="1:66" x14ac:dyDescent="0.25">
      <c r="A18" s="2" t="s">
        <v>77</v>
      </c>
      <c r="B18" s="2" t="s">
        <v>177</v>
      </c>
      <c r="C18" s="2" t="s">
        <v>73</v>
      </c>
      <c r="D18" s="16">
        <f t="shared" si="0"/>
        <v>3.0582502365112303</v>
      </c>
      <c r="E18" s="1">
        <v>0.76456254720687866</v>
      </c>
      <c r="F18" s="2" t="s">
        <v>67</v>
      </c>
      <c r="G18" s="2" t="s">
        <v>68</v>
      </c>
      <c r="H18" s="2" t="s">
        <v>69</v>
      </c>
      <c r="I18" s="2" t="s">
        <v>69</v>
      </c>
      <c r="J18" s="2" t="s">
        <v>70</v>
      </c>
      <c r="K18" s="2" t="s">
        <v>74</v>
      </c>
      <c r="L18" s="1">
        <v>15.291251182556152</v>
      </c>
      <c r="M18" s="1">
        <f t="shared" si="1"/>
        <v>5.1474132537841797</v>
      </c>
      <c r="N18" s="1">
        <f t="shared" si="2"/>
        <v>1.6295450925827026</v>
      </c>
      <c r="O18" s="1">
        <v>1.2868533134460449</v>
      </c>
      <c r="P18" s="1">
        <v>0.40738627314567566</v>
      </c>
      <c r="Q18" s="12">
        <v>18471</v>
      </c>
      <c r="R18" s="12">
        <v>12</v>
      </c>
      <c r="S18" s="12">
        <v>18459</v>
      </c>
      <c r="T18" s="1">
        <v>0</v>
      </c>
      <c r="U18" s="1">
        <v>0</v>
      </c>
      <c r="V18" s="1">
        <v>12</v>
      </c>
      <c r="W18" s="1">
        <v>18459</v>
      </c>
      <c r="X18" s="1">
        <v>0</v>
      </c>
      <c r="Y18" s="1" t="s">
        <v>72</v>
      </c>
      <c r="Z18" s="1" t="s">
        <v>72</v>
      </c>
      <c r="AA18" s="1" t="s">
        <v>72</v>
      </c>
      <c r="AB18" s="1" t="s">
        <v>72</v>
      </c>
      <c r="AC18" s="1" t="s">
        <v>72</v>
      </c>
      <c r="AD18" s="1" t="s">
        <v>72</v>
      </c>
      <c r="AE18" s="1" t="s">
        <v>72</v>
      </c>
      <c r="AF18" s="1">
        <v>4500</v>
      </c>
      <c r="AG18" s="1" t="s">
        <v>72</v>
      </c>
      <c r="AH18" s="1" t="s">
        <v>72</v>
      </c>
      <c r="AI18" s="2" t="s">
        <v>72</v>
      </c>
      <c r="AJ18" s="1" t="s">
        <v>72</v>
      </c>
      <c r="AK18" s="1" t="s">
        <v>72</v>
      </c>
      <c r="AL18" s="1" t="s">
        <v>72</v>
      </c>
      <c r="AM18" s="1" t="s">
        <v>72</v>
      </c>
      <c r="AN18" s="1" t="s">
        <v>72</v>
      </c>
      <c r="AO18" s="1" t="s">
        <v>72</v>
      </c>
      <c r="AP18" s="1" t="s">
        <v>72</v>
      </c>
      <c r="AQ18" s="1" t="s">
        <v>72</v>
      </c>
      <c r="AR18" s="1" t="s">
        <v>72</v>
      </c>
      <c r="AS18" s="1" t="s">
        <v>72</v>
      </c>
      <c r="AT18" s="1">
        <v>5942.214762369792</v>
      </c>
      <c r="AU18" s="1">
        <v>2928.6939817689286</v>
      </c>
      <c r="AV18" s="1">
        <v>2930.6517669114419</v>
      </c>
      <c r="AW18" s="2" t="s">
        <v>72</v>
      </c>
      <c r="AX18" s="2" t="s">
        <v>72</v>
      </c>
      <c r="AY18" s="1" t="s">
        <v>72</v>
      </c>
      <c r="AZ18" s="1" t="s">
        <v>72</v>
      </c>
      <c r="BA18" s="1">
        <v>1.0074788331985474</v>
      </c>
      <c r="BB18" s="1">
        <v>0.56426286697387695</v>
      </c>
      <c r="BC18" s="1" t="s">
        <v>72</v>
      </c>
      <c r="BD18" s="1" t="s">
        <v>72</v>
      </c>
      <c r="BE18" s="1" t="s">
        <v>72</v>
      </c>
      <c r="BF18" s="1" t="s">
        <v>72</v>
      </c>
      <c r="BG18" s="1" t="s">
        <v>72</v>
      </c>
      <c r="BH18" s="1" t="s">
        <v>72</v>
      </c>
      <c r="BI18" s="1" t="s">
        <v>72</v>
      </c>
      <c r="BJ18" s="1" t="s">
        <v>72</v>
      </c>
      <c r="BK18" s="1" t="s">
        <v>72</v>
      </c>
      <c r="BL18" s="1" t="s">
        <v>72</v>
      </c>
      <c r="BM18" s="1" t="s">
        <v>72</v>
      </c>
      <c r="BN18" s="1" t="s">
        <v>72</v>
      </c>
    </row>
    <row r="19" spans="1:66" x14ac:dyDescent="0.25">
      <c r="A19" s="2" t="s">
        <v>85</v>
      </c>
      <c r="B19" s="2" t="s">
        <v>183</v>
      </c>
      <c r="C19" s="2" t="s">
        <v>73</v>
      </c>
      <c r="D19" s="16">
        <f t="shared" si="0"/>
        <v>3.1606082916259766</v>
      </c>
      <c r="E19" s="1">
        <v>0.79015207290649414</v>
      </c>
      <c r="F19" s="2" t="s">
        <v>67</v>
      </c>
      <c r="G19" s="2" t="s">
        <v>68</v>
      </c>
      <c r="H19" s="2" t="s">
        <v>69</v>
      </c>
      <c r="I19" s="2" t="s">
        <v>69</v>
      </c>
      <c r="J19" s="2" t="s">
        <v>70</v>
      </c>
      <c r="K19" s="2" t="s">
        <v>74</v>
      </c>
      <c r="L19" s="1">
        <v>15.803041458129883</v>
      </c>
      <c r="M19" s="1">
        <f t="shared" si="1"/>
        <v>5.3197340965270996</v>
      </c>
      <c r="N19" s="1">
        <f t="shared" si="2"/>
        <v>1.6840766668319702</v>
      </c>
      <c r="O19" s="1">
        <v>1.3299335241317749</v>
      </c>
      <c r="P19" s="1">
        <v>0.42101916670799255</v>
      </c>
      <c r="Q19" s="12">
        <v>17873</v>
      </c>
      <c r="R19" s="12">
        <v>12</v>
      </c>
      <c r="S19" s="12">
        <v>17861</v>
      </c>
      <c r="T19" s="1">
        <v>0</v>
      </c>
      <c r="U19" s="1">
        <v>1</v>
      </c>
      <c r="V19" s="1">
        <v>12</v>
      </c>
      <c r="W19" s="1">
        <v>17860</v>
      </c>
      <c r="X19" s="1">
        <v>0</v>
      </c>
      <c r="Y19" s="1" t="s">
        <v>72</v>
      </c>
      <c r="Z19" s="1" t="s">
        <v>72</v>
      </c>
      <c r="AA19" s="1" t="s">
        <v>72</v>
      </c>
      <c r="AB19" s="1" t="s">
        <v>72</v>
      </c>
      <c r="AC19" s="1" t="s">
        <v>72</v>
      </c>
      <c r="AD19" s="1" t="s">
        <v>72</v>
      </c>
      <c r="AE19" s="1" t="s">
        <v>72</v>
      </c>
      <c r="AF19" s="1">
        <v>4500</v>
      </c>
      <c r="AG19" s="1" t="s">
        <v>72</v>
      </c>
      <c r="AH19" s="1" t="s">
        <v>72</v>
      </c>
      <c r="AI19" s="2" t="s">
        <v>72</v>
      </c>
      <c r="AJ19" s="1" t="s">
        <v>72</v>
      </c>
      <c r="AK19" s="1" t="s">
        <v>72</v>
      </c>
      <c r="AL19" s="1" t="s">
        <v>72</v>
      </c>
      <c r="AM19" s="1" t="s">
        <v>72</v>
      </c>
      <c r="AN19" s="1" t="s">
        <v>72</v>
      </c>
      <c r="AO19" s="1" t="s">
        <v>72</v>
      </c>
      <c r="AP19" s="1" t="s">
        <v>72</v>
      </c>
      <c r="AQ19" s="1" t="s">
        <v>72</v>
      </c>
      <c r="AR19" s="1" t="s">
        <v>72</v>
      </c>
      <c r="AS19" s="1" t="s">
        <v>72</v>
      </c>
      <c r="AT19" s="1">
        <v>5812.9390869140625</v>
      </c>
      <c r="AU19" s="1">
        <v>2829.5739825715223</v>
      </c>
      <c r="AV19" s="1">
        <v>2831.5770252197653</v>
      </c>
      <c r="AW19" s="2" t="s">
        <v>72</v>
      </c>
      <c r="AX19" s="2" t="s">
        <v>72</v>
      </c>
      <c r="AY19" s="1" t="s">
        <v>72</v>
      </c>
      <c r="AZ19" s="1" t="s">
        <v>72</v>
      </c>
      <c r="BA19" s="1">
        <v>1.0412023067474365</v>
      </c>
      <c r="BB19" s="1">
        <v>0.58314681053161621</v>
      </c>
      <c r="BC19" s="1" t="s">
        <v>72</v>
      </c>
      <c r="BD19" s="1" t="s">
        <v>72</v>
      </c>
      <c r="BE19" s="1" t="s">
        <v>72</v>
      </c>
      <c r="BF19" s="1" t="s">
        <v>72</v>
      </c>
      <c r="BG19" s="1" t="s">
        <v>72</v>
      </c>
      <c r="BH19" s="1" t="s">
        <v>72</v>
      </c>
      <c r="BI19" s="1" t="s">
        <v>72</v>
      </c>
      <c r="BJ19" s="1" t="s">
        <v>72</v>
      </c>
      <c r="BK19" s="1" t="s">
        <v>72</v>
      </c>
      <c r="BL19" s="1" t="s">
        <v>72</v>
      </c>
      <c r="BM19" s="1" t="s">
        <v>72</v>
      </c>
      <c r="BN19" s="1" t="s">
        <v>72</v>
      </c>
    </row>
    <row r="20" spans="1:66" x14ac:dyDescent="0.25">
      <c r="A20" s="2" t="s">
        <v>76</v>
      </c>
      <c r="B20" s="2" t="s">
        <v>176</v>
      </c>
      <c r="C20" s="2" t="s">
        <v>73</v>
      </c>
      <c r="D20" s="16">
        <f t="shared" si="0"/>
        <v>1.9178049087524414</v>
      </c>
      <c r="E20" s="1">
        <v>0.47945123910903931</v>
      </c>
      <c r="F20" s="2" t="s">
        <v>67</v>
      </c>
      <c r="G20" s="2" t="s">
        <v>68</v>
      </c>
      <c r="H20" s="2" t="s">
        <v>69</v>
      </c>
      <c r="I20" s="2" t="s">
        <v>69</v>
      </c>
      <c r="J20" s="2" t="s">
        <v>70</v>
      </c>
      <c r="K20" s="2" t="s">
        <v>74</v>
      </c>
      <c r="L20" s="1">
        <v>9.589024543762207</v>
      </c>
      <c r="M20" s="1">
        <f t="shared" si="1"/>
        <v>3.7355093955993652</v>
      </c>
      <c r="N20" s="1">
        <f t="shared" si="2"/>
        <v>0.81469762325286865</v>
      </c>
      <c r="O20" s="1">
        <v>0.93387734889984131</v>
      </c>
      <c r="P20" s="1">
        <v>0.20367440581321716</v>
      </c>
      <c r="Q20" s="12">
        <v>17180</v>
      </c>
      <c r="R20" s="12">
        <v>7</v>
      </c>
      <c r="S20" s="12">
        <v>17173</v>
      </c>
      <c r="T20" s="1">
        <v>0</v>
      </c>
      <c r="U20" s="1">
        <v>0</v>
      </c>
      <c r="V20" s="1">
        <v>7</v>
      </c>
      <c r="W20" s="1">
        <v>17173</v>
      </c>
      <c r="X20" s="1">
        <v>0</v>
      </c>
      <c r="Y20" s="1" t="s">
        <v>72</v>
      </c>
      <c r="Z20" s="1" t="s">
        <v>72</v>
      </c>
      <c r="AA20" s="1" t="s">
        <v>72</v>
      </c>
      <c r="AB20" s="1" t="s">
        <v>72</v>
      </c>
      <c r="AC20" s="1" t="s">
        <v>72</v>
      </c>
      <c r="AD20" s="1" t="s">
        <v>72</v>
      </c>
      <c r="AE20" s="1" t="s">
        <v>72</v>
      </c>
      <c r="AF20" s="1">
        <v>4500</v>
      </c>
      <c r="AG20" s="1" t="s">
        <v>72</v>
      </c>
      <c r="AH20" s="1" t="s">
        <v>72</v>
      </c>
      <c r="AI20" s="2" t="s">
        <v>72</v>
      </c>
      <c r="AJ20" s="1" t="s">
        <v>72</v>
      </c>
      <c r="AK20" s="1" t="s">
        <v>72</v>
      </c>
      <c r="AL20" s="1" t="s">
        <v>72</v>
      </c>
      <c r="AM20" s="1" t="s">
        <v>72</v>
      </c>
      <c r="AN20" s="1" t="s">
        <v>72</v>
      </c>
      <c r="AO20" s="1" t="s">
        <v>72</v>
      </c>
      <c r="AP20" s="1" t="s">
        <v>72</v>
      </c>
      <c r="AQ20" s="1" t="s">
        <v>72</v>
      </c>
      <c r="AR20" s="1" t="s">
        <v>72</v>
      </c>
      <c r="AS20" s="1" t="s">
        <v>72</v>
      </c>
      <c r="AT20" s="1">
        <v>5733.5768694196431</v>
      </c>
      <c r="AU20" s="1">
        <v>2876.7616043210774</v>
      </c>
      <c r="AV20" s="1">
        <v>2877.9256151974232</v>
      </c>
      <c r="AW20" s="2" t="s">
        <v>72</v>
      </c>
      <c r="AX20" s="2" t="s">
        <v>72</v>
      </c>
      <c r="AY20" s="1" t="s">
        <v>72</v>
      </c>
      <c r="AZ20" s="1" t="s">
        <v>72</v>
      </c>
      <c r="BA20" s="1">
        <v>0.68581235408782959</v>
      </c>
      <c r="BB20" s="1">
        <v>0.31936129927635193</v>
      </c>
      <c r="BC20" s="1" t="s">
        <v>72</v>
      </c>
      <c r="BD20" s="1" t="s">
        <v>72</v>
      </c>
      <c r="BE20" s="1" t="s">
        <v>72</v>
      </c>
      <c r="BF20" s="1" t="s">
        <v>72</v>
      </c>
      <c r="BG20" s="1" t="s">
        <v>72</v>
      </c>
      <c r="BH20" s="1" t="s">
        <v>72</v>
      </c>
      <c r="BI20" s="1" t="s">
        <v>72</v>
      </c>
      <c r="BJ20" s="1" t="s">
        <v>72</v>
      </c>
      <c r="BK20" s="1" t="s">
        <v>72</v>
      </c>
      <c r="BL20" s="1" t="s">
        <v>72</v>
      </c>
      <c r="BM20" s="1" t="s">
        <v>72</v>
      </c>
      <c r="BN20" s="1" t="s">
        <v>72</v>
      </c>
    </row>
    <row r="21" spans="1:66" x14ac:dyDescent="0.25">
      <c r="A21" s="2" t="s">
        <v>75</v>
      </c>
      <c r="B21" s="2" t="s">
        <v>175</v>
      </c>
      <c r="C21" s="2" t="s">
        <v>73</v>
      </c>
      <c r="D21" s="16">
        <f t="shared" si="0"/>
        <v>15.558393859863282</v>
      </c>
      <c r="E21" s="1">
        <v>3.8895983695983887</v>
      </c>
      <c r="F21" s="2" t="s">
        <v>67</v>
      </c>
      <c r="G21" s="2" t="s">
        <v>68</v>
      </c>
      <c r="H21" s="2" t="s">
        <v>69</v>
      </c>
      <c r="I21" s="2" t="s">
        <v>69</v>
      </c>
      <c r="J21" s="2" t="s">
        <v>70</v>
      </c>
      <c r="K21" s="2" t="s">
        <v>74</v>
      </c>
      <c r="L21" s="1">
        <v>77.791969299316406</v>
      </c>
      <c r="M21" s="1">
        <f t="shared" si="1"/>
        <v>19.888814926147461</v>
      </c>
      <c r="N21" s="1">
        <f t="shared" si="2"/>
        <v>11.909421920776367</v>
      </c>
      <c r="O21" s="1">
        <v>4.9722037315368652</v>
      </c>
      <c r="P21" s="1">
        <v>2.9773554801940918</v>
      </c>
      <c r="Q21" s="12">
        <v>17875</v>
      </c>
      <c r="R21" s="12">
        <v>59</v>
      </c>
      <c r="S21" s="12">
        <v>17816</v>
      </c>
      <c r="T21" s="1">
        <v>1</v>
      </c>
      <c r="U21" s="1">
        <v>0</v>
      </c>
      <c r="V21" s="1">
        <v>58</v>
      </c>
      <c r="W21" s="1">
        <v>17816</v>
      </c>
      <c r="X21" s="1">
        <v>6.5818374931373588E-2</v>
      </c>
      <c r="Y21" s="1" t="s">
        <v>72</v>
      </c>
      <c r="Z21" s="1" t="s">
        <v>72</v>
      </c>
      <c r="AA21" s="1" t="s">
        <v>72</v>
      </c>
      <c r="AB21" s="1" t="s">
        <v>72</v>
      </c>
      <c r="AC21" s="1" t="s">
        <v>72</v>
      </c>
      <c r="AD21" s="1" t="s">
        <v>72</v>
      </c>
      <c r="AE21" s="1" t="s">
        <v>72</v>
      </c>
      <c r="AF21" s="1">
        <v>4500</v>
      </c>
      <c r="AG21" s="1" t="s">
        <v>72</v>
      </c>
      <c r="AH21" s="1" t="s">
        <v>72</v>
      </c>
      <c r="AI21" s="2" t="s">
        <v>72</v>
      </c>
      <c r="AJ21" s="1" t="s">
        <v>72</v>
      </c>
      <c r="AK21" s="1" t="s">
        <v>72</v>
      </c>
      <c r="AL21" s="1" t="s">
        <v>72</v>
      </c>
      <c r="AM21" s="1" t="s">
        <v>72</v>
      </c>
      <c r="AN21" s="1" t="s">
        <v>72</v>
      </c>
      <c r="AO21" s="1" t="s">
        <v>72</v>
      </c>
      <c r="AP21" s="1" t="s">
        <v>72</v>
      </c>
      <c r="AQ21" s="1" t="s">
        <v>72</v>
      </c>
      <c r="AR21" s="1" t="s">
        <v>72</v>
      </c>
      <c r="AS21" s="1" t="s">
        <v>72</v>
      </c>
      <c r="AT21" s="1">
        <v>5710.7606263241523</v>
      </c>
      <c r="AU21" s="1">
        <v>2912.2143675003772</v>
      </c>
      <c r="AV21" s="1">
        <v>2921.4515271798537</v>
      </c>
      <c r="AW21" s="2" t="s">
        <v>72</v>
      </c>
      <c r="AX21" s="2" t="s">
        <v>72</v>
      </c>
      <c r="AY21" s="1" t="s">
        <v>72</v>
      </c>
      <c r="AZ21" s="1" t="s">
        <v>72</v>
      </c>
      <c r="BA21" s="1">
        <v>4.4170022010803223</v>
      </c>
      <c r="BB21" s="1">
        <v>3.4061267375946045</v>
      </c>
      <c r="BC21" s="1" t="s">
        <v>72</v>
      </c>
      <c r="BD21" s="1" t="s">
        <v>72</v>
      </c>
      <c r="BE21" s="1" t="s">
        <v>72</v>
      </c>
      <c r="BF21" s="1" t="s">
        <v>72</v>
      </c>
      <c r="BG21" s="1" t="s">
        <v>72</v>
      </c>
      <c r="BH21" s="1" t="s">
        <v>72</v>
      </c>
      <c r="BI21" s="1" t="s">
        <v>72</v>
      </c>
      <c r="BJ21" s="1" t="s">
        <v>72</v>
      </c>
      <c r="BK21" s="1" t="s">
        <v>72</v>
      </c>
      <c r="BL21" s="1" t="s">
        <v>72</v>
      </c>
      <c r="BM21" s="1" t="s">
        <v>72</v>
      </c>
      <c r="BN21" s="1" t="s">
        <v>72</v>
      </c>
    </row>
    <row r="22" spans="1:66" x14ac:dyDescent="0.25">
      <c r="A22" s="2" t="s">
        <v>65</v>
      </c>
      <c r="B22" s="2" t="s">
        <v>174</v>
      </c>
      <c r="C22" s="2" t="s">
        <v>73</v>
      </c>
      <c r="D22" s="16">
        <f t="shared" si="0"/>
        <v>1.5450229644775391</v>
      </c>
      <c r="E22" s="1">
        <v>0.38625574111938477</v>
      </c>
      <c r="F22" s="2" t="s">
        <v>67</v>
      </c>
      <c r="G22" s="2" t="s">
        <v>68</v>
      </c>
      <c r="H22" s="2" t="s">
        <v>69</v>
      </c>
      <c r="I22" s="2" t="s">
        <v>69</v>
      </c>
      <c r="J22" s="2" t="s">
        <v>70</v>
      </c>
      <c r="K22" s="2" t="s">
        <v>74</v>
      </c>
      <c r="L22" s="1">
        <v>7.7251148223876953</v>
      </c>
      <c r="M22" s="1">
        <f t="shared" si="1"/>
        <v>3.1585681438446045</v>
      </c>
      <c r="N22" s="1">
        <f t="shared" si="2"/>
        <v>0.60507357120513916</v>
      </c>
      <c r="O22" s="1">
        <v>0.78964203596115112</v>
      </c>
      <c r="P22" s="1">
        <v>0.15126839280128479</v>
      </c>
      <c r="Q22" s="12">
        <v>18278</v>
      </c>
      <c r="R22" s="12">
        <v>6</v>
      </c>
      <c r="S22" s="12">
        <v>18272</v>
      </c>
      <c r="T22" s="1">
        <v>1</v>
      </c>
      <c r="U22" s="1">
        <v>0</v>
      </c>
      <c r="V22" s="1">
        <v>5</v>
      </c>
      <c r="W22" s="1">
        <v>18272</v>
      </c>
      <c r="X22" s="1">
        <v>6.436714670615494E-2</v>
      </c>
      <c r="Y22" s="1" t="s">
        <v>72</v>
      </c>
      <c r="Z22" s="1" t="s">
        <v>72</v>
      </c>
      <c r="AA22" s="1" t="s">
        <v>72</v>
      </c>
      <c r="AB22" s="1" t="s">
        <v>72</v>
      </c>
      <c r="AC22" s="1" t="s">
        <v>72</v>
      </c>
      <c r="AD22" s="1" t="s">
        <v>72</v>
      </c>
      <c r="AE22" s="1" t="s">
        <v>72</v>
      </c>
      <c r="AF22" s="1">
        <v>4500</v>
      </c>
      <c r="AG22" s="1" t="s">
        <v>72</v>
      </c>
      <c r="AH22" s="1" t="s">
        <v>72</v>
      </c>
      <c r="AI22" s="2" t="s">
        <v>72</v>
      </c>
      <c r="AJ22" s="1" t="s">
        <v>72</v>
      </c>
      <c r="AK22" s="1" t="s">
        <v>72</v>
      </c>
      <c r="AL22" s="1" t="s">
        <v>72</v>
      </c>
      <c r="AM22" s="1" t="s">
        <v>72</v>
      </c>
      <c r="AN22" s="1" t="s">
        <v>72</v>
      </c>
      <c r="AO22" s="1" t="s">
        <v>72</v>
      </c>
      <c r="AP22" s="1" t="s">
        <v>72</v>
      </c>
      <c r="AQ22" s="1" t="s">
        <v>72</v>
      </c>
      <c r="AR22" s="1" t="s">
        <v>72</v>
      </c>
      <c r="AS22" s="1" t="s">
        <v>72</v>
      </c>
      <c r="AT22" s="1">
        <v>5512.011311848958</v>
      </c>
      <c r="AU22" s="1">
        <v>2822.6843942351602</v>
      </c>
      <c r="AV22" s="1">
        <v>2823.5672020645534</v>
      </c>
      <c r="AW22" s="2" t="s">
        <v>72</v>
      </c>
      <c r="AX22" s="2" t="s">
        <v>72</v>
      </c>
      <c r="AY22" s="1" t="s">
        <v>72</v>
      </c>
      <c r="AZ22" s="1" t="s">
        <v>72</v>
      </c>
      <c r="BA22" s="1">
        <v>0.56783974170684814</v>
      </c>
      <c r="BB22" s="1">
        <v>0.2482835054397583</v>
      </c>
      <c r="BC22" s="1" t="s">
        <v>72</v>
      </c>
      <c r="BD22" s="1" t="s">
        <v>72</v>
      </c>
      <c r="BE22" s="1" t="s">
        <v>72</v>
      </c>
      <c r="BF22" s="1" t="s">
        <v>72</v>
      </c>
      <c r="BG22" s="1" t="s">
        <v>72</v>
      </c>
      <c r="BH22" s="1" t="s">
        <v>72</v>
      </c>
      <c r="BI22" s="1" t="s">
        <v>72</v>
      </c>
      <c r="BJ22" s="1" t="s">
        <v>72</v>
      </c>
      <c r="BK22" s="1" t="s">
        <v>72</v>
      </c>
      <c r="BL22" s="1" t="s">
        <v>72</v>
      </c>
      <c r="BM22" s="1" t="s">
        <v>72</v>
      </c>
      <c r="BN22" s="1" t="s">
        <v>72</v>
      </c>
    </row>
    <row r="23" spans="1:66" x14ac:dyDescent="0.25">
      <c r="A23" s="2" t="s">
        <v>84</v>
      </c>
      <c r="B23" s="2" t="s">
        <v>182</v>
      </c>
      <c r="C23" s="2" t="s">
        <v>73</v>
      </c>
      <c r="D23" s="16">
        <f t="shared" si="0"/>
        <v>1.5087793350219727</v>
      </c>
      <c r="E23" s="1">
        <v>0.37719482183456421</v>
      </c>
      <c r="F23" s="2" t="s">
        <v>67</v>
      </c>
      <c r="G23" s="2" t="s">
        <v>68</v>
      </c>
      <c r="H23" s="2" t="s">
        <v>69</v>
      </c>
      <c r="I23" s="2" t="s">
        <v>69</v>
      </c>
      <c r="J23" s="2" t="s">
        <v>70</v>
      </c>
      <c r="K23" s="2" t="s">
        <v>74</v>
      </c>
      <c r="L23" s="1">
        <v>7.5438966751098633</v>
      </c>
      <c r="M23" s="1">
        <f t="shared" si="1"/>
        <v>3.084460973739624</v>
      </c>
      <c r="N23" s="1">
        <f t="shared" si="2"/>
        <v>0.5908808708190918</v>
      </c>
      <c r="O23" s="1">
        <v>0.77111524343490601</v>
      </c>
      <c r="P23" s="1">
        <v>0.14772021770477295</v>
      </c>
      <c r="Q23" s="12">
        <v>18717</v>
      </c>
      <c r="R23" s="12">
        <v>6</v>
      </c>
      <c r="S23" s="12">
        <v>18711</v>
      </c>
      <c r="T23" s="1">
        <v>0</v>
      </c>
      <c r="U23" s="1">
        <v>0</v>
      </c>
      <c r="V23" s="1">
        <v>6</v>
      </c>
      <c r="W23" s="1">
        <v>18711</v>
      </c>
      <c r="X23" s="1">
        <v>0</v>
      </c>
      <c r="Y23" s="1" t="s">
        <v>72</v>
      </c>
      <c r="Z23" s="1" t="s">
        <v>72</v>
      </c>
      <c r="AA23" s="1" t="s">
        <v>72</v>
      </c>
      <c r="AB23" s="1" t="s">
        <v>72</v>
      </c>
      <c r="AC23" s="1" t="s">
        <v>72</v>
      </c>
      <c r="AD23" s="1" t="s">
        <v>72</v>
      </c>
      <c r="AE23" s="1" t="s">
        <v>72</v>
      </c>
      <c r="AF23" s="1">
        <v>4500</v>
      </c>
      <c r="AG23" s="1" t="s">
        <v>72</v>
      </c>
      <c r="AH23" s="1" t="s">
        <v>72</v>
      </c>
      <c r="AI23" s="2" t="s">
        <v>72</v>
      </c>
      <c r="AJ23" s="1" t="s">
        <v>72</v>
      </c>
      <c r="AK23" s="1" t="s">
        <v>72</v>
      </c>
      <c r="AL23" s="1" t="s">
        <v>72</v>
      </c>
      <c r="AM23" s="1" t="s">
        <v>72</v>
      </c>
      <c r="AN23" s="1" t="s">
        <v>72</v>
      </c>
      <c r="AO23" s="1" t="s">
        <v>72</v>
      </c>
      <c r="AP23" s="1" t="s">
        <v>72</v>
      </c>
      <c r="AQ23" s="1" t="s">
        <v>72</v>
      </c>
      <c r="AR23" s="1" t="s">
        <v>72</v>
      </c>
      <c r="AS23" s="1" t="s">
        <v>72</v>
      </c>
      <c r="AT23" s="1">
        <v>5730.0556640625</v>
      </c>
      <c r="AU23" s="1">
        <v>2869.1364778583202</v>
      </c>
      <c r="AV23" s="1">
        <v>2870.0535861084286</v>
      </c>
      <c r="AW23" s="2" t="s">
        <v>72</v>
      </c>
      <c r="AX23" s="2" t="s">
        <v>72</v>
      </c>
      <c r="AY23" s="1" t="s">
        <v>72</v>
      </c>
      <c r="AZ23" s="1" t="s">
        <v>72</v>
      </c>
      <c r="BA23" s="1">
        <v>0.55451810359954834</v>
      </c>
      <c r="BB23" s="1">
        <v>0.24245952069759369</v>
      </c>
      <c r="BC23" s="1" t="s">
        <v>72</v>
      </c>
      <c r="BD23" s="1" t="s">
        <v>72</v>
      </c>
      <c r="BE23" s="1" t="s">
        <v>72</v>
      </c>
      <c r="BF23" s="1" t="s">
        <v>72</v>
      </c>
      <c r="BG23" s="1" t="s">
        <v>72</v>
      </c>
      <c r="BH23" s="1" t="s">
        <v>72</v>
      </c>
      <c r="BI23" s="1" t="s">
        <v>72</v>
      </c>
      <c r="BJ23" s="1" t="s">
        <v>72</v>
      </c>
      <c r="BK23" s="1" t="s">
        <v>72</v>
      </c>
      <c r="BL23" s="1" t="s">
        <v>72</v>
      </c>
      <c r="BM23" s="1" t="s">
        <v>72</v>
      </c>
      <c r="BN23" s="1" t="s">
        <v>72</v>
      </c>
    </row>
    <row r="24" spans="1:66" x14ac:dyDescent="0.25">
      <c r="A24" s="2" t="s">
        <v>82</v>
      </c>
      <c r="B24" s="2" t="s">
        <v>83</v>
      </c>
      <c r="C24" s="2" t="s">
        <v>73</v>
      </c>
      <c r="D24" s="16">
        <f t="shared" si="0"/>
        <v>0</v>
      </c>
      <c r="E24" s="1">
        <v>0</v>
      </c>
      <c r="F24" s="2" t="s">
        <v>67</v>
      </c>
      <c r="G24" s="2" t="s">
        <v>68</v>
      </c>
      <c r="H24" s="2" t="s">
        <v>69</v>
      </c>
      <c r="I24" s="2" t="s">
        <v>69</v>
      </c>
      <c r="J24" s="2" t="s">
        <v>70</v>
      </c>
      <c r="K24" s="2" t="s">
        <v>74</v>
      </c>
      <c r="L24" s="1">
        <v>0</v>
      </c>
      <c r="M24" s="1">
        <f t="shared" si="1"/>
        <v>0.73829352855682373</v>
      </c>
      <c r="N24" s="1">
        <f t="shared" si="2"/>
        <v>0</v>
      </c>
      <c r="O24" s="1">
        <v>0.18457338213920593</v>
      </c>
      <c r="P24" s="1">
        <v>0</v>
      </c>
      <c r="Q24" s="12">
        <v>19098</v>
      </c>
      <c r="R24" s="12">
        <v>0</v>
      </c>
      <c r="S24" s="12">
        <v>19098</v>
      </c>
      <c r="T24" s="1">
        <v>0</v>
      </c>
      <c r="U24" s="1">
        <v>0</v>
      </c>
      <c r="V24" s="1">
        <v>0</v>
      </c>
      <c r="W24" s="1">
        <v>19098</v>
      </c>
      <c r="X24" s="1">
        <v>0</v>
      </c>
      <c r="Y24" s="1" t="s">
        <v>72</v>
      </c>
      <c r="Z24" s="1" t="s">
        <v>72</v>
      </c>
      <c r="AA24" s="1" t="s">
        <v>72</v>
      </c>
      <c r="AB24" s="1" t="s">
        <v>72</v>
      </c>
      <c r="AC24" s="1" t="s">
        <v>72</v>
      </c>
      <c r="AD24" s="1" t="s">
        <v>72</v>
      </c>
      <c r="AE24" s="1" t="s">
        <v>72</v>
      </c>
      <c r="AF24" s="1">
        <v>4500</v>
      </c>
      <c r="AG24" s="1" t="s">
        <v>72</v>
      </c>
      <c r="AH24" s="1" t="s">
        <v>72</v>
      </c>
      <c r="AI24" s="2" t="s">
        <v>72</v>
      </c>
      <c r="AJ24" s="1" t="s">
        <v>72</v>
      </c>
      <c r="AK24" s="1" t="s">
        <v>72</v>
      </c>
      <c r="AL24" s="1" t="s">
        <v>72</v>
      </c>
      <c r="AM24" s="1" t="s">
        <v>72</v>
      </c>
      <c r="AN24" s="1" t="s">
        <v>72</v>
      </c>
      <c r="AO24" s="1" t="s">
        <v>72</v>
      </c>
      <c r="AP24" s="1" t="s">
        <v>72</v>
      </c>
      <c r="AQ24" s="1" t="s">
        <v>72</v>
      </c>
      <c r="AR24" s="1" t="s">
        <v>72</v>
      </c>
      <c r="AS24" s="1" t="s">
        <v>72</v>
      </c>
      <c r="AT24" s="1">
        <v>0</v>
      </c>
      <c r="AU24" s="1">
        <v>2711.6945742232497</v>
      </c>
      <c r="AV24" s="1">
        <v>2711.6945742232442</v>
      </c>
      <c r="AW24" s="2" t="s">
        <v>72</v>
      </c>
      <c r="AX24" s="2" t="s">
        <v>72</v>
      </c>
      <c r="AY24" s="1" t="s">
        <v>72</v>
      </c>
      <c r="AZ24" s="1" t="s">
        <v>72</v>
      </c>
      <c r="BA24" s="1">
        <v>8.4335841238498688E-2</v>
      </c>
      <c r="BB24" s="1">
        <v>0</v>
      </c>
      <c r="BC24" s="1" t="s">
        <v>72</v>
      </c>
      <c r="BD24" s="1" t="s">
        <v>72</v>
      </c>
      <c r="BE24" s="1" t="s">
        <v>72</v>
      </c>
      <c r="BF24" s="1" t="s">
        <v>72</v>
      </c>
      <c r="BG24" s="1" t="s">
        <v>72</v>
      </c>
      <c r="BH24" s="1" t="s">
        <v>72</v>
      </c>
      <c r="BI24" s="1" t="s">
        <v>72</v>
      </c>
      <c r="BJ24" s="1" t="s">
        <v>72</v>
      </c>
      <c r="BK24" s="1" t="s">
        <v>72</v>
      </c>
      <c r="BL24" s="1" t="s">
        <v>72</v>
      </c>
      <c r="BM24" s="1" t="s">
        <v>72</v>
      </c>
      <c r="BN24" s="1" t="s">
        <v>72</v>
      </c>
    </row>
    <row r="25" spans="1:66" x14ac:dyDescent="0.25">
      <c r="A25" s="2" t="s">
        <v>86</v>
      </c>
      <c r="B25" s="2" t="s">
        <v>87</v>
      </c>
      <c r="C25" s="2" t="s">
        <v>73</v>
      </c>
      <c r="D25" s="16">
        <f t="shared" si="0"/>
        <v>4.6467658996582033</v>
      </c>
      <c r="E25" s="1">
        <v>1.161691427230835</v>
      </c>
      <c r="F25" s="2" t="s">
        <v>67</v>
      </c>
      <c r="G25" s="2" t="s">
        <v>68</v>
      </c>
      <c r="H25" s="2" t="s">
        <v>69</v>
      </c>
      <c r="I25" s="2" t="s">
        <v>69</v>
      </c>
      <c r="J25" s="2" t="s">
        <v>70</v>
      </c>
      <c r="K25" s="2" t="s">
        <v>74</v>
      </c>
      <c r="L25" s="1">
        <v>23.233829498291016</v>
      </c>
      <c r="M25" s="1">
        <f t="shared" si="1"/>
        <v>7.1512088775634766</v>
      </c>
      <c r="N25" s="1">
        <f t="shared" si="2"/>
        <v>2.8094539642333984</v>
      </c>
      <c r="O25" s="1">
        <v>1.7878022193908691</v>
      </c>
      <c r="P25" s="1">
        <v>0.70236349105834961</v>
      </c>
      <c r="Q25" s="12">
        <v>18238</v>
      </c>
      <c r="R25" s="12">
        <v>18</v>
      </c>
      <c r="S25" s="12">
        <v>18220</v>
      </c>
      <c r="T25" s="1">
        <v>1</v>
      </c>
      <c r="U25" s="1">
        <v>0</v>
      </c>
      <c r="V25" s="1">
        <v>17</v>
      </c>
      <c r="W25" s="1">
        <v>18220</v>
      </c>
      <c r="X25" s="1">
        <v>6.4508321679785596E-2</v>
      </c>
      <c r="Y25" s="1" t="s">
        <v>72</v>
      </c>
      <c r="Z25" s="1" t="s">
        <v>72</v>
      </c>
      <c r="AA25" s="1" t="s">
        <v>72</v>
      </c>
      <c r="AB25" s="1" t="s">
        <v>72</v>
      </c>
      <c r="AC25" s="1" t="s">
        <v>72</v>
      </c>
      <c r="AD25" s="1" t="s">
        <v>72</v>
      </c>
      <c r="AE25" s="1" t="s">
        <v>72</v>
      </c>
      <c r="AF25" s="1">
        <v>4500</v>
      </c>
      <c r="AG25" s="1" t="s">
        <v>72</v>
      </c>
      <c r="AH25" s="1" t="s">
        <v>72</v>
      </c>
      <c r="AI25" s="2" t="s">
        <v>72</v>
      </c>
      <c r="AJ25" s="1" t="s">
        <v>72</v>
      </c>
      <c r="AK25" s="1" t="s">
        <v>72</v>
      </c>
      <c r="AL25" s="1" t="s">
        <v>72</v>
      </c>
      <c r="AM25" s="1" t="s">
        <v>72</v>
      </c>
      <c r="AN25" s="1" t="s">
        <v>72</v>
      </c>
      <c r="AO25" s="1" t="s">
        <v>72</v>
      </c>
      <c r="AP25" s="1" t="s">
        <v>72</v>
      </c>
      <c r="AQ25" s="1" t="s">
        <v>72</v>
      </c>
      <c r="AR25" s="1" t="s">
        <v>72</v>
      </c>
      <c r="AS25" s="1" t="s">
        <v>72</v>
      </c>
      <c r="AT25" s="1">
        <v>5676.9420844184024</v>
      </c>
      <c r="AU25" s="1">
        <v>2827.1059439565952</v>
      </c>
      <c r="AV25" s="1">
        <v>2829.9185906573398</v>
      </c>
      <c r="AW25" s="2" t="s">
        <v>72</v>
      </c>
      <c r="AX25" s="2" t="s">
        <v>72</v>
      </c>
      <c r="AY25" s="1" t="s">
        <v>72</v>
      </c>
      <c r="AZ25" s="1" t="s">
        <v>72</v>
      </c>
      <c r="BA25" s="1">
        <v>1.4573959112167358</v>
      </c>
      <c r="BB25" s="1">
        <v>0.90905499458312988</v>
      </c>
      <c r="BC25" s="1" t="s">
        <v>72</v>
      </c>
      <c r="BD25" s="1" t="s">
        <v>72</v>
      </c>
      <c r="BE25" s="1" t="s">
        <v>72</v>
      </c>
      <c r="BF25" s="1" t="s">
        <v>72</v>
      </c>
      <c r="BG25" s="1" t="s">
        <v>72</v>
      </c>
      <c r="BH25" s="1" t="s">
        <v>72</v>
      </c>
      <c r="BI25" s="1" t="s">
        <v>72</v>
      </c>
      <c r="BJ25" s="1" t="s">
        <v>72</v>
      </c>
      <c r="BK25" s="1" t="s">
        <v>72</v>
      </c>
      <c r="BL25" s="1" t="s">
        <v>72</v>
      </c>
      <c r="BM25" s="1" t="s">
        <v>72</v>
      </c>
      <c r="BN25" s="1" t="s">
        <v>72</v>
      </c>
    </row>
    <row r="26" spans="1:66" x14ac:dyDescent="0.25">
      <c r="A26" s="2" t="s">
        <v>111</v>
      </c>
      <c r="B26" s="2" t="s">
        <v>181</v>
      </c>
      <c r="C26" s="2" t="s">
        <v>103</v>
      </c>
      <c r="D26" s="16">
        <f t="shared" si="0"/>
        <v>2.0228393554687498</v>
      </c>
      <c r="E26" s="1">
        <v>0.50570982694625854</v>
      </c>
      <c r="F26" s="2" t="s">
        <v>67</v>
      </c>
      <c r="G26" s="2" t="s">
        <v>68</v>
      </c>
      <c r="H26" s="2" t="s">
        <v>69</v>
      </c>
      <c r="I26" s="2" t="s">
        <v>69</v>
      </c>
      <c r="J26" s="2" t="s">
        <v>70</v>
      </c>
      <c r="K26" s="2" t="s">
        <v>71</v>
      </c>
      <c r="L26" s="1">
        <v>10.11419677734375</v>
      </c>
      <c r="M26" s="1">
        <f t="shared" si="1"/>
        <v>3.7882237434387207</v>
      </c>
      <c r="N26" s="1">
        <f t="shared" si="2"/>
        <v>0.91573268175125122</v>
      </c>
      <c r="O26" s="1">
        <v>0.94705593585968018</v>
      </c>
      <c r="P26" s="1">
        <v>0.22893317043781281</v>
      </c>
      <c r="Q26" s="12">
        <v>18615</v>
      </c>
      <c r="R26" s="12">
        <v>8</v>
      </c>
      <c r="S26" s="12">
        <v>18607</v>
      </c>
      <c r="T26" s="1">
        <v>8</v>
      </c>
      <c r="U26" s="1">
        <v>0</v>
      </c>
      <c r="V26" s="1">
        <v>1</v>
      </c>
      <c r="W26" s="1">
        <v>18606</v>
      </c>
      <c r="X26" s="1">
        <v>0.50570978734185312</v>
      </c>
      <c r="Y26" s="1" t="s">
        <v>72</v>
      </c>
      <c r="Z26" s="1" t="s">
        <v>72</v>
      </c>
      <c r="AA26" s="1" t="s">
        <v>72</v>
      </c>
      <c r="AB26" s="1" t="s">
        <v>72</v>
      </c>
      <c r="AC26" s="1" t="s">
        <v>72</v>
      </c>
      <c r="AD26" s="1" t="s">
        <v>72</v>
      </c>
      <c r="AE26" s="1" t="s">
        <v>72</v>
      </c>
      <c r="AF26" s="1">
        <v>4000</v>
      </c>
      <c r="AG26" s="1" t="s">
        <v>72</v>
      </c>
      <c r="AH26" s="1" t="s">
        <v>72</v>
      </c>
      <c r="AI26" s="2" t="s">
        <v>104</v>
      </c>
      <c r="AJ26" s="1">
        <v>0.88886508404373332</v>
      </c>
      <c r="AK26" s="1" t="s">
        <v>72</v>
      </c>
      <c r="AL26" s="1" t="s">
        <v>72</v>
      </c>
      <c r="AM26" s="1">
        <v>1.7551015230873546</v>
      </c>
      <c r="AN26" s="1">
        <v>2.262864500011208E-2</v>
      </c>
      <c r="AO26" s="1">
        <v>47.058156326381287</v>
      </c>
      <c r="AP26" s="1" t="s">
        <v>72</v>
      </c>
      <c r="AQ26" s="1" t="s">
        <v>72</v>
      </c>
      <c r="AR26" s="1">
        <v>71.337367439787485</v>
      </c>
      <c r="AS26" s="1">
        <v>22.778945212975092</v>
      </c>
      <c r="AT26" s="1">
        <v>4588.70751953125</v>
      </c>
      <c r="AU26" s="1">
        <v>3056.9042690586875</v>
      </c>
      <c r="AV26" s="1">
        <v>3057.5625782718857</v>
      </c>
      <c r="AW26" s="2" t="s">
        <v>72</v>
      </c>
      <c r="AX26" s="2" t="s">
        <v>72</v>
      </c>
      <c r="AY26" s="1" t="s">
        <v>72</v>
      </c>
      <c r="AZ26" s="1" t="s">
        <v>72</v>
      </c>
      <c r="BA26" s="1">
        <v>0.7073589563369751</v>
      </c>
      <c r="BB26" s="1">
        <v>0.34664061665534973</v>
      </c>
      <c r="BC26" s="1" t="s">
        <v>72</v>
      </c>
      <c r="BD26" s="1" t="s">
        <v>72</v>
      </c>
      <c r="BE26" s="1" t="s">
        <v>72</v>
      </c>
      <c r="BF26" s="1" t="s">
        <v>72</v>
      </c>
      <c r="BG26" s="1" t="s">
        <v>72</v>
      </c>
      <c r="BH26" s="1" t="s">
        <v>72</v>
      </c>
      <c r="BI26" s="1">
        <v>1.3242179328503623</v>
      </c>
      <c r="BJ26" s="1">
        <v>0.45351223523710427</v>
      </c>
      <c r="BK26" s="1" t="s">
        <v>72</v>
      </c>
      <c r="BL26" s="1" t="s">
        <v>72</v>
      </c>
      <c r="BM26" s="1">
        <v>59.260394939973807</v>
      </c>
      <c r="BN26" s="1">
        <v>34.855917712788766</v>
      </c>
    </row>
    <row r="27" spans="1:66" x14ac:dyDescent="0.25">
      <c r="A27" s="2" t="s">
        <v>110</v>
      </c>
      <c r="B27" s="2" t="s">
        <v>180</v>
      </c>
      <c r="C27" s="2" t="s">
        <v>103</v>
      </c>
      <c r="D27" s="16">
        <f t="shared" si="0"/>
        <v>1.9409702301025391</v>
      </c>
      <c r="E27" s="1">
        <v>0.4852425754070282</v>
      </c>
      <c r="F27" s="2" t="s">
        <v>67</v>
      </c>
      <c r="G27" s="2" t="s">
        <v>68</v>
      </c>
      <c r="H27" s="2" t="s">
        <v>69</v>
      </c>
      <c r="I27" s="2" t="s">
        <v>69</v>
      </c>
      <c r="J27" s="2" t="s">
        <v>70</v>
      </c>
      <c r="K27" s="2" t="s">
        <v>71</v>
      </c>
      <c r="L27" s="1">
        <v>9.7048511505126953</v>
      </c>
      <c r="M27" s="1">
        <f t="shared" si="1"/>
        <v>3.7806398868560791</v>
      </c>
      <c r="N27" s="1">
        <f t="shared" si="2"/>
        <v>0.82453727722167969</v>
      </c>
      <c r="O27" s="1">
        <v>0.94515997171401978</v>
      </c>
      <c r="P27" s="1">
        <v>0.20613431930541992</v>
      </c>
      <c r="Q27" s="12">
        <v>16975</v>
      </c>
      <c r="R27" s="12">
        <v>7</v>
      </c>
      <c r="S27" s="12">
        <v>16968</v>
      </c>
      <c r="T27" s="1">
        <v>7</v>
      </c>
      <c r="U27" s="1">
        <v>0</v>
      </c>
      <c r="V27" s="1">
        <v>0</v>
      </c>
      <c r="W27" s="1">
        <v>16968</v>
      </c>
      <c r="X27" s="1">
        <v>0.48524257050694591</v>
      </c>
      <c r="Y27" s="1" t="s">
        <v>72</v>
      </c>
      <c r="Z27" s="1" t="s">
        <v>72</v>
      </c>
      <c r="AA27" s="1" t="s">
        <v>72</v>
      </c>
      <c r="AB27" s="1" t="s">
        <v>72</v>
      </c>
      <c r="AC27" s="1" t="s">
        <v>72</v>
      </c>
      <c r="AD27" s="1" t="s">
        <v>72</v>
      </c>
      <c r="AE27" s="1" t="s">
        <v>72</v>
      </c>
      <c r="AF27" s="1">
        <v>4000</v>
      </c>
      <c r="AG27" s="1" t="s">
        <v>72</v>
      </c>
      <c r="AH27" s="1" t="s">
        <v>72</v>
      </c>
      <c r="AI27" s="2" t="s">
        <v>104</v>
      </c>
      <c r="AJ27" s="1">
        <v>1</v>
      </c>
      <c r="AK27" s="1" t="s">
        <v>72</v>
      </c>
      <c r="AL27" s="1" t="s">
        <v>72</v>
      </c>
      <c r="AM27" s="1">
        <v>2.0769253910801093</v>
      </c>
      <c r="AN27" s="1">
        <v>0</v>
      </c>
      <c r="AO27" s="1">
        <v>50</v>
      </c>
      <c r="AP27" s="1" t="s">
        <v>72</v>
      </c>
      <c r="AQ27" s="1" t="s">
        <v>72</v>
      </c>
      <c r="AR27" s="1">
        <v>76.923134777002744</v>
      </c>
      <c r="AS27" s="1">
        <v>23.076865222997256</v>
      </c>
      <c r="AT27" s="1">
        <v>4537.6735491071431</v>
      </c>
      <c r="AU27" s="1">
        <v>3105.0093490406343</v>
      </c>
      <c r="AV27" s="1">
        <v>3105.6001384014853</v>
      </c>
      <c r="AW27" s="2" t="s">
        <v>72</v>
      </c>
      <c r="AX27" s="2" t="s">
        <v>72</v>
      </c>
      <c r="AY27" s="1" t="s">
        <v>72</v>
      </c>
      <c r="AZ27" s="1" t="s">
        <v>72</v>
      </c>
      <c r="BA27" s="1">
        <v>0.69409710168838501</v>
      </c>
      <c r="BB27" s="1">
        <v>0.32321861386299133</v>
      </c>
      <c r="BC27" s="1" t="s">
        <v>72</v>
      </c>
      <c r="BD27" s="1" t="s">
        <v>72</v>
      </c>
      <c r="BE27" s="1" t="s">
        <v>72</v>
      </c>
      <c r="BF27" s="1" t="s">
        <v>72</v>
      </c>
      <c r="BG27" s="1" t="s">
        <v>72</v>
      </c>
      <c r="BH27" s="1" t="s">
        <v>72</v>
      </c>
      <c r="BI27" s="1">
        <v>1.5404527694577681</v>
      </c>
      <c r="BJ27" s="1">
        <v>0.4595472305422319</v>
      </c>
      <c r="BK27" s="1" t="s">
        <v>72</v>
      </c>
      <c r="BL27" s="1" t="s">
        <v>72</v>
      </c>
      <c r="BM27" s="1">
        <v>63.511319236444194</v>
      </c>
      <c r="BN27" s="1">
        <v>36.488680763555799</v>
      </c>
    </row>
    <row r="28" spans="1:66" x14ac:dyDescent="0.25">
      <c r="A28" s="2" t="s">
        <v>109</v>
      </c>
      <c r="B28" s="2" t="s">
        <v>179</v>
      </c>
      <c r="C28" s="2" t="s">
        <v>103</v>
      </c>
      <c r="D28" s="16">
        <f t="shared" si="0"/>
        <v>1.0002938270568849</v>
      </c>
      <c r="E28" s="1">
        <v>0.25007346272468567</v>
      </c>
      <c r="F28" s="2" t="s">
        <v>67</v>
      </c>
      <c r="G28" s="2" t="s">
        <v>68</v>
      </c>
      <c r="H28" s="2" t="s">
        <v>69</v>
      </c>
      <c r="I28" s="2" t="s">
        <v>69</v>
      </c>
      <c r="J28" s="2" t="s">
        <v>70</v>
      </c>
      <c r="K28" s="2" t="s">
        <v>71</v>
      </c>
      <c r="L28" s="1">
        <v>5.0014691352844238</v>
      </c>
      <c r="M28" s="1">
        <f t="shared" si="1"/>
        <v>2.3587832450866699</v>
      </c>
      <c r="N28" s="1">
        <f t="shared" si="2"/>
        <v>0.30181628465652466</v>
      </c>
      <c r="O28" s="1">
        <v>0.58969581127166748</v>
      </c>
      <c r="P28" s="1">
        <v>7.5454071164131165E-2</v>
      </c>
      <c r="Q28" s="12">
        <v>18820</v>
      </c>
      <c r="R28" s="12">
        <v>4</v>
      </c>
      <c r="S28" s="12">
        <v>18816</v>
      </c>
      <c r="T28" s="1">
        <v>4</v>
      </c>
      <c r="U28" s="1">
        <v>0</v>
      </c>
      <c r="V28" s="1">
        <v>0</v>
      </c>
      <c r="W28" s="1">
        <v>18816</v>
      </c>
      <c r="X28" s="1">
        <v>0.25007345779209394</v>
      </c>
      <c r="Y28" s="1" t="s">
        <v>72</v>
      </c>
      <c r="Z28" s="1" t="s">
        <v>72</v>
      </c>
      <c r="AA28" s="1" t="s">
        <v>72</v>
      </c>
      <c r="AB28" s="1" t="s">
        <v>72</v>
      </c>
      <c r="AC28" s="1" t="s">
        <v>72</v>
      </c>
      <c r="AD28" s="1" t="s">
        <v>72</v>
      </c>
      <c r="AE28" s="1" t="s">
        <v>72</v>
      </c>
      <c r="AF28" s="1">
        <v>4000</v>
      </c>
      <c r="AG28" s="1" t="s">
        <v>72</v>
      </c>
      <c r="AH28" s="1" t="s">
        <v>72</v>
      </c>
      <c r="AI28" s="2" t="s">
        <v>104</v>
      </c>
      <c r="AJ28" s="1">
        <v>1</v>
      </c>
      <c r="AK28" s="1" t="s">
        <v>72</v>
      </c>
      <c r="AL28" s="1" t="s">
        <v>72</v>
      </c>
      <c r="AM28" s="1">
        <v>2.4540680072060859</v>
      </c>
      <c r="AN28" s="1">
        <v>0</v>
      </c>
      <c r="AO28" s="1">
        <v>50</v>
      </c>
      <c r="AP28" s="1" t="s">
        <v>72</v>
      </c>
      <c r="AQ28" s="1" t="s">
        <v>72</v>
      </c>
      <c r="AR28" s="1">
        <v>86.35170018015215</v>
      </c>
      <c r="AS28" s="1">
        <v>13.648299819847848</v>
      </c>
      <c r="AT28" s="1">
        <v>4710.0201416015625</v>
      </c>
      <c r="AU28" s="1">
        <v>3113.2868646634679</v>
      </c>
      <c r="AV28" s="1">
        <v>3113.6262341165848</v>
      </c>
      <c r="AW28" s="2" t="s">
        <v>72</v>
      </c>
      <c r="AX28" s="2" t="s">
        <v>72</v>
      </c>
      <c r="AY28" s="1" t="s">
        <v>72</v>
      </c>
      <c r="AZ28" s="1" t="s">
        <v>72</v>
      </c>
      <c r="BA28" s="1">
        <v>0.39945515990257263</v>
      </c>
      <c r="BB28" s="1">
        <v>0.14359818398952484</v>
      </c>
      <c r="BC28" s="1" t="s">
        <v>72</v>
      </c>
      <c r="BD28" s="1" t="s">
        <v>72</v>
      </c>
      <c r="BE28" s="1" t="s">
        <v>72</v>
      </c>
      <c r="BF28" s="1" t="s">
        <v>72</v>
      </c>
      <c r="BG28" s="1" t="s">
        <v>72</v>
      </c>
      <c r="BH28" s="1" t="s">
        <v>72</v>
      </c>
      <c r="BI28" s="1">
        <v>1.7234602212917658</v>
      </c>
      <c r="BJ28" s="1">
        <v>0.27653977870823421</v>
      </c>
      <c r="BK28" s="1" t="s">
        <v>72</v>
      </c>
      <c r="BL28" s="1" t="s">
        <v>72</v>
      </c>
      <c r="BM28" s="1">
        <v>68.08650553229414</v>
      </c>
      <c r="BN28" s="1">
        <v>31.913494467705856</v>
      </c>
    </row>
    <row r="29" spans="1:66" x14ac:dyDescent="0.25">
      <c r="A29" s="2" t="s">
        <v>108</v>
      </c>
      <c r="B29" s="2" t="s">
        <v>178</v>
      </c>
      <c r="C29" s="2" t="s">
        <v>103</v>
      </c>
      <c r="D29" s="16">
        <f t="shared" si="0"/>
        <v>1.7510259628295899</v>
      </c>
      <c r="E29" s="1">
        <v>0.43775650858879089</v>
      </c>
      <c r="F29" s="2" t="s">
        <v>67</v>
      </c>
      <c r="G29" s="2" t="s">
        <v>68</v>
      </c>
      <c r="H29" s="2" t="s">
        <v>69</v>
      </c>
      <c r="I29" s="2" t="s">
        <v>69</v>
      </c>
      <c r="J29" s="2" t="s">
        <v>70</v>
      </c>
      <c r="K29" s="2" t="s">
        <v>71</v>
      </c>
      <c r="L29" s="1">
        <v>8.7551298141479492</v>
      </c>
      <c r="M29" s="1">
        <f t="shared" si="1"/>
        <v>3.4105994701385498</v>
      </c>
      <c r="N29" s="1">
        <f t="shared" si="2"/>
        <v>0.74385631084442139</v>
      </c>
      <c r="O29" s="1">
        <v>0.85264986753463745</v>
      </c>
      <c r="P29" s="1">
        <v>0.18596407771110535</v>
      </c>
      <c r="Q29" s="12">
        <v>18816</v>
      </c>
      <c r="R29" s="12">
        <v>7</v>
      </c>
      <c r="S29" s="12">
        <v>18809</v>
      </c>
      <c r="T29" s="1">
        <v>7</v>
      </c>
      <c r="U29" s="1">
        <v>0</v>
      </c>
      <c r="V29" s="1">
        <v>2</v>
      </c>
      <c r="W29" s="1">
        <v>18807</v>
      </c>
      <c r="X29" s="1">
        <v>0.43775648814728363</v>
      </c>
      <c r="Y29" s="1" t="s">
        <v>72</v>
      </c>
      <c r="Z29" s="1" t="s">
        <v>72</v>
      </c>
      <c r="AA29" s="1" t="s">
        <v>72</v>
      </c>
      <c r="AB29" s="1" t="s">
        <v>72</v>
      </c>
      <c r="AC29" s="1" t="s">
        <v>72</v>
      </c>
      <c r="AD29" s="1" t="s">
        <v>72</v>
      </c>
      <c r="AE29" s="1" t="s">
        <v>72</v>
      </c>
      <c r="AF29" s="1">
        <v>4000</v>
      </c>
      <c r="AG29" s="1" t="s">
        <v>72</v>
      </c>
      <c r="AH29" s="1" t="s">
        <v>72</v>
      </c>
      <c r="AI29" s="2" t="s">
        <v>104</v>
      </c>
      <c r="AJ29" s="1">
        <v>0.77773643711958818</v>
      </c>
      <c r="AK29" s="1" t="s">
        <v>72</v>
      </c>
      <c r="AL29" s="1" t="s">
        <v>72</v>
      </c>
      <c r="AM29" s="1">
        <v>1.5653114068913152</v>
      </c>
      <c r="AN29" s="1">
        <v>0</v>
      </c>
      <c r="AO29" s="1">
        <v>43.748691925318845</v>
      </c>
      <c r="AP29" s="1" t="s">
        <v>72</v>
      </c>
      <c r="AQ29" s="1" t="s">
        <v>72</v>
      </c>
      <c r="AR29" s="1">
        <v>68.669215199465427</v>
      </c>
      <c r="AS29" s="1">
        <v>18.828168651172266</v>
      </c>
      <c r="AT29" s="1">
        <v>4356.7810407366069</v>
      </c>
      <c r="AU29" s="1">
        <v>2867.5131145661653</v>
      </c>
      <c r="AV29" s="1">
        <v>2868.0671576934715</v>
      </c>
      <c r="AW29" s="2" t="s">
        <v>72</v>
      </c>
      <c r="AX29" s="2" t="s">
        <v>72</v>
      </c>
      <c r="AY29" s="1" t="s">
        <v>72</v>
      </c>
      <c r="AZ29" s="1" t="s">
        <v>72</v>
      </c>
      <c r="BA29" s="1">
        <v>0.62616699934005737</v>
      </c>
      <c r="BB29" s="1">
        <v>0.29159024357795715</v>
      </c>
      <c r="BC29" s="1" t="s">
        <v>72</v>
      </c>
      <c r="BD29" s="1" t="s">
        <v>72</v>
      </c>
      <c r="BE29" s="1" t="s">
        <v>72</v>
      </c>
      <c r="BF29" s="1" t="s">
        <v>72</v>
      </c>
      <c r="BG29" s="1" t="s">
        <v>72</v>
      </c>
      <c r="BH29" s="1" t="s">
        <v>72</v>
      </c>
      <c r="BI29" s="1">
        <v>1.173336698998765</v>
      </c>
      <c r="BJ29" s="1">
        <v>0.38213617524041132</v>
      </c>
      <c r="BK29" s="1" t="s">
        <v>72</v>
      </c>
      <c r="BL29" s="1" t="s">
        <v>72</v>
      </c>
      <c r="BM29" s="1">
        <v>56.266313627130856</v>
      </c>
      <c r="BN29" s="1">
        <v>31.23107022350683</v>
      </c>
    </row>
    <row r="30" spans="1:66" x14ac:dyDescent="0.25">
      <c r="A30" s="2" t="s">
        <v>107</v>
      </c>
      <c r="B30" s="2" t="s">
        <v>177</v>
      </c>
      <c r="C30" s="2" t="s">
        <v>103</v>
      </c>
      <c r="D30" s="16">
        <f t="shared" si="0"/>
        <v>3.1709018707275392</v>
      </c>
      <c r="E30" s="1">
        <v>0.79272544384002686</v>
      </c>
      <c r="F30" s="2" t="s">
        <v>67</v>
      </c>
      <c r="G30" s="2" t="s">
        <v>68</v>
      </c>
      <c r="H30" s="2" t="s">
        <v>69</v>
      </c>
      <c r="I30" s="2" t="s">
        <v>69</v>
      </c>
      <c r="J30" s="2" t="s">
        <v>70</v>
      </c>
      <c r="K30" s="2" t="s">
        <v>71</v>
      </c>
      <c r="L30" s="1">
        <v>15.854509353637695</v>
      </c>
      <c r="M30" s="1">
        <f t="shared" si="1"/>
        <v>5.3370633125305176</v>
      </c>
      <c r="N30" s="1">
        <f t="shared" si="2"/>
        <v>1.6895605325698853</v>
      </c>
      <c r="O30" s="1">
        <v>1.3342658281326294</v>
      </c>
      <c r="P30" s="1">
        <v>0.42239013314247131</v>
      </c>
      <c r="Q30" s="12">
        <v>17815</v>
      </c>
      <c r="R30" s="12">
        <v>12</v>
      </c>
      <c r="S30" s="12">
        <v>17803</v>
      </c>
      <c r="T30" s="1">
        <v>12</v>
      </c>
      <c r="U30" s="1">
        <v>0</v>
      </c>
      <c r="V30" s="1">
        <v>1</v>
      </c>
      <c r="W30" s="1">
        <v>17802</v>
      </c>
      <c r="X30" s="1">
        <v>0.79272545513228942</v>
      </c>
      <c r="Y30" s="1" t="s">
        <v>72</v>
      </c>
      <c r="Z30" s="1" t="s">
        <v>72</v>
      </c>
      <c r="AA30" s="1" t="s">
        <v>72</v>
      </c>
      <c r="AB30" s="1" t="s">
        <v>72</v>
      </c>
      <c r="AC30" s="1" t="s">
        <v>72</v>
      </c>
      <c r="AD30" s="1" t="s">
        <v>72</v>
      </c>
      <c r="AE30" s="1" t="s">
        <v>72</v>
      </c>
      <c r="AF30" s="1">
        <v>4000</v>
      </c>
      <c r="AG30" s="1" t="s">
        <v>72</v>
      </c>
      <c r="AH30" s="1" t="s">
        <v>72</v>
      </c>
      <c r="AI30" s="2" t="s">
        <v>104</v>
      </c>
      <c r="AJ30" s="1">
        <v>0.92305100878020041</v>
      </c>
      <c r="AK30" s="1" t="s">
        <v>72</v>
      </c>
      <c r="AL30" s="1" t="s">
        <v>72</v>
      </c>
      <c r="AM30" s="1">
        <v>1.6588512744802575</v>
      </c>
      <c r="AN30" s="1">
        <v>0.18725074308014333</v>
      </c>
      <c r="AO30" s="1">
        <v>47.999299267973953</v>
      </c>
      <c r="AP30" s="1" t="s">
        <v>72</v>
      </c>
      <c r="AQ30" s="1" t="s">
        <v>72</v>
      </c>
      <c r="AR30" s="1">
        <v>67.895874678879849</v>
      </c>
      <c r="AS30" s="1">
        <v>28.102723857068046</v>
      </c>
      <c r="AT30" s="1">
        <v>4401.550944010417</v>
      </c>
      <c r="AU30" s="1">
        <v>2951.3602254947155</v>
      </c>
      <c r="AV30" s="1">
        <v>2952.3370589846058</v>
      </c>
      <c r="AW30" s="2" t="s">
        <v>72</v>
      </c>
      <c r="AX30" s="2" t="s">
        <v>72</v>
      </c>
      <c r="AY30" s="1" t="s">
        <v>72</v>
      </c>
      <c r="AZ30" s="1" t="s">
        <v>72</v>
      </c>
      <c r="BA30" s="1">
        <v>1.0445936918258667</v>
      </c>
      <c r="BB30" s="1">
        <v>0.58504581451416016</v>
      </c>
      <c r="BC30" s="1" t="s">
        <v>72</v>
      </c>
      <c r="BD30" s="1" t="s">
        <v>72</v>
      </c>
      <c r="BE30" s="1" t="s">
        <v>72</v>
      </c>
      <c r="BF30" s="1" t="s">
        <v>72</v>
      </c>
      <c r="BG30" s="1" t="s">
        <v>72</v>
      </c>
      <c r="BH30" s="1" t="s">
        <v>72</v>
      </c>
      <c r="BI30" s="1">
        <v>1.2939827432693187</v>
      </c>
      <c r="BJ30" s="1">
        <v>0.55211927429108221</v>
      </c>
      <c r="BK30" s="1" t="s">
        <v>72</v>
      </c>
      <c r="BL30" s="1" t="s">
        <v>72</v>
      </c>
      <c r="BM30" s="1">
        <v>58.029563691076746</v>
      </c>
      <c r="BN30" s="1">
        <v>37.969034844871153</v>
      </c>
    </row>
    <row r="31" spans="1:66" x14ac:dyDescent="0.25">
      <c r="A31" s="2" t="s">
        <v>114</v>
      </c>
      <c r="B31" s="2" t="s">
        <v>183</v>
      </c>
      <c r="C31" s="2" t="s">
        <v>103</v>
      </c>
      <c r="D31" s="16">
        <f t="shared" si="0"/>
        <v>3.4556701660156248</v>
      </c>
      <c r="E31" s="1">
        <v>0.86391758918762207</v>
      </c>
      <c r="F31" s="2" t="s">
        <v>67</v>
      </c>
      <c r="G31" s="2" t="s">
        <v>68</v>
      </c>
      <c r="H31" s="2" t="s">
        <v>69</v>
      </c>
      <c r="I31" s="2" t="s">
        <v>69</v>
      </c>
      <c r="J31" s="2" t="s">
        <v>70</v>
      </c>
      <c r="K31" s="2" t="s">
        <v>71</v>
      </c>
      <c r="L31" s="1">
        <v>17.278350830078125</v>
      </c>
      <c r="M31" s="1">
        <f t="shared" si="1"/>
        <v>5.6108245849609375</v>
      </c>
      <c r="N31" s="1">
        <f t="shared" si="2"/>
        <v>1.9393059015274048</v>
      </c>
      <c r="O31" s="1">
        <v>1.4027061462402344</v>
      </c>
      <c r="P31" s="1">
        <v>0.4848264753818512</v>
      </c>
      <c r="Q31" s="12">
        <v>19072</v>
      </c>
      <c r="R31" s="12">
        <v>14</v>
      </c>
      <c r="S31" s="12">
        <v>19058</v>
      </c>
      <c r="T31" s="1">
        <v>8</v>
      </c>
      <c r="U31" s="1">
        <v>6</v>
      </c>
      <c r="V31" s="1">
        <v>3</v>
      </c>
      <c r="W31" s="1">
        <v>19055</v>
      </c>
      <c r="X31" s="1">
        <v>0.49353120422933167</v>
      </c>
      <c r="Y31" s="1" t="s">
        <v>72</v>
      </c>
      <c r="Z31" s="1" t="s">
        <v>72</v>
      </c>
      <c r="AA31" s="1" t="s">
        <v>72</v>
      </c>
      <c r="AB31" s="1" t="s">
        <v>72</v>
      </c>
      <c r="AC31" s="1" t="s">
        <v>72</v>
      </c>
      <c r="AD31" s="1" t="s">
        <v>72</v>
      </c>
      <c r="AE31" s="1" t="s">
        <v>72</v>
      </c>
      <c r="AF31" s="1">
        <v>4000</v>
      </c>
      <c r="AG31" s="1" t="s">
        <v>72</v>
      </c>
      <c r="AH31" s="1" t="s">
        <v>72</v>
      </c>
      <c r="AI31" s="2" t="s">
        <v>104</v>
      </c>
      <c r="AJ31" s="1">
        <v>1.2728273678399831</v>
      </c>
      <c r="AK31" s="1" t="s">
        <v>72</v>
      </c>
      <c r="AL31" s="1" t="s">
        <v>72</v>
      </c>
      <c r="AM31" s="1">
        <v>2.2943910115403572</v>
      </c>
      <c r="AN31" s="1">
        <v>0.25126372413960918</v>
      </c>
      <c r="AO31" s="1">
        <v>56.001937756039709</v>
      </c>
      <c r="AP31" s="1" t="s">
        <v>72</v>
      </c>
      <c r="AQ31" s="1" t="s">
        <v>72</v>
      </c>
      <c r="AR31" s="1">
        <v>75.777667940251561</v>
      </c>
      <c r="AS31" s="1">
        <v>36.226207571827864</v>
      </c>
      <c r="AT31" s="1">
        <v>6699.162109375</v>
      </c>
      <c r="AU31" s="1">
        <v>2902.1806638703438</v>
      </c>
      <c r="AV31" s="1">
        <v>2904.9678775992079</v>
      </c>
      <c r="AW31" s="2" t="s">
        <v>72</v>
      </c>
      <c r="AX31" s="2" t="s">
        <v>72</v>
      </c>
      <c r="AY31" s="1" t="s">
        <v>72</v>
      </c>
      <c r="AZ31" s="1" t="s">
        <v>72</v>
      </c>
      <c r="BA31" s="1">
        <v>1.116115927696228</v>
      </c>
      <c r="BB31" s="1">
        <v>0.65293973684310913</v>
      </c>
      <c r="BC31" s="1" t="s">
        <v>72</v>
      </c>
      <c r="BD31" s="1" t="s">
        <v>72</v>
      </c>
      <c r="BE31" s="1" t="s">
        <v>72</v>
      </c>
      <c r="BF31" s="1" t="s">
        <v>72</v>
      </c>
      <c r="BG31" s="1" t="s">
        <v>72</v>
      </c>
      <c r="BH31" s="1" t="s">
        <v>72</v>
      </c>
      <c r="BI31" s="1">
        <v>1.7878079249092835</v>
      </c>
      <c r="BJ31" s="1">
        <v>0.75784681077068261</v>
      </c>
      <c r="BK31" s="1" t="s">
        <v>72</v>
      </c>
      <c r="BL31" s="1" t="s">
        <v>72</v>
      </c>
      <c r="BM31" s="1">
        <v>65.971083202355743</v>
      </c>
      <c r="BN31" s="1">
        <v>46.032792309723682</v>
      </c>
    </row>
    <row r="32" spans="1:66" x14ac:dyDescent="0.25">
      <c r="A32" s="2" t="s">
        <v>106</v>
      </c>
      <c r="B32" s="2" t="s">
        <v>176</v>
      </c>
      <c r="C32" s="2" t="s">
        <v>103</v>
      </c>
      <c r="D32" s="16">
        <f t="shared" si="0"/>
        <v>1.6489688873291015</v>
      </c>
      <c r="E32" s="1">
        <v>0.41224223375320435</v>
      </c>
      <c r="F32" s="2" t="s">
        <v>67</v>
      </c>
      <c r="G32" s="2" t="s">
        <v>68</v>
      </c>
      <c r="H32" s="2" t="s">
        <v>69</v>
      </c>
      <c r="I32" s="2" t="s">
        <v>69</v>
      </c>
      <c r="J32" s="2" t="s">
        <v>70</v>
      </c>
      <c r="K32" s="2" t="s">
        <v>71</v>
      </c>
      <c r="L32" s="1">
        <v>8.2448444366455078</v>
      </c>
      <c r="M32" s="1">
        <f t="shared" si="1"/>
        <v>3.3711090087890625</v>
      </c>
      <c r="N32" s="1">
        <f t="shared" si="2"/>
        <v>0.64577728509902954</v>
      </c>
      <c r="O32" s="1">
        <v>0.84277725219726563</v>
      </c>
      <c r="P32" s="1">
        <v>0.16144432127475739</v>
      </c>
      <c r="Q32" s="12">
        <v>17126</v>
      </c>
      <c r="R32" s="12">
        <v>6</v>
      </c>
      <c r="S32" s="12">
        <v>17120</v>
      </c>
      <c r="T32" s="1">
        <v>6</v>
      </c>
      <c r="U32" s="1">
        <v>0</v>
      </c>
      <c r="V32" s="1">
        <v>2</v>
      </c>
      <c r="W32" s="1">
        <v>17118</v>
      </c>
      <c r="X32" s="1">
        <v>0.41224222213533773</v>
      </c>
      <c r="Y32" s="1" t="s">
        <v>72</v>
      </c>
      <c r="Z32" s="1" t="s">
        <v>72</v>
      </c>
      <c r="AA32" s="1" t="s">
        <v>72</v>
      </c>
      <c r="AB32" s="1" t="s">
        <v>72</v>
      </c>
      <c r="AC32" s="1" t="s">
        <v>72</v>
      </c>
      <c r="AD32" s="1" t="s">
        <v>72</v>
      </c>
      <c r="AE32" s="1" t="s">
        <v>72</v>
      </c>
      <c r="AF32" s="1">
        <v>4000</v>
      </c>
      <c r="AG32" s="1" t="s">
        <v>72</v>
      </c>
      <c r="AH32" s="1" t="s">
        <v>72</v>
      </c>
      <c r="AI32" s="2" t="s">
        <v>104</v>
      </c>
      <c r="AJ32" s="1">
        <v>0.74995621996866058</v>
      </c>
      <c r="AK32" s="1" t="s">
        <v>72</v>
      </c>
      <c r="AL32" s="1" t="s">
        <v>72</v>
      </c>
      <c r="AM32" s="1">
        <v>1.5670439964903362</v>
      </c>
      <c r="AN32" s="1">
        <v>0</v>
      </c>
      <c r="AO32" s="1">
        <v>42.855713269334892</v>
      </c>
      <c r="AP32" s="1" t="s">
        <v>72</v>
      </c>
      <c r="AQ32" s="1" t="s">
        <v>72</v>
      </c>
      <c r="AR32" s="1">
        <v>69.537465448547948</v>
      </c>
      <c r="AS32" s="1">
        <v>16.173961090121843</v>
      </c>
      <c r="AT32" s="1">
        <v>4506.676920572917</v>
      </c>
      <c r="AU32" s="1">
        <v>2933.5610807757512</v>
      </c>
      <c r="AV32" s="1">
        <v>2934.1122132666387</v>
      </c>
      <c r="AW32" s="2" t="s">
        <v>72</v>
      </c>
      <c r="AX32" s="2" t="s">
        <v>72</v>
      </c>
      <c r="AY32" s="1" t="s">
        <v>72</v>
      </c>
      <c r="AZ32" s="1" t="s">
        <v>72</v>
      </c>
      <c r="BA32" s="1">
        <v>0.60604596138000488</v>
      </c>
      <c r="BB32" s="1">
        <v>0.26498648524284363</v>
      </c>
      <c r="BC32" s="1" t="s">
        <v>72</v>
      </c>
      <c r="BD32" s="1" t="s">
        <v>72</v>
      </c>
      <c r="BE32" s="1" t="s">
        <v>72</v>
      </c>
      <c r="BF32" s="1" t="s">
        <v>72</v>
      </c>
      <c r="BG32" s="1" t="s">
        <v>72</v>
      </c>
      <c r="BH32" s="1" t="s">
        <v>72</v>
      </c>
      <c r="BI32" s="1">
        <v>1.1595717695279948</v>
      </c>
      <c r="BJ32" s="1">
        <v>0.34034067040932631</v>
      </c>
      <c r="BK32" s="1" t="s">
        <v>72</v>
      </c>
      <c r="BL32" s="1" t="s">
        <v>72</v>
      </c>
      <c r="BM32" s="1">
        <v>56.231584131850965</v>
      </c>
      <c r="BN32" s="1">
        <v>29.479842406818829</v>
      </c>
    </row>
    <row r="33" spans="1:66" x14ac:dyDescent="0.25">
      <c r="A33" s="2" t="s">
        <v>105</v>
      </c>
      <c r="B33" s="2" t="s">
        <v>175</v>
      </c>
      <c r="C33" s="2" t="s">
        <v>103</v>
      </c>
      <c r="D33" s="16">
        <f t="shared" si="0"/>
        <v>13.774069213867188</v>
      </c>
      <c r="E33" s="1">
        <v>3.4435174465179443</v>
      </c>
      <c r="F33" s="2" t="s">
        <v>67</v>
      </c>
      <c r="G33" s="2" t="s">
        <v>68</v>
      </c>
      <c r="H33" s="2" t="s">
        <v>69</v>
      </c>
      <c r="I33" s="2" t="s">
        <v>69</v>
      </c>
      <c r="J33" s="2" t="s">
        <v>70</v>
      </c>
      <c r="K33" s="2" t="s">
        <v>71</v>
      </c>
      <c r="L33" s="1">
        <v>68.870346069335938</v>
      </c>
      <c r="M33" s="1">
        <f t="shared" si="1"/>
        <v>17.796300888061523</v>
      </c>
      <c r="N33" s="1">
        <f t="shared" si="2"/>
        <v>10.41075325012207</v>
      </c>
      <c r="O33" s="1">
        <v>4.4490752220153809</v>
      </c>
      <c r="P33" s="1">
        <v>2.6026883125305176</v>
      </c>
      <c r="Q33" s="12">
        <v>18476</v>
      </c>
      <c r="R33" s="12">
        <v>54</v>
      </c>
      <c r="S33" s="12">
        <v>18422</v>
      </c>
      <c r="T33" s="1">
        <v>54</v>
      </c>
      <c r="U33" s="1">
        <v>0</v>
      </c>
      <c r="V33" s="1">
        <v>0</v>
      </c>
      <c r="W33" s="1">
        <v>18422</v>
      </c>
      <c r="X33" s="1">
        <v>3.4435174612503201</v>
      </c>
      <c r="Y33" s="1" t="s">
        <v>72</v>
      </c>
      <c r="Z33" s="1" t="s">
        <v>72</v>
      </c>
      <c r="AA33" s="1" t="s">
        <v>72</v>
      </c>
      <c r="AB33" s="1" t="s">
        <v>72</v>
      </c>
      <c r="AC33" s="1" t="s">
        <v>72</v>
      </c>
      <c r="AD33" s="1" t="s">
        <v>72</v>
      </c>
      <c r="AE33" s="1" t="s">
        <v>72</v>
      </c>
      <c r="AF33" s="1">
        <v>4000</v>
      </c>
      <c r="AG33" s="1" t="s">
        <v>72</v>
      </c>
      <c r="AH33" s="1" t="s">
        <v>72</v>
      </c>
      <c r="AI33" s="2" t="s">
        <v>104</v>
      </c>
      <c r="AJ33" s="1">
        <v>1</v>
      </c>
      <c r="AK33" s="1" t="s">
        <v>72</v>
      </c>
      <c r="AL33" s="1" t="s">
        <v>72</v>
      </c>
      <c r="AM33" s="1">
        <v>1.3791450819309841</v>
      </c>
      <c r="AN33" s="1">
        <v>0.62085491806901594</v>
      </c>
      <c r="AO33" s="1">
        <v>50</v>
      </c>
      <c r="AP33" s="1" t="s">
        <v>72</v>
      </c>
      <c r="AQ33" s="1" t="s">
        <v>72</v>
      </c>
      <c r="AR33" s="1">
        <v>59.478627048274603</v>
      </c>
      <c r="AS33" s="1">
        <v>40.521372951725397</v>
      </c>
      <c r="AT33" s="1">
        <v>4438.5562246817126</v>
      </c>
      <c r="AU33" s="1">
        <v>3012.7411423682029</v>
      </c>
      <c r="AV33" s="1">
        <v>3016.9083871422317</v>
      </c>
      <c r="AW33" s="2" t="s">
        <v>72</v>
      </c>
      <c r="AX33" s="2" t="s">
        <v>72</v>
      </c>
      <c r="AY33" s="1" t="s">
        <v>72</v>
      </c>
      <c r="AZ33" s="1" t="s">
        <v>72</v>
      </c>
      <c r="BA33" s="1">
        <v>3.9324207305908203</v>
      </c>
      <c r="BB33" s="1">
        <v>2.997077465057373</v>
      </c>
      <c r="BC33" s="1" t="s">
        <v>72</v>
      </c>
      <c r="BD33" s="1" t="s">
        <v>72</v>
      </c>
      <c r="BE33" s="1" t="s">
        <v>72</v>
      </c>
      <c r="BF33" s="1" t="s">
        <v>72</v>
      </c>
      <c r="BG33" s="1" t="s">
        <v>72</v>
      </c>
      <c r="BH33" s="1" t="s">
        <v>72</v>
      </c>
      <c r="BI33" s="1">
        <v>1.1920674357159595</v>
      </c>
      <c r="BJ33" s="1">
        <v>0.80793256428404048</v>
      </c>
      <c r="BK33" s="1" t="s">
        <v>72</v>
      </c>
      <c r="BL33" s="1" t="s">
        <v>72</v>
      </c>
      <c r="BM33" s="1">
        <v>54.801685892898988</v>
      </c>
      <c r="BN33" s="1">
        <v>45.198314107101012</v>
      </c>
    </row>
    <row r="34" spans="1:66" x14ac:dyDescent="0.25">
      <c r="A34" s="2" t="s">
        <v>102</v>
      </c>
      <c r="B34" s="2" t="s">
        <v>174</v>
      </c>
      <c r="C34" s="2" t="s">
        <v>103</v>
      </c>
      <c r="D34" s="16">
        <f t="shared" ref="D34:D65" si="3">L34/5</f>
        <v>1.1976541519165038</v>
      </c>
      <c r="E34" s="1">
        <v>0.2994135320186615</v>
      </c>
      <c r="F34" s="2" t="s">
        <v>67</v>
      </c>
      <c r="G34" s="2" t="s">
        <v>68</v>
      </c>
      <c r="H34" s="2" t="s">
        <v>69</v>
      </c>
      <c r="I34" s="2" t="s">
        <v>69</v>
      </c>
      <c r="J34" s="2" t="s">
        <v>70</v>
      </c>
      <c r="K34" s="2" t="s">
        <v>71</v>
      </c>
      <c r="L34" s="1">
        <v>5.9882707595825195</v>
      </c>
      <c r="M34" s="1">
        <f t="shared" ref="M34:M65" si="4">O34*4</f>
        <v>2.8242568969726563</v>
      </c>
      <c r="N34" s="1">
        <f t="shared" ref="N34:N65" si="5">P34*4</f>
        <v>0.36136001348495483</v>
      </c>
      <c r="O34" s="1">
        <v>0.70606422424316406</v>
      </c>
      <c r="P34" s="1">
        <v>9.0340003371238708E-2</v>
      </c>
      <c r="Q34" s="12">
        <v>15719</v>
      </c>
      <c r="R34" s="12">
        <v>4</v>
      </c>
      <c r="S34" s="12">
        <v>15715</v>
      </c>
      <c r="T34" s="1">
        <v>4</v>
      </c>
      <c r="U34" s="1">
        <v>0</v>
      </c>
      <c r="V34" s="1">
        <v>0</v>
      </c>
      <c r="W34" s="1">
        <v>15715</v>
      </c>
      <c r="X34" s="1">
        <v>0.29941352257944842</v>
      </c>
      <c r="Y34" s="1" t="s">
        <v>72</v>
      </c>
      <c r="Z34" s="1" t="s">
        <v>72</v>
      </c>
      <c r="AA34" s="1" t="s">
        <v>72</v>
      </c>
      <c r="AB34" s="1" t="s">
        <v>72</v>
      </c>
      <c r="AC34" s="1" t="s">
        <v>72</v>
      </c>
      <c r="AD34" s="1" t="s">
        <v>72</v>
      </c>
      <c r="AE34" s="1" t="s">
        <v>72</v>
      </c>
      <c r="AF34" s="1">
        <v>4000</v>
      </c>
      <c r="AG34" s="1" t="s">
        <v>72</v>
      </c>
      <c r="AH34" s="1" t="s">
        <v>72</v>
      </c>
      <c r="AI34" s="2" t="s">
        <v>104</v>
      </c>
      <c r="AJ34" s="1">
        <v>1</v>
      </c>
      <c r="AK34" s="1" t="s">
        <v>72</v>
      </c>
      <c r="AL34" s="1" t="s">
        <v>72</v>
      </c>
      <c r="AM34" s="1">
        <v>2.4541185529724352</v>
      </c>
      <c r="AN34" s="1">
        <v>0</v>
      </c>
      <c r="AO34" s="1">
        <v>50</v>
      </c>
      <c r="AP34" s="1" t="s">
        <v>72</v>
      </c>
      <c r="AQ34" s="1" t="s">
        <v>72</v>
      </c>
      <c r="AR34" s="1">
        <v>86.352963824310876</v>
      </c>
      <c r="AS34" s="1">
        <v>13.647036175689115</v>
      </c>
      <c r="AT34" s="1">
        <v>4248.5620727539063</v>
      </c>
      <c r="AU34" s="1">
        <v>2813.3141872890278</v>
      </c>
      <c r="AV34" s="1">
        <v>2813.6794135465389</v>
      </c>
      <c r="AW34" s="2" t="s">
        <v>72</v>
      </c>
      <c r="AX34" s="2" t="s">
        <v>72</v>
      </c>
      <c r="AY34" s="1" t="s">
        <v>72</v>
      </c>
      <c r="AZ34" s="1" t="s">
        <v>72</v>
      </c>
      <c r="BA34" s="1">
        <v>0.47827461361885071</v>
      </c>
      <c r="BB34" s="1">
        <v>0.17192889750003815</v>
      </c>
      <c r="BC34" s="1" t="s">
        <v>72</v>
      </c>
      <c r="BD34" s="1" t="s">
        <v>72</v>
      </c>
      <c r="BE34" s="1" t="s">
        <v>72</v>
      </c>
      <c r="BF34" s="1" t="s">
        <v>72</v>
      </c>
      <c r="BG34" s="1" t="s">
        <v>72</v>
      </c>
      <c r="BH34" s="1" t="s">
        <v>72</v>
      </c>
      <c r="BI34" s="1">
        <v>1.7234780999863433</v>
      </c>
      <c r="BJ34" s="1">
        <v>0.27652190001365662</v>
      </c>
      <c r="BK34" s="1" t="s">
        <v>72</v>
      </c>
      <c r="BL34" s="1" t="s">
        <v>72</v>
      </c>
      <c r="BM34" s="1">
        <v>68.08695249965858</v>
      </c>
      <c r="BN34" s="1">
        <v>31.913047500341417</v>
      </c>
    </row>
    <row r="35" spans="1:66" x14ac:dyDescent="0.25">
      <c r="A35" s="2" t="s">
        <v>113</v>
      </c>
      <c r="B35" s="2" t="s">
        <v>182</v>
      </c>
      <c r="C35" s="2" t="s">
        <v>103</v>
      </c>
      <c r="D35" s="16">
        <f t="shared" si="3"/>
        <v>1.1980656623840331</v>
      </c>
      <c r="E35" s="1">
        <v>0.29951640963554382</v>
      </c>
      <c r="F35" s="2" t="s">
        <v>67</v>
      </c>
      <c r="G35" s="2" t="s">
        <v>68</v>
      </c>
      <c r="H35" s="2" t="s">
        <v>69</v>
      </c>
      <c r="I35" s="2" t="s">
        <v>69</v>
      </c>
      <c r="J35" s="2" t="s">
        <v>70</v>
      </c>
      <c r="K35" s="2" t="s">
        <v>71</v>
      </c>
      <c r="L35" s="1">
        <v>5.990328311920166</v>
      </c>
      <c r="M35" s="1">
        <f t="shared" si="4"/>
        <v>2.603785514831543</v>
      </c>
      <c r="N35" s="1">
        <f t="shared" si="5"/>
        <v>0.42120516300201416</v>
      </c>
      <c r="O35" s="1">
        <v>0.65094637870788574</v>
      </c>
      <c r="P35" s="1">
        <v>0.10530129075050354</v>
      </c>
      <c r="Q35" s="12">
        <v>19642</v>
      </c>
      <c r="R35" s="12">
        <v>5</v>
      </c>
      <c r="S35" s="12">
        <v>19637</v>
      </c>
      <c r="T35" s="1">
        <v>4</v>
      </c>
      <c r="U35" s="1">
        <v>1</v>
      </c>
      <c r="V35" s="1">
        <v>0</v>
      </c>
      <c r="W35" s="1">
        <v>19637</v>
      </c>
      <c r="X35" s="1">
        <v>0.23960703585741699</v>
      </c>
      <c r="Y35" s="1" t="s">
        <v>72</v>
      </c>
      <c r="Z35" s="1" t="s">
        <v>72</v>
      </c>
      <c r="AA35" s="1" t="s">
        <v>72</v>
      </c>
      <c r="AB35" s="1" t="s">
        <v>72</v>
      </c>
      <c r="AC35" s="1" t="s">
        <v>72</v>
      </c>
      <c r="AD35" s="1" t="s">
        <v>72</v>
      </c>
      <c r="AE35" s="1" t="s">
        <v>72</v>
      </c>
      <c r="AF35" s="1">
        <v>4000</v>
      </c>
      <c r="AG35" s="1" t="s">
        <v>72</v>
      </c>
      <c r="AH35" s="1" t="s">
        <v>72</v>
      </c>
      <c r="AI35" s="2" t="s">
        <v>104</v>
      </c>
      <c r="AJ35" s="1">
        <v>1.2500317790891853</v>
      </c>
      <c r="AK35" s="1" t="s">
        <v>72</v>
      </c>
      <c r="AL35" s="1" t="s">
        <v>72</v>
      </c>
      <c r="AM35" s="1">
        <v>2.9671031161535009</v>
      </c>
      <c r="AN35" s="1">
        <v>0</v>
      </c>
      <c r="AO35" s="1">
        <v>55.556183281784541</v>
      </c>
      <c r="AP35" s="1" t="s">
        <v>72</v>
      </c>
      <c r="AQ35" s="1" t="s">
        <v>72</v>
      </c>
      <c r="AR35" s="1">
        <v>89.472683708938177</v>
      </c>
      <c r="AS35" s="1">
        <v>21.639682854630916</v>
      </c>
      <c r="AT35" s="1">
        <v>4360.1602539062496</v>
      </c>
      <c r="AU35" s="1">
        <v>2897.5952721832909</v>
      </c>
      <c r="AV35" s="1">
        <v>2897.9675776974314</v>
      </c>
      <c r="AW35" s="2" t="s">
        <v>72</v>
      </c>
      <c r="AX35" s="2" t="s">
        <v>72</v>
      </c>
      <c r="AY35" s="1" t="s">
        <v>72</v>
      </c>
      <c r="AZ35" s="1" t="s">
        <v>72</v>
      </c>
      <c r="BA35" s="1">
        <v>0.45619386434555054</v>
      </c>
      <c r="BB35" s="1">
        <v>0.18365442752838135</v>
      </c>
      <c r="BC35" s="1" t="s">
        <v>72</v>
      </c>
      <c r="BD35" s="1" t="s">
        <v>72</v>
      </c>
      <c r="BE35" s="1" t="s">
        <v>72</v>
      </c>
      <c r="BF35" s="1" t="s">
        <v>72</v>
      </c>
      <c r="BG35" s="1" t="s">
        <v>72</v>
      </c>
      <c r="BH35" s="1" t="s">
        <v>72</v>
      </c>
      <c r="BI35" s="1">
        <v>2.1058139629159607</v>
      </c>
      <c r="BJ35" s="1">
        <v>0.39424959526240977</v>
      </c>
      <c r="BK35" s="1" t="s">
        <v>72</v>
      </c>
      <c r="BL35" s="1" t="s">
        <v>72</v>
      </c>
      <c r="BM35" s="1">
        <v>72.460045210395904</v>
      </c>
      <c r="BN35" s="1">
        <v>38.652321353173178</v>
      </c>
    </row>
    <row r="36" spans="1:66" x14ac:dyDescent="0.25">
      <c r="A36" s="2" t="s">
        <v>112</v>
      </c>
      <c r="B36" s="2" t="s">
        <v>83</v>
      </c>
      <c r="C36" s="2" t="s">
        <v>103</v>
      </c>
      <c r="D36" s="16">
        <f t="shared" si="3"/>
        <v>0</v>
      </c>
      <c r="E36" s="1">
        <v>0</v>
      </c>
      <c r="F36" s="2" t="s">
        <v>67</v>
      </c>
      <c r="G36" s="2" t="s">
        <v>68</v>
      </c>
      <c r="H36" s="2" t="s">
        <v>69</v>
      </c>
      <c r="I36" s="2" t="s">
        <v>69</v>
      </c>
      <c r="J36" s="2" t="s">
        <v>70</v>
      </c>
      <c r="K36" s="2" t="s">
        <v>71</v>
      </c>
      <c r="L36" s="1">
        <v>0</v>
      </c>
      <c r="M36" s="1">
        <f t="shared" si="4"/>
        <v>0.67347311973571777</v>
      </c>
      <c r="N36" s="1">
        <f t="shared" si="5"/>
        <v>0</v>
      </c>
      <c r="O36" s="1">
        <v>0.16836827993392944</v>
      </c>
      <c r="P36" s="1">
        <v>0</v>
      </c>
      <c r="Q36" s="12">
        <v>20936</v>
      </c>
      <c r="R36" s="12">
        <v>0</v>
      </c>
      <c r="S36" s="12">
        <v>20936</v>
      </c>
      <c r="T36" s="1">
        <v>0</v>
      </c>
      <c r="U36" s="1">
        <v>0</v>
      </c>
      <c r="V36" s="1">
        <v>0</v>
      </c>
      <c r="W36" s="1">
        <v>20936</v>
      </c>
      <c r="X36" s="1">
        <v>0</v>
      </c>
      <c r="Y36" s="1" t="s">
        <v>72</v>
      </c>
      <c r="Z36" s="1" t="s">
        <v>72</v>
      </c>
      <c r="AA36" s="1" t="s">
        <v>72</v>
      </c>
      <c r="AB36" s="1" t="s">
        <v>72</v>
      </c>
      <c r="AC36" s="1" t="s">
        <v>72</v>
      </c>
      <c r="AD36" s="1" t="s">
        <v>72</v>
      </c>
      <c r="AE36" s="1" t="s">
        <v>72</v>
      </c>
      <c r="AF36" s="1">
        <v>4000</v>
      </c>
      <c r="AG36" s="1" t="s">
        <v>72</v>
      </c>
      <c r="AH36" s="1" t="s">
        <v>72</v>
      </c>
      <c r="AI36" s="2" t="s">
        <v>104</v>
      </c>
      <c r="AJ36" s="1" t="s">
        <v>72</v>
      </c>
      <c r="AK36" s="1" t="s">
        <v>72</v>
      </c>
      <c r="AL36" s="1" t="s">
        <v>72</v>
      </c>
      <c r="AM36" s="1" t="s">
        <v>72</v>
      </c>
      <c r="AN36" s="1" t="s">
        <v>72</v>
      </c>
      <c r="AO36" s="1" t="s">
        <v>72</v>
      </c>
      <c r="AP36" s="1" t="s">
        <v>72</v>
      </c>
      <c r="AQ36" s="1" t="s">
        <v>72</v>
      </c>
      <c r="AR36" s="1" t="s">
        <v>72</v>
      </c>
      <c r="AS36" s="1" t="s">
        <v>72</v>
      </c>
      <c r="AT36" s="1">
        <v>0</v>
      </c>
      <c r="AU36" s="1">
        <v>2717.9968296469374</v>
      </c>
      <c r="AV36" s="1">
        <v>2717.9968296469397</v>
      </c>
      <c r="AW36" s="2" t="s">
        <v>72</v>
      </c>
      <c r="AX36" s="2" t="s">
        <v>72</v>
      </c>
      <c r="AY36" s="1" t="s">
        <v>72</v>
      </c>
      <c r="AZ36" s="1" t="s">
        <v>72</v>
      </c>
      <c r="BA36" s="1">
        <v>7.693164050579071E-2</v>
      </c>
      <c r="BB36" s="1">
        <v>0</v>
      </c>
      <c r="BC36" s="1" t="s">
        <v>72</v>
      </c>
      <c r="BD36" s="1" t="s">
        <v>72</v>
      </c>
      <c r="BE36" s="1" t="s">
        <v>72</v>
      </c>
      <c r="BF36" s="1" t="s">
        <v>72</v>
      </c>
      <c r="BG36" s="1" t="s">
        <v>72</v>
      </c>
      <c r="BH36" s="1" t="s">
        <v>72</v>
      </c>
      <c r="BI36" s="1" t="s">
        <v>72</v>
      </c>
      <c r="BJ36" s="1" t="s">
        <v>72</v>
      </c>
      <c r="BK36" s="1" t="s">
        <v>72</v>
      </c>
      <c r="BL36" s="1" t="s">
        <v>72</v>
      </c>
      <c r="BM36" s="1" t="s">
        <v>72</v>
      </c>
      <c r="BN36" s="1" t="s">
        <v>72</v>
      </c>
    </row>
    <row r="37" spans="1:66" x14ac:dyDescent="0.25">
      <c r="A37" s="2" t="s">
        <v>119</v>
      </c>
      <c r="B37" s="2" t="s">
        <v>87</v>
      </c>
      <c r="C37" s="2" t="s">
        <v>103</v>
      </c>
      <c r="D37" s="16">
        <f t="shared" si="3"/>
        <v>11.790417480468751</v>
      </c>
      <c r="E37" s="1">
        <v>2.9476044178009033</v>
      </c>
      <c r="F37" s="2" t="s">
        <v>67</v>
      </c>
      <c r="G37" s="2" t="s">
        <v>68</v>
      </c>
      <c r="H37" s="2" t="s">
        <v>69</v>
      </c>
      <c r="I37" s="2" t="s">
        <v>69</v>
      </c>
      <c r="J37" s="2" t="s">
        <v>70</v>
      </c>
      <c r="K37" s="2" t="s">
        <v>71</v>
      </c>
      <c r="L37" s="1">
        <v>58.95208740234375</v>
      </c>
      <c r="M37" s="1">
        <f t="shared" si="4"/>
        <v>15.688846588134766</v>
      </c>
      <c r="N37" s="1">
        <f t="shared" si="5"/>
        <v>8.5999774932861328</v>
      </c>
      <c r="O37" s="1">
        <v>3.9222116470336914</v>
      </c>
      <c r="P37" s="1">
        <v>2.1499943733215332</v>
      </c>
      <c r="Q37" s="12">
        <v>17184</v>
      </c>
      <c r="R37" s="12">
        <v>43</v>
      </c>
      <c r="S37" s="12">
        <v>17141</v>
      </c>
      <c r="T37" s="1">
        <v>43</v>
      </c>
      <c r="U37" s="1">
        <v>0</v>
      </c>
      <c r="V37" s="1">
        <v>0</v>
      </c>
      <c r="W37" s="1">
        <v>17141</v>
      </c>
      <c r="X37" s="1">
        <v>2.9476043653634192</v>
      </c>
      <c r="Y37" s="1" t="s">
        <v>72</v>
      </c>
      <c r="Z37" s="1" t="s">
        <v>72</v>
      </c>
      <c r="AA37" s="1" t="s">
        <v>72</v>
      </c>
      <c r="AB37" s="1" t="s">
        <v>72</v>
      </c>
      <c r="AC37" s="1" t="s">
        <v>72</v>
      </c>
      <c r="AD37" s="1" t="s">
        <v>72</v>
      </c>
      <c r="AE37" s="1" t="s">
        <v>72</v>
      </c>
      <c r="AF37" s="1">
        <v>4000</v>
      </c>
      <c r="AG37" s="1" t="s">
        <v>72</v>
      </c>
      <c r="AH37" s="1" t="s">
        <v>72</v>
      </c>
      <c r="AI37" s="2" t="s">
        <v>104</v>
      </c>
      <c r="AJ37" s="1">
        <v>1</v>
      </c>
      <c r="AK37" s="1" t="s">
        <v>72</v>
      </c>
      <c r="AL37" s="1" t="s">
        <v>72</v>
      </c>
      <c r="AM37" s="1">
        <v>1.4251407836173378</v>
      </c>
      <c r="AN37" s="1">
        <v>0.57485921638266224</v>
      </c>
      <c r="AO37" s="1">
        <v>50</v>
      </c>
      <c r="AP37" s="1" t="s">
        <v>72</v>
      </c>
      <c r="AQ37" s="1" t="s">
        <v>72</v>
      </c>
      <c r="AR37" s="1">
        <v>60.628519590433449</v>
      </c>
      <c r="AS37" s="1">
        <v>39.371480409566558</v>
      </c>
      <c r="AT37" s="1">
        <v>4399.4312829305964</v>
      </c>
      <c r="AU37" s="1">
        <v>2838.7412559741174</v>
      </c>
      <c r="AV37" s="1">
        <v>2842.646613932629</v>
      </c>
      <c r="AW37" s="2" t="s">
        <v>72</v>
      </c>
      <c r="AX37" s="2" t="s">
        <v>72</v>
      </c>
      <c r="AY37" s="1" t="s">
        <v>72</v>
      </c>
      <c r="AZ37" s="1" t="s">
        <v>72</v>
      </c>
      <c r="BA37" s="1">
        <v>3.4191520214080811</v>
      </c>
      <c r="BB37" s="1">
        <v>2.5216648578643799</v>
      </c>
      <c r="BC37" s="1" t="s">
        <v>72</v>
      </c>
      <c r="BD37" s="1" t="s">
        <v>72</v>
      </c>
      <c r="BE37" s="1" t="s">
        <v>72</v>
      </c>
      <c r="BF37" s="1" t="s">
        <v>72</v>
      </c>
      <c r="BG37" s="1" t="s">
        <v>72</v>
      </c>
      <c r="BH37" s="1" t="s">
        <v>72</v>
      </c>
      <c r="BI37" s="1">
        <v>1.2153000095728912</v>
      </c>
      <c r="BJ37" s="1">
        <v>0.7846999904271087</v>
      </c>
      <c r="BK37" s="1" t="s">
        <v>72</v>
      </c>
      <c r="BL37" s="1" t="s">
        <v>72</v>
      </c>
      <c r="BM37" s="1">
        <v>55.382500239322283</v>
      </c>
      <c r="BN37" s="1">
        <v>44.617499760677717</v>
      </c>
    </row>
    <row r="38" spans="1:66" x14ac:dyDescent="0.25">
      <c r="A38" s="2" t="s">
        <v>111</v>
      </c>
      <c r="B38" s="2" t="s">
        <v>181</v>
      </c>
      <c r="C38" s="2" t="s">
        <v>104</v>
      </c>
      <c r="D38" s="16">
        <f t="shared" si="3"/>
        <v>2.2757551193237306</v>
      </c>
      <c r="E38" s="1">
        <v>0.56893879175186157</v>
      </c>
      <c r="F38" s="2" t="s">
        <v>67</v>
      </c>
      <c r="G38" s="2" t="s">
        <v>68</v>
      </c>
      <c r="H38" s="2" t="s">
        <v>69</v>
      </c>
      <c r="I38" s="2" t="s">
        <v>69</v>
      </c>
      <c r="J38" s="2" t="s">
        <v>70</v>
      </c>
      <c r="K38" s="2" t="s">
        <v>74</v>
      </c>
      <c r="L38" s="1">
        <v>11.378775596618652</v>
      </c>
      <c r="M38" s="1">
        <f t="shared" si="4"/>
        <v>4.1234664916992188</v>
      </c>
      <c r="N38" s="1">
        <f t="shared" si="5"/>
        <v>1.0851449966430664</v>
      </c>
      <c r="O38" s="1">
        <v>1.0308666229248047</v>
      </c>
      <c r="P38" s="1">
        <v>0.2712862491607666</v>
      </c>
      <c r="Q38" s="12">
        <v>18615</v>
      </c>
      <c r="R38" s="12">
        <v>9</v>
      </c>
      <c r="S38" s="12">
        <v>18606</v>
      </c>
      <c r="T38" s="1">
        <v>8</v>
      </c>
      <c r="U38" s="1">
        <v>0</v>
      </c>
      <c r="V38" s="1">
        <v>1</v>
      </c>
      <c r="W38" s="1">
        <v>18606</v>
      </c>
      <c r="X38" s="1">
        <v>0.50570978734185312</v>
      </c>
      <c r="Y38" s="1" t="s">
        <v>72</v>
      </c>
      <c r="Z38" s="1" t="s">
        <v>72</v>
      </c>
      <c r="AA38" s="1" t="s">
        <v>72</v>
      </c>
      <c r="AB38" s="1" t="s">
        <v>72</v>
      </c>
      <c r="AC38" s="1" t="s">
        <v>72</v>
      </c>
      <c r="AD38" s="1" t="s">
        <v>72</v>
      </c>
      <c r="AE38" s="1" t="s">
        <v>72</v>
      </c>
      <c r="AF38" s="1">
        <v>4000</v>
      </c>
      <c r="AG38" s="1" t="s">
        <v>72</v>
      </c>
      <c r="AH38" s="1" t="s">
        <v>72</v>
      </c>
      <c r="AI38" s="2" t="s">
        <v>72</v>
      </c>
      <c r="AJ38" s="1" t="s">
        <v>72</v>
      </c>
      <c r="AK38" s="1" t="s">
        <v>72</v>
      </c>
      <c r="AL38" s="1" t="s">
        <v>72</v>
      </c>
      <c r="AM38" s="1" t="s">
        <v>72</v>
      </c>
      <c r="AN38" s="1" t="s">
        <v>72</v>
      </c>
      <c r="AO38" s="1" t="s">
        <v>72</v>
      </c>
      <c r="AP38" s="1" t="s">
        <v>72</v>
      </c>
      <c r="AQ38" s="1" t="s">
        <v>72</v>
      </c>
      <c r="AR38" s="1" t="s">
        <v>72</v>
      </c>
      <c r="AS38" s="1" t="s">
        <v>72</v>
      </c>
      <c r="AT38" s="1">
        <v>6143.8122829861113</v>
      </c>
      <c r="AU38" s="1">
        <v>2390.4175751477073</v>
      </c>
      <c r="AV38" s="1">
        <v>2392.2322704133703</v>
      </c>
      <c r="AW38" s="2" t="s">
        <v>72</v>
      </c>
      <c r="AX38" s="2" t="s">
        <v>72</v>
      </c>
      <c r="AY38" s="1" t="s">
        <v>72</v>
      </c>
      <c r="AZ38" s="1" t="s">
        <v>72</v>
      </c>
      <c r="BA38" s="1">
        <v>0.78116017580032349</v>
      </c>
      <c r="BB38" s="1">
        <v>0.39917659759521484</v>
      </c>
      <c r="BC38" s="1" t="s">
        <v>72</v>
      </c>
      <c r="BD38" s="1" t="s">
        <v>72</v>
      </c>
      <c r="BE38" s="1" t="s">
        <v>72</v>
      </c>
      <c r="BF38" s="1" t="s">
        <v>72</v>
      </c>
      <c r="BG38" s="1" t="s">
        <v>72</v>
      </c>
      <c r="BH38" s="1" t="s">
        <v>72</v>
      </c>
      <c r="BI38" s="1" t="s">
        <v>72</v>
      </c>
      <c r="BJ38" s="1" t="s">
        <v>72</v>
      </c>
      <c r="BK38" s="1" t="s">
        <v>72</v>
      </c>
      <c r="BL38" s="1" t="s">
        <v>72</v>
      </c>
      <c r="BM38" s="1" t="s">
        <v>72</v>
      </c>
      <c r="BN38" s="1" t="s">
        <v>72</v>
      </c>
    </row>
    <row r="39" spans="1:66" x14ac:dyDescent="0.25">
      <c r="A39" s="2" t="s">
        <v>110</v>
      </c>
      <c r="B39" s="2" t="s">
        <v>180</v>
      </c>
      <c r="C39" s="2" t="s">
        <v>104</v>
      </c>
      <c r="D39" s="16">
        <f t="shared" si="3"/>
        <v>1.9409702301025391</v>
      </c>
      <c r="E39" s="1">
        <v>0.4852425754070282</v>
      </c>
      <c r="F39" s="2" t="s">
        <v>67</v>
      </c>
      <c r="G39" s="2" t="s">
        <v>68</v>
      </c>
      <c r="H39" s="2" t="s">
        <v>69</v>
      </c>
      <c r="I39" s="2" t="s">
        <v>69</v>
      </c>
      <c r="J39" s="2" t="s">
        <v>70</v>
      </c>
      <c r="K39" s="2" t="s">
        <v>74</v>
      </c>
      <c r="L39" s="1">
        <v>9.7048511505126953</v>
      </c>
      <c r="M39" s="1">
        <f t="shared" si="4"/>
        <v>3.7806398868560791</v>
      </c>
      <c r="N39" s="1">
        <f t="shared" si="5"/>
        <v>0.82453727722167969</v>
      </c>
      <c r="O39" s="1">
        <v>0.94515997171401978</v>
      </c>
      <c r="P39" s="1">
        <v>0.20613431930541992</v>
      </c>
      <c r="Q39" s="12">
        <v>16975</v>
      </c>
      <c r="R39" s="12">
        <v>7</v>
      </c>
      <c r="S39" s="12">
        <v>16968</v>
      </c>
      <c r="T39" s="1">
        <v>7</v>
      </c>
      <c r="U39" s="1">
        <v>0</v>
      </c>
      <c r="V39" s="1">
        <v>0</v>
      </c>
      <c r="W39" s="1">
        <v>16968</v>
      </c>
      <c r="X39" s="1">
        <v>0.48524257050694591</v>
      </c>
      <c r="Y39" s="1" t="s">
        <v>72</v>
      </c>
      <c r="Z39" s="1" t="s">
        <v>72</v>
      </c>
      <c r="AA39" s="1" t="s">
        <v>72</v>
      </c>
      <c r="AB39" s="1" t="s">
        <v>72</v>
      </c>
      <c r="AC39" s="1" t="s">
        <v>72</v>
      </c>
      <c r="AD39" s="1" t="s">
        <v>72</v>
      </c>
      <c r="AE39" s="1" t="s">
        <v>72</v>
      </c>
      <c r="AF39" s="1">
        <v>4000</v>
      </c>
      <c r="AG39" s="1" t="s">
        <v>72</v>
      </c>
      <c r="AH39" s="1" t="s">
        <v>72</v>
      </c>
      <c r="AI39" s="2" t="s">
        <v>72</v>
      </c>
      <c r="AJ39" s="1" t="s">
        <v>72</v>
      </c>
      <c r="AK39" s="1" t="s">
        <v>72</v>
      </c>
      <c r="AL39" s="1" t="s">
        <v>72</v>
      </c>
      <c r="AM39" s="1" t="s">
        <v>72</v>
      </c>
      <c r="AN39" s="1" t="s">
        <v>72</v>
      </c>
      <c r="AO39" s="1" t="s">
        <v>72</v>
      </c>
      <c r="AP39" s="1" t="s">
        <v>72</v>
      </c>
      <c r="AQ39" s="1" t="s">
        <v>72</v>
      </c>
      <c r="AR39" s="1" t="s">
        <v>72</v>
      </c>
      <c r="AS39" s="1" t="s">
        <v>72</v>
      </c>
      <c r="AT39" s="1">
        <v>6330.0735909598216</v>
      </c>
      <c r="AU39" s="1">
        <v>2427.576906088218</v>
      </c>
      <c r="AV39" s="1">
        <v>2429.1861830716784</v>
      </c>
      <c r="AW39" s="2" t="s">
        <v>72</v>
      </c>
      <c r="AX39" s="2" t="s">
        <v>72</v>
      </c>
      <c r="AY39" s="1" t="s">
        <v>72</v>
      </c>
      <c r="AZ39" s="1" t="s">
        <v>72</v>
      </c>
      <c r="BA39" s="1">
        <v>0.69409710168838501</v>
      </c>
      <c r="BB39" s="1">
        <v>0.32321861386299133</v>
      </c>
      <c r="BC39" s="1" t="s">
        <v>72</v>
      </c>
      <c r="BD39" s="1" t="s">
        <v>72</v>
      </c>
      <c r="BE39" s="1" t="s">
        <v>72</v>
      </c>
      <c r="BF39" s="1" t="s">
        <v>72</v>
      </c>
      <c r="BG39" s="1" t="s">
        <v>72</v>
      </c>
      <c r="BH39" s="1" t="s">
        <v>72</v>
      </c>
      <c r="BI39" s="1" t="s">
        <v>72</v>
      </c>
      <c r="BJ39" s="1" t="s">
        <v>72</v>
      </c>
      <c r="BK39" s="1" t="s">
        <v>72</v>
      </c>
      <c r="BL39" s="1" t="s">
        <v>72</v>
      </c>
      <c r="BM39" s="1" t="s">
        <v>72</v>
      </c>
      <c r="BN39" s="1" t="s">
        <v>72</v>
      </c>
    </row>
    <row r="40" spans="1:66" x14ac:dyDescent="0.25">
      <c r="A40" s="2" t="s">
        <v>109</v>
      </c>
      <c r="B40" s="2" t="s">
        <v>179</v>
      </c>
      <c r="C40" s="2" t="s">
        <v>104</v>
      </c>
      <c r="D40" s="16">
        <f t="shared" si="3"/>
        <v>1.0002938270568849</v>
      </c>
      <c r="E40" s="1">
        <v>0.25007346272468567</v>
      </c>
      <c r="F40" s="2" t="s">
        <v>67</v>
      </c>
      <c r="G40" s="2" t="s">
        <v>68</v>
      </c>
      <c r="H40" s="2" t="s">
        <v>69</v>
      </c>
      <c r="I40" s="2" t="s">
        <v>69</v>
      </c>
      <c r="J40" s="2" t="s">
        <v>70</v>
      </c>
      <c r="K40" s="2" t="s">
        <v>74</v>
      </c>
      <c r="L40" s="1">
        <v>5.0014691352844238</v>
      </c>
      <c r="M40" s="1">
        <f t="shared" si="4"/>
        <v>2.3587832450866699</v>
      </c>
      <c r="N40" s="1">
        <f t="shared" si="5"/>
        <v>0.30181628465652466</v>
      </c>
      <c r="O40" s="1">
        <v>0.58969581127166748</v>
      </c>
      <c r="P40" s="1">
        <v>7.5454071164131165E-2</v>
      </c>
      <c r="Q40" s="12">
        <v>18820</v>
      </c>
      <c r="R40" s="12">
        <v>4</v>
      </c>
      <c r="S40" s="12">
        <v>18816</v>
      </c>
      <c r="T40" s="1">
        <v>4</v>
      </c>
      <c r="U40" s="1">
        <v>0</v>
      </c>
      <c r="V40" s="1">
        <v>0</v>
      </c>
      <c r="W40" s="1">
        <v>18816</v>
      </c>
      <c r="X40" s="1">
        <v>0.25007345779209394</v>
      </c>
      <c r="Y40" s="1" t="s">
        <v>72</v>
      </c>
      <c r="Z40" s="1" t="s">
        <v>72</v>
      </c>
      <c r="AA40" s="1" t="s">
        <v>72</v>
      </c>
      <c r="AB40" s="1" t="s">
        <v>72</v>
      </c>
      <c r="AC40" s="1" t="s">
        <v>72</v>
      </c>
      <c r="AD40" s="1" t="s">
        <v>72</v>
      </c>
      <c r="AE40" s="1" t="s">
        <v>72</v>
      </c>
      <c r="AF40" s="1">
        <v>4000</v>
      </c>
      <c r="AG40" s="1" t="s">
        <v>72</v>
      </c>
      <c r="AH40" s="1" t="s">
        <v>72</v>
      </c>
      <c r="AI40" s="2" t="s">
        <v>72</v>
      </c>
      <c r="AJ40" s="1" t="s">
        <v>72</v>
      </c>
      <c r="AK40" s="1" t="s">
        <v>72</v>
      </c>
      <c r="AL40" s="1" t="s">
        <v>72</v>
      </c>
      <c r="AM40" s="1" t="s">
        <v>72</v>
      </c>
      <c r="AN40" s="1" t="s">
        <v>72</v>
      </c>
      <c r="AO40" s="1" t="s">
        <v>72</v>
      </c>
      <c r="AP40" s="1" t="s">
        <v>72</v>
      </c>
      <c r="AQ40" s="1" t="s">
        <v>72</v>
      </c>
      <c r="AR40" s="1" t="s">
        <v>72</v>
      </c>
      <c r="AS40" s="1" t="s">
        <v>72</v>
      </c>
      <c r="AT40" s="1">
        <v>6483.6220703125</v>
      </c>
      <c r="AU40" s="1">
        <v>2423.8908521496519</v>
      </c>
      <c r="AV40" s="1">
        <v>2424.753706818763</v>
      </c>
      <c r="AW40" s="2" t="s">
        <v>72</v>
      </c>
      <c r="AX40" s="2" t="s">
        <v>72</v>
      </c>
      <c r="AY40" s="1" t="s">
        <v>72</v>
      </c>
      <c r="AZ40" s="1" t="s">
        <v>72</v>
      </c>
      <c r="BA40" s="1">
        <v>0.39945515990257263</v>
      </c>
      <c r="BB40" s="1">
        <v>0.14359818398952484</v>
      </c>
      <c r="BC40" s="1" t="s">
        <v>72</v>
      </c>
      <c r="BD40" s="1" t="s">
        <v>72</v>
      </c>
      <c r="BE40" s="1" t="s">
        <v>72</v>
      </c>
      <c r="BF40" s="1" t="s">
        <v>72</v>
      </c>
      <c r="BG40" s="1" t="s">
        <v>72</v>
      </c>
      <c r="BH40" s="1" t="s">
        <v>72</v>
      </c>
      <c r="BI40" s="1" t="s">
        <v>72</v>
      </c>
      <c r="BJ40" s="1" t="s">
        <v>72</v>
      </c>
      <c r="BK40" s="1" t="s">
        <v>72</v>
      </c>
      <c r="BL40" s="1" t="s">
        <v>72</v>
      </c>
      <c r="BM40" s="1" t="s">
        <v>72</v>
      </c>
      <c r="BN40" s="1" t="s">
        <v>72</v>
      </c>
    </row>
    <row r="41" spans="1:66" x14ac:dyDescent="0.25">
      <c r="A41" s="2" t="s">
        <v>108</v>
      </c>
      <c r="B41" s="2" t="s">
        <v>178</v>
      </c>
      <c r="C41" s="2" t="s">
        <v>104</v>
      </c>
      <c r="D41" s="16">
        <f t="shared" si="3"/>
        <v>2.2514389038085936</v>
      </c>
      <c r="E41" s="1">
        <v>0.56285971403121948</v>
      </c>
      <c r="F41" s="2" t="s">
        <v>67</v>
      </c>
      <c r="G41" s="2" t="s">
        <v>68</v>
      </c>
      <c r="H41" s="2" t="s">
        <v>69</v>
      </c>
      <c r="I41" s="2" t="s">
        <v>69</v>
      </c>
      <c r="J41" s="2" t="s">
        <v>70</v>
      </c>
      <c r="K41" s="2" t="s">
        <v>74</v>
      </c>
      <c r="L41" s="1">
        <v>11.257194519042969</v>
      </c>
      <c r="M41" s="1">
        <f t="shared" si="4"/>
        <v>4.0793986320495605</v>
      </c>
      <c r="N41" s="1">
        <f t="shared" si="5"/>
        <v>1.0735517740249634</v>
      </c>
      <c r="O41" s="1">
        <v>1.0198496580123901</v>
      </c>
      <c r="P41" s="1">
        <v>0.26838794350624084</v>
      </c>
      <c r="Q41" s="12">
        <v>18816</v>
      </c>
      <c r="R41" s="12">
        <v>9</v>
      </c>
      <c r="S41" s="12">
        <v>18807</v>
      </c>
      <c r="T41" s="1">
        <v>7</v>
      </c>
      <c r="U41" s="1">
        <v>0</v>
      </c>
      <c r="V41" s="1">
        <v>2</v>
      </c>
      <c r="W41" s="1">
        <v>18807</v>
      </c>
      <c r="X41" s="1">
        <v>0.43775648814728363</v>
      </c>
      <c r="Y41" s="1" t="s">
        <v>72</v>
      </c>
      <c r="Z41" s="1" t="s">
        <v>72</v>
      </c>
      <c r="AA41" s="1" t="s">
        <v>72</v>
      </c>
      <c r="AB41" s="1" t="s">
        <v>72</v>
      </c>
      <c r="AC41" s="1" t="s">
        <v>72</v>
      </c>
      <c r="AD41" s="1" t="s">
        <v>72</v>
      </c>
      <c r="AE41" s="1" t="s">
        <v>72</v>
      </c>
      <c r="AF41" s="1">
        <v>4000</v>
      </c>
      <c r="AG41" s="1" t="s">
        <v>72</v>
      </c>
      <c r="AH41" s="1" t="s">
        <v>72</v>
      </c>
      <c r="AI41" s="2" t="s">
        <v>72</v>
      </c>
      <c r="AJ41" s="1" t="s">
        <v>72</v>
      </c>
      <c r="AK41" s="1" t="s">
        <v>72</v>
      </c>
      <c r="AL41" s="1" t="s">
        <v>72</v>
      </c>
      <c r="AM41" s="1" t="s">
        <v>72</v>
      </c>
      <c r="AN41" s="1" t="s">
        <v>72</v>
      </c>
      <c r="AO41" s="1" t="s">
        <v>72</v>
      </c>
      <c r="AP41" s="1" t="s">
        <v>72</v>
      </c>
      <c r="AQ41" s="1" t="s">
        <v>72</v>
      </c>
      <c r="AR41" s="1" t="s">
        <v>72</v>
      </c>
      <c r="AS41" s="1" t="s">
        <v>72</v>
      </c>
      <c r="AT41" s="1">
        <v>5936.4931098090274</v>
      </c>
      <c r="AU41" s="1">
        <v>2263.2421433308887</v>
      </c>
      <c r="AV41" s="1">
        <v>2264.9991192396105</v>
      </c>
      <c r="AW41" s="2" t="s">
        <v>72</v>
      </c>
      <c r="AX41" s="2" t="s">
        <v>72</v>
      </c>
      <c r="AY41" s="1" t="s">
        <v>72</v>
      </c>
      <c r="AZ41" s="1" t="s">
        <v>72</v>
      </c>
      <c r="BA41" s="1">
        <v>0.77281278371810913</v>
      </c>
      <c r="BB41" s="1">
        <v>0.39491173624992371</v>
      </c>
      <c r="BC41" s="1" t="s">
        <v>72</v>
      </c>
      <c r="BD41" s="1" t="s">
        <v>72</v>
      </c>
      <c r="BE41" s="1" t="s">
        <v>72</v>
      </c>
      <c r="BF41" s="1" t="s">
        <v>72</v>
      </c>
      <c r="BG41" s="1" t="s">
        <v>72</v>
      </c>
      <c r="BH41" s="1" t="s">
        <v>72</v>
      </c>
      <c r="BI41" s="1" t="s">
        <v>72</v>
      </c>
      <c r="BJ41" s="1" t="s">
        <v>72</v>
      </c>
      <c r="BK41" s="1" t="s">
        <v>72</v>
      </c>
      <c r="BL41" s="1" t="s">
        <v>72</v>
      </c>
      <c r="BM41" s="1" t="s">
        <v>72</v>
      </c>
      <c r="BN41" s="1" t="s">
        <v>72</v>
      </c>
    </row>
    <row r="42" spans="1:66" x14ac:dyDescent="0.25">
      <c r="A42" s="2" t="s">
        <v>107</v>
      </c>
      <c r="B42" s="2" t="s">
        <v>177</v>
      </c>
      <c r="C42" s="2" t="s">
        <v>104</v>
      </c>
      <c r="D42" s="16">
        <f t="shared" si="3"/>
        <v>3.4352401733398437</v>
      </c>
      <c r="E42" s="1">
        <v>0.85881000757217407</v>
      </c>
      <c r="F42" s="2" t="s">
        <v>67</v>
      </c>
      <c r="G42" s="2" t="s">
        <v>68</v>
      </c>
      <c r="H42" s="2" t="s">
        <v>69</v>
      </c>
      <c r="I42" s="2" t="s">
        <v>69</v>
      </c>
      <c r="J42" s="2" t="s">
        <v>70</v>
      </c>
      <c r="K42" s="2" t="s">
        <v>74</v>
      </c>
      <c r="L42" s="1">
        <v>17.176200866699219</v>
      </c>
      <c r="M42" s="1">
        <f t="shared" si="4"/>
        <v>5.6734585762023926</v>
      </c>
      <c r="N42" s="1">
        <f t="shared" si="5"/>
        <v>1.8814080953598022</v>
      </c>
      <c r="O42" s="1">
        <v>1.4183646440505981</v>
      </c>
      <c r="P42" s="1">
        <v>0.47035202383995056</v>
      </c>
      <c r="Q42" s="12">
        <v>17815</v>
      </c>
      <c r="R42" s="12">
        <v>13</v>
      </c>
      <c r="S42" s="12">
        <v>17802</v>
      </c>
      <c r="T42" s="1">
        <v>12</v>
      </c>
      <c r="U42" s="1">
        <v>0</v>
      </c>
      <c r="V42" s="1">
        <v>1</v>
      </c>
      <c r="W42" s="1">
        <v>17802</v>
      </c>
      <c r="X42" s="1">
        <v>0.79272545513228942</v>
      </c>
      <c r="Y42" s="1" t="s">
        <v>72</v>
      </c>
      <c r="Z42" s="1" t="s">
        <v>72</v>
      </c>
      <c r="AA42" s="1" t="s">
        <v>72</v>
      </c>
      <c r="AB42" s="1" t="s">
        <v>72</v>
      </c>
      <c r="AC42" s="1" t="s">
        <v>72</v>
      </c>
      <c r="AD42" s="1" t="s">
        <v>72</v>
      </c>
      <c r="AE42" s="1" t="s">
        <v>72</v>
      </c>
      <c r="AF42" s="1">
        <v>4000</v>
      </c>
      <c r="AG42" s="1" t="s">
        <v>72</v>
      </c>
      <c r="AH42" s="1" t="s">
        <v>72</v>
      </c>
      <c r="AI42" s="2" t="s">
        <v>72</v>
      </c>
      <c r="AJ42" s="1" t="s">
        <v>72</v>
      </c>
      <c r="AK42" s="1" t="s">
        <v>72</v>
      </c>
      <c r="AL42" s="1" t="s">
        <v>72</v>
      </c>
      <c r="AM42" s="1" t="s">
        <v>72</v>
      </c>
      <c r="AN42" s="1" t="s">
        <v>72</v>
      </c>
      <c r="AO42" s="1" t="s">
        <v>72</v>
      </c>
      <c r="AP42" s="1" t="s">
        <v>72</v>
      </c>
      <c r="AQ42" s="1" t="s">
        <v>72</v>
      </c>
      <c r="AR42" s="1" t="s">
        <v>72</v>
      </c>
      <c r="AS42" s="1" t="s">
        <v>72</v>
      </c>
      <c r="AT42" s="1">
        <v>6056.9601487379805</v>
      </c>
      <c r="AU42" s="1">
        <v>2308.1273963344511</v>
      </c>
      <c r="AV42" s="1">
        <v>2310.8630026090123</v>
      </c>
      <c r="AW42" s="2" t="s">
        <v>72</v>
      </c>
      <c r="AX42" s="2" t="s">
        <v>72</v>
      </c>
      <c r="AY42" s="1" t="s">
        <v>72</v>
      </c>
      <c r="AZ42" s="1" t="s">
        <v>72</v>
      </c>
      <c r="BA42" s="1">
        <v>1.1199464797973633</v>
      </c>
      <c r="BB42" s="1">
        <v>0.64186829328536987</v>
      </c>
      <c r="BC42" s="1" t="s">
        <v>72</v>
      </c>
      <c r="BD42" s="1" t="s">
        <v>72</v>
      </c>
      <c r="BE42" s="1" t="s">
        <v>72</v>
      </c>
      <c r="BF42" s="1" t="s">
        <v>72</v>
      </c>
      <c r="BG42" s="1" t="s">
        <v>72</v>
      </c>
      <c r="BH42" s="1" t="s">
        <v>72</v>
      </c>
      <c r="BI42" s="1" t="s">
        <v>72</v>
      </c>
      <c r="BJ42" s="1" t="s">
        <v>72</v>
      </c>
      <c r="BK42" s="1" t="s">
        <v>72</v>
      </c>
      <c r="BL42" s="1" t="s">
        <v>72</v>
      </c>
      <c r="BM42" s="1" t="s">
        <v>72</v>
      </c>
      <c r="BN42" s="1" t="s">
        <v>72</v>
      </c>
    </row>
    <row r="43" spans="1:66" x14ac:dyDescent="0.25">
      <c r="A43" s="2" t="s">
        <v>114</v>
      </c>
      <c r="B43" s="2" t="s">
        <v>183</v>
      </c>
      <c r="C43" s="2" t="s">
        <v>104</v>
      </c>
      <c r="D43" s="16">
        <f t="shared" si="3"/>
        <v>2.7149560928344725</v>
      </c>
      <c r="E43" s="1">
        <v>0.67873901128768921</v>
      </c>
      <c r="F43" s="2" t="s">
        <v>67</v>
      </c>
      <c r="G43" s="2" t="s">
        <v>68</v>
      </c>
      <c r="H43" s="2" t="s">
        <v>69</v>
      </c>
      <c r="I43" s="2" t="s">
        <v>69</v>
      </c>
      <c r="J43" s="2" t="s">
        <v>70</v>
      </c>
      <c r="K43" s="2" t="s">
        <v>74</v>
      </c>
      <c r="L43" s="1">
        <v>13.574780464172363</v>
      </c>
      <c r="M43" s="1">
        <f t="shared" si="4"/>
        <v>4.6684713363647461</v>
      </c>
      <c r="N43" s="1">
        <f t="shared" si="5"/>
        <v>1.4017089605331421</v>
      </c>
      <c r="O43" s="1">
        <v>1.1671178340911865</v>
      </c>
      <c r="P43" s="1">
        <v>0.35042724013328552</v>
      </c>
      <c r="Q43" s="12">
        <v>19072</v>
      </c>
      <c r="R43" s="12">
        <v>11</v>
      </c>
      <c r="S43" s="12">
        <v>19061</v>
      </c>
      <c r="T43" s="1">
        <v>8</v>
      </c>
      <c r="U43" s="1">
        <v>6</v>
      </c>
      <c r="V43" s="1">
        <v>3</v>
      </c>
      <c r="W43" s="1">
        <v>19055</v>
      </c>
      <c r="X43" s="1">
        <v>0.49353120422933167</v>
      </c>
      <c r="Y43" s="1" t="s">
        <v>72</v>
      </c>
      <c r="Z43" s="1" t="s">
        <v>72</v>
      </c>
      <c r="AA43" s="1" t="s">
        <v>72</v>
      </c>
      <c r="AB43" s="1" t="s">
        <v>72</v>
      </c>
      <c r="AC43" s="1" t="s">
        <v>72</v>
      </c>
      <c r="AD43" s="1" t="s">
        <v>72</v>
      </c>
      <c r="AE43" s="1" t="s">
        <v>72</v>
      </c>
      <c r="AF43" s="1">
        <v>4000</v>
      </c>
      <c r="AG43" s="1" t="s">
        <v>72</v>
      </c>
      <c r="AH43" s="1" t="s">
        <v>72</v>
      </c>
      <c r="AI43" s="2" t="s">
        <v>72</v>
      </c>
      <c r="AJ43" s="1" t="s">
        <v>72</v>
      </c>
      <c r="AK43" s="1" t="s">
        <v>72</v>
      </c>
      <c r="AL43" s="1" t="s">
        <v>72</v>
      </c>
      <c r="AM43" s="1" t="s">
        <v>72</v>
      </c>
      <c r="AN43" s="1" t="s">
        <v>72</v>
      </c>
      <c r="AO43" s="1" t="s">
        <v>72</v>
      </c>
      <c r="AP43" s="1" t="s">
        <v>72</v>
      </c>
      <c r="AQ43" s="1" t="s">
        <v>72</v>
      </c>
      <c r="AR43" s="1" t="s">
        <v>72</v>
      </c>
      <c r="AS43" s="1" t="s">
        <v>72</v>
      </c>
      <c r="AT43" s="1">
        <v>5866.659801136364</v>
      </c>
      <c r="AU43" s="1">
        <v>2293.6552016977362</v>
      </c>
      <c r="AV43" s="1">
        <v>2295.7159740652842</v>
      </c>
      <c r="AW43" s="2" t="s">
        <v>72</v>
      </c>
      <c r="AX43" s="2" t="s">
        <v>72</v>
      </c>
      <c r="AY43" s="1" t="s">
        <v>72</v>
      </c>
      <c r="AZ43" s="1" t="s">
        <v>72</v>
      </c>
      <c r="BA43" s="1">
        <v>0.90509289503097534</v>
      </c>
      <c r="BB43" s="1">
        <v>0.49371293187141418</v>
      </c>
      <c r="BC43" s="1" t="s">
        <v>72</v>
      </c>
      <c r="BD43" s="1" t="s">
        <v>72</v>
      </c>
      <c r="BE43" s="1" t="s">
        <v>72</v>
      </c>
      <c r="BF43" s="1" t="s">
        <v>72</v>
      </c>
      <c r="BG43" s="1" t="s">
        <v>72</v>
      </c>
      <c r="BH43" s="1" t="s">
        <v>72</v>
      </c>
      <c r="BI43" s="1" t="s">
        <v>72</v>
      </c>
      <c r="BJ43" s="1" t="s">
        <v>72</v>
      </c>
      <c r="BK43" s="1" t="s">
        <v>72</v>
      </c>
      <c r="BL43" s="1" t="s">
        <v>72</v>
      </c>
      <c r="BM43" s="1" t="s">
        <v>72</v>
      </c>
      <c r="BN43" s="1" t="s">
        <v>72</v>
      </c>
    </row>
    <row r="44" spans="1:66" x14ac:dyDescent="0.25">
      <c r="A44" s="2" t="s">
        <v>106</v>
      </c>
      <c r="B44" s="2" t="s">
        <v>176</v>
      </c>
      <c r="C44" s="2" t="s">
        <v>104</v>
      </c>
      <c r="D44" s="16">
        <f t="shared" si="3"/>
        <v>2.1987535476684572</v>
      </c>
      <c r="E44" s="1">
        <v>0.54968839883804321</v>
      </c>
      <c r="F44" s="2" t="s">
        <v>67</v>
      </c>
      <c r="G44" s="2" t="s">
        <v>68</v>
      </c>
      <c r="H44" s="2" t="s">
        <v>69</v>
      </c>
      <c r="I44" s="2" t="s">
        <v>69</v>
      </c>
      <c r="J44" s="2" t="s">
        <v>70</v>
      </c>
      <c r="K44" s="2" t="s">
        <v>74</v>
      </c>
      <c r="L44" s="1">
        <v>10.993767738342285</v>
      </c>
      <c r="M44" s="1">
        <f t="shared" si="4"/>
        <v>4.1177306175231934</v>
      </c>
      <c r="N44" s="1">
        <f t="shared" si="5"/>
        <v>0.99535840749740601</v>
      </c>
      <c r="O44" s="1">
        <v>1.0294326543807983</v>
      </c>
      <c r="P44" s="1">
        <v>0.2488396018743515</v>
      </c>
      <c r="Q44" s="12">
        <v>17126</v>
      </c>
      <c r="R44" s="12">
        <v>8</v>
      </c>
      <c r="S44" s="12">
        <v>17118</v>
      </c>
      <c r="T44" s="1">
        <v>6</v>
      </c>
      <c r="U44" s="1">
        <v>0</v>
      </c>
      <c r="V44" s="1">
        <v>2</v>
      </c>
      <c r="W44" s="1">
        <v>17118</v>
      </c>
      <c r="X44" s="1">
        <v>0.41224222213533773</v>
      </c>
      <c r="Y44" s="1" t="s">
        <v>72</v>
      </c>
      <c r="Z44" s="1" t="s">
        <v>72</v>
      </c>
      <c r="AA44" s="1" t="s">
        <v>72</v>
      </c>
      <c r="AB44" s="1" t="s">
        <v>72</v>
      </c>
      <c r="AC44" s="1" t="s">
        <v>72</v>
      </c>
      <c r="AD44" s="1" t="s">
        <v>72</v>
      </c>
      <c r="AE44" s="1" t="s">
        <v>72</v>
      </c>
      <c r="AF44" s="1">
        <v>4000</v>
      </c>
      <c r="AG44" s="1" t="s">
        <v>72</v>
      </c>
      <c r="AH44" s="1" t="s">
        <v>72</v>
      </c>
      <c r="AI44" s="2" t="s">
        <v>72</v>
      </c>
      <c r="AJ44" s="1" t="s">
        <v>72</v>
      </c>
      <c r="AK44" s="1" t="s">
        <v>72</v>
      </c>
      <c r="AL44" s="1" t="s">
        <v>72</v>
      </c>
      <c r="AM44" s="1" t="s">
        <v>72</v>
      </c>
      <c r="AN44" s="1" t="s">
        <v>72</v>
      </c>
      <c r="AO44" s="1" t="s">
        <v>72</v>
      </c>
      <c r="AP44" s="1" t="s">
        <v>72</v>
      </c>
      <c r="AQ44" s="1" t="s">
        <v>72</v>
      </c>
      <c r="AR44" s="1" t="s">
        <v>72</v>
      </c>
      <c r="AS44" s="1" t="s">
        <v>72</v>
      </c>
      <c r="AT44" s="1">
        <v>5663.6668701171875</v>
      </c>
      <c r="AU44" s="1">
        <v>2297.6852589850255</v>
      </c>
      <c r="AV44" s="1">
        <v>2299.2575965354663</v>
      </c>
      <c r="AW44" s="2" t="s">
        <v>72</v>
      </c>
      <c r="AX44" s="2" t="s">
        <v>72</v>
      </c>
      <c r="AY44" s="1" t="s">
        <v>72</v>
      </c>
      <c r="AZ44" s="1" t="s">
        <v>72</v>
      </c>
      <c r="BA44" s="1">
        <v>0.76887959241867065</v>
      </c>
      <c r="BB44" s="1">
        <v>0.37678372859954834</v>
      </c>
      <c r="BC44" s="1" t="s">
        <v>72</v>
      </c>
      <c r="BD44" s="1" t="s">
        <v>72</v>
      </c>
      <c r="BE44" s="1" t="s">
        <v>72</v>
      </c>
      <c r="BF44" s="1" t="s">
        <v>72</v>
      </c>
      <c r="BG44" s="1" t="s">
        <v>72</v>
      </c>
      <c r="BH44" s="1" t="s">
        <v>72</v>
      </c>
      <c r="BI44" s="1" t="s">
        <v>72</v>
      </c>
      <c r="BJ44" s="1" t="s">
        <v>72</v>
      </c>
      <c r="BK44" s="1" t="s">
        <v>72</v>
      </c>
      <c r="BL44" s="1" t="s">
        <v>72</v>
      </c>
      <c r="BM44" s="1" t="s">
        <v>72</v>
      </c>
      <c r="BN44" s="1" t="s">
        <v>72</v>
      </c>
    </row>
    <row r="45" spans="1:66" x14ac:dyDescent="0.25">
      <c r="A45" s="2" t="s">
        <v>105</v>
      </c>
      <c r="B45" s="2" t="s">
        <v>175</v>
      </c>
      <c r="C45" s="2" t="s">
        <v>104</v>
      </c>
      <c r="D45" s="16">
        <f t="shared" si="3"/>
        <v>13.774069213867188</v>
      </c>
      <c r="E45" s="1">
        <v>3.4435174465179443</v>
      </c>
      <c r="F45" s="2" t="s">
        <v>67</v>
      </c>
      <c r="G45" s="2" t="s">
        <v>68</v>
      </c>
      <c r="H45" s="2" t="s">
        <v>69</v>
      </c>
      <c r="I45" s="2" t="s">
        <v>69</v>
      </c>
      <c r="J45" s="2" t="s">
        <v>70</v>
      </c>
      <c r="K45" s="2" t="s">
        <v>74</v>
      </c>
      <c r="L45" s="1">
        <v>68.870346069335938</v>
      </c>
      <c r="M45" s="1">
        <f t="shared" si="4"/>
        <v>17.796300888061523</v>
      </c>
      <c r="N45" s="1">
        <f t="shared" si="5"/>
        <v>10.41075325012207</v>
      </c>
      <c r="O45" s="1">
        <v>4.4490752220153809</v>
      </c>
      <c r="P45" s="1">
        <v>2.6026883125305176</v>
      </c>
      <c r="Q45" s="12">
        <v>18476</v>
      </c>
      <c r="R45" s="12">
        <v>54</v>
      </c>
      <c r="S45" s="12">
        <v>18422</v>
      </c>
      <c r="T45" s="1">
        <v>54</v>
      </c>
      <c r="U45" s="1">
        <v>0</v>
      </c>
      <c r="V45" s="1">
        <v>0</v>
      </c>
      <c r="W45" s="1">
        <v>18422</v>
      </c>
      <c r="X45" s="1">
        <v>3.4435174612503201</v>
      </c>
      <c r="Y45" s="1" t="s">
        <v>72</v>
      </c>
      <c r="Z45" s="1" t="s">
        <v>72</v>
      </c>
      <c r="AA45" s="1" t="s">
        <v>72</v>
      </c>
      <c r="AB45" s="1" t="s">
        <v>72</v>
      </c>
      <c r="AC45" s="1" t="s">
        <v>72</v>
      </c>
      <c r="AD45" s="1" t="s">
        <v>72</v>
      </c>
      <c r="AE45" s="1" t="s">
        <v>72</v>
      </c>
      <c r="AF45" s="1">
        <v>4000</v>
      </c>
      <c r="AG45" s="1" t="s">
        <v>72</v>
      </c>
      <c r="AH45" s="1" t="s">
        <v>72</v>
      </c>
      <c r="AI45" s="2" t="s">
        <v>72</v>
      </c>
      <c r="AJ45" s="1" t="s">
        <v>72</v>
      </c>
      <c r="AK45" s="1" t="s">
        <v>72</v>
      </c>
      <c r="AL45" s="1" t="s">
        <v>72</v>
      </c>
      <c r="AM45" s="1" t="s">
        <v>72</v>
      </c>
      <c r="AN45" s="1" t="s">
        <v>72</v>
      </c>
      <c r="AO45" s="1" t="s">
        <v>72</v>
      </c>
      <c r="AP45" s="1" t="s">
        <v>72</v>
      </c>
      <c r="AQ45" s="1" t="s">
        <v>72</v>
      </c>
      <c r="AR45" s="1" t="s">
        <v>72</v>
      </c>
      <c r="AS45" s="1" t="s">
        <v>72</v>
      </c>
      <c r="AT45" s="1">
        <v>6293.8110080295137</v>
      </c>
      <c r="AU45" s="1">
        <v>2353.3188946502059</v>
      </c>
      <c r="AV45" s="1">
        <v>2364.8358124961846</v>
      </c>
      <c r="AW45" s="2" t="s">
        <v>72</v>
      </c>
      <c r="AX45" s="2" t="s">
        <v>72</v>
      </c>
      <c r="AY45" s="1" t="s">
        <v>72</v>
      </c>
      <c r="AZ45" s="1" t="s">
        <v>72</v>
      </c>
      <c r="BA45" s="1">
        <v>3.9324207305908203</v>
      </c>
      <c r="BB45" s="1">
        <v>2.997077465057373</v>
      </c>
      <c r="BC45" s="1" t="s">
        <v>72</v>
      </c>
      <c r="BD45" s="1" t="s">
        <v>72</v>
      </c>
      <c r="BE45" s="1" t="s">
        <v>72</v>
      </c>
      <c r="BF45" s="1" t="s">
        <v>72</v>
      </c>
      <c r="BG45" s="1" t="s">
        <v>72</v>
      </c>
      <c r="BH45" s="1" t="s">
        <v>72</v>
      </c>
      <c r="BI45" s="1" t="s">
        <v>72</v>
      </c>
      <c r="BJ45" s="1" t="s">
        <v>72</v>
      </c>
      <c r="BK45" s="1" t="s">
        <v>72</v>
      </c>
      <c r="BL45" s="1" t="s">
        <v>72</v>
      </c>
      <c r="BM45" s="1" t="s">
        <v>72</v>
      </c>
      <c r="BN45" s="1" t="s">
        <v>72</v>
      </c>
    </row>
    <row r="46" spans="1:66" x14ac:dyDescent="0.25">
      <c r="A46" s="2" t="s">
        <v>102</v>
      </c>
      <c r="B46" s="2" t="s">
        <v>174</v>
      </c>
      <c r="C46" s="2" t="s">
        <v>104</v>
      </c>
      <c r="D46" s="16">
        <f t="shared" si="3"/>
        <v>1.1976541519165038</v>
      </c>
      <c r="E46" s="1">
        <v>0.2994135320186615</v>
      </c>
      <c r="F46" s="2" t="s">
        <v>67</v>
      </c>
      <c r="G46" s="2" t="s">
        <v>68</v>
      </c>
      <c r="H46" s="2" t="s">
        <v>69</v>
      </c>
      <c r="I46" s="2" t="s">
        <v>69</v>
      </c>
      <c r="J46" s="2" t="s">
        <v>70</v>
      </c>
      <c r="K46" s="2" t="s">
        <v>74</v>
      </c>
      <c r="L46" s="1">
        <v>5.9882707595825195</v>
      </c>
      <c r="M46" s="1">
        <f t="shared" si="4"/>
        <v>2.8242568969726563</v>
      </c>
      <c r="N46" s="1">
        <f t="shared" si="5"/>
        <v>0.36136001348495483</v>
      </c>
      <c r="O46" s="1">
        <v>0.70606422424316406</v>
      </c>
      <c r="P46" s="1">
        <v>9.0340003371238708E-2</v>
      </c>
      <c r="Q46" s="12">
        <v>15719</v>
      </c>
      <c r="R46" s="12">
        <v>4</v>
      </c>
      <c r="S46" s="12">
        <v>15715</v>
      </c>
      <c r="T46" s="1">
        <v>4</v>
      </c>
      <c r="U46" s="1">
        <v>0</v>
      </c>
      <c r="V46" s="1">
        <v>0</v>
      </c>
      <c r="W46" s="1">
        <v>15715</v>
      </c>
      <c r="X46" s="1">
        <v>0.29941352257944842</v>
      </c>
      <c r="Y46" s="1" t="s">
        <v>72</v>
      </c>
      <c r="Z46" s="1" t="s">
        <v>72</v>
      </c>
      <c r="AA46" s="1" t="s">
        <v>72</v>
      </c>
      <c r="AB46" s="1" t="s">
        <v>72</v>
      </c>
      <c r="AC46" s="1" t="s">
        <v>72</v>
      </c>
      <c r="AD46" s="1" t="s">
        <v>72</v>
      </c>
      <c r="AE46" s="1" t="s">
        <v>72</v>
      </c>
      <c r="AF46" s="1">
        <v>4000</v>
      </c>
      <c r="AG46" s="1" t="s">
        <v>72</v>
      </c>
      <c r="AH46" s="1" t="s">
        <v>72</v>
      </c>
      <c r="AI46" s="2" t="s">
        <v>72</v>
      </c>
      <c r="AJ46" s="1" t="s">
        <v>72</v>
      </c>
      <c r="AK46" s="1" t="s">
        <v>72</v>
      </c>
      <c r="AL46" s="1" t="s">
        <v>72</v>
      </c>
      <c r="AM46" s="1" t="s">
        <v>72</v>
      </c>
      <c r="AN46" s="1" t="s">
        <v>72</v>
      </c>
      <c r="AO46" s="1" t="s">
        <v>72</v>
      </c>
      <c r="AP46" s="1" t="s">
        <v>72</v>
      </c>
      <c r="AQ46" s="1" t="s">
        <v>72</v>
      </c>
      <c r="AR46" s="1" t="s">
        <v>72</v>
      </c>
      <c r="AS46" s="1" t="s">
        <v>72</v>
      </c>
      <c r="AT46" s="1">
        <v>6023.1214599609375</v>
      </c>
      <c r="AU46" s="1">
        <v>2211.7370617198062</v>
      </c>
      <c r="AV46" s="1">
        <v>2212.7069413300173</v>
      </c>
      <c r="AW46" s="2" t="s">
        <v>72</v>
      </c>
      <c r="AX46" s="2" t="s">
        <v>72</v>
      </c>
      <c r="AY46" s="1" t="s">
        <v>72</v>
      </c>
      <c r="AZ46" s="1" t="s">
        <v>72</v>
      </c>
      <c r="BA46" s="1">
        <v>0.47827461361885071</v>
      </c>
      <c r="BB46" s="1">
        <v>0.17192889750003815</v>
      </c>
      <c r="BC46" s="1" t="s">
        <v>72</v>
      </c>
      <c r="BD46" s="1" t="s">
        <v>72</v>
      </c>
      <c r="BE46" s="1" t="s">
        <v>72</v>
      </c>
      <c r="BF46" s="1" t="s">
        <v>72</v>
      </c>
      <c r="BG46" s="1" t="s">
        <v>72</v>
      </c>
      <c r="BH46" s="1" t="s">
        <v>72</v>
      </c>
      <c r="BI46" s="1" t="s">
        <v>72</v>
      </c>
      <c r="BJ46" s="1" t="s">
        <v>72</v>
      </c>
      <c r="BK46" s="1" t="s">
        <v>72</v>
      </c>
      <c r="BL46" s="1" t="s">
        <v>72</v>
      </c>
      <c r="BM46" s="1" t="s">
        <v>72</v>
      </c>
      <c r="BN46" s="1" t="s">
        <v>72</v>
      </c>
    </row>
    <row r="47" spans="1:66" x14ac:dyDescent="0.25">
      <c r="A47" s="2" t="s">
        <v>113</v>
      </c>
      <c r="B47" s="2" t="s">
        <v>182</v>
      </c>
      <c r="C47" s="2" t="s">
        <v>104</v>
      </c>
      <c r="D47" s="16">
        <f t="shared" si="3"/>
        <v>0.95842819213867192</v>
      </c>
      <c r="E47" s="1">
        <v>0.23960703611373901</v>
      </c>
      <c r="F47" s="2" t="s">
        <v>67</v>
      </c>
      <c r="G47" s="2" t="s">
        <v>68</v>
      </c>
      <c r="H47" s="2" t="s">
        <v>69</v>
      </c>
      <c r="I47" s="2" t="s">
        <v>69</v>
      </c>
      <c r="J47" s="2" t="s">
        <v>70</v>
      </c>
      <c r="K47" s="2" t="s">
        <v>74</v>
      </c>
      <c r="L47" s="1">
        <v>4.7921409606933594</v>
      </c>
      <c r="M47" s="1">
        <f t="shared" si="4"/>
        <v>2.2600464820861816</v>
      </c>
      <c r="N47" s="1">
        <f t="shared" si="5"/>
        <v>0.28918513655662537</v>
      </c>
      <c r="O47" s="1">
        <v>0.56501162052154541</v>
      </c>
      <c r="P47" s="1">
        <v>7.2296284139156342E-2</v>
      </c>
      <c r="Q47" s="12">
        <v>19642</v>
      </c>
      <c r="R47" s="12">
        <v>4</v>
      </c>
      <c r="S47" s="12">
        <v>19638</v>
      </c>
      <c r="T47" s="1">
        <v>4</v>
      </c>
      <c r="U47" s="1">
        <v>1</v>
      </c>
      <c r="V47" s="1">
        <v>0</v>
      </c>
      <c r="W47" s="1">
        <v>19637</v>
      </c>
      <c r="X47" s="1">
        <v>0.23960703585741699</v>
      </c>
      <c r="Y47" s="1" t="s">
        <v>72</v>
      </c>
      <c r="Z47" s="1" t="s">
        <v>72</v>
      </c>
      <c r="AA47" s="1" t="s">
        <v>72</v>
      </c>
      <c r="AB47" s="1" t="s">
        <v>72</v>
      </c>
      <c r="AC47" s="1" t="s">
        <v>72</v>
      </c>
      <c r="AD47" s="1" t="s">
        <v>72</v>
      </c>
      <c r="AE47" s="1" t="s">
        <v>72</v>
      </c>
      <c r="AF47" s="1">
        <v>4000</v>
      </c>
      <c r="AG47" s="1" t="s">
        <v>72</v>
      </c>
      <c r="AH47" s="1" t="s">
        <v>72</v>
      </c>
      <c r="AI47" s="2" t="s">
        <v>72</v>
      </c>
      <c r="AJ47" s="1" t="s">
        <v>72</v>
      </c>
      <c r="AK47" s="1" t="s">
        <v>72</v>
      </c>
      <c r="AL47" s="1" t="s">
        <v>72</v>
      </c>
      <c r="AM47" s="1" t="s">
        <v>72</v>
      </c>
      <c r="AN47" s="1" t="s">
        <v>72</v>
      </c>
      <c r="AO47" s="1" t="s">
        <v>72</v>
      </c>
      <c r="AP47" s="1" t="s">
        <v>72</v>
      </c>
      <c r="AQ47" s="1" t="s">
        <v>72</v>
      </c>
      <c r="AR47" s="1" t="s">
        <v>72</v>
      </c>
      <c r="AS47" s="1" t="s">
        <v>72</v>
      </c>
      <c r="AT47" s="1">
        <v>6228.789794921875</v>
      </c>
      <c r="AU47" s="1">
        <v>2279.5743673440943</v>
      </c>
      <c r="AV47" s="1">
        <v>2280.3786063070429</v>
      </c>
      <c r="AW47" s="2" t="s">
        <v>72</v>
      </c>
      <c r="AX47" s="2" t="s">
        <v>72</v>
      </c>
      <c r="AY47" s="1" t="s">
        <v>72</v>
      </c>
      <c r="AZ47" s="1" t="s">
        <v>72</v>
      </c>
      <c r="BA47" s="1">
        <v>0.38273563981056213</v>
      </c>
      <c r="BB47" s="1">
        <v>0.13758838176727295</v>
      </c>
      <c r="BC47" s="1" t="s">
        <v>72</v>
      </c>
      <c r="BD47" s="1" t="s">
        <v>72</v>
      </c>
      <c r="BE47" s="1" t="s">
        <v>72</v>
      </c>
      <c r="BF47" s="1" t="s">
        <v>72</v>
      </c>
      <c r="BG47" s="1" t="s">
        <v>72</v>
      </c>
      <c r="BH47" s="1" t="s">
        <v>72</v>
      </c>
      <c r="BI47" s="1" t="s">
        <v>72</v>
      </c>
      <c r="BJ47" s="1" t="s">
        <v>72</v>
      </c>
      <c r="BK47" s="1" t="s">
        <v>72</v>
      </c>
      <c r="BL47" s="1" t="s">
        <v>72</v>
      </c>
      <c r="BM47" s="1" t="s">
        <v>72</v>
      </c>
      <c r="BN47" s="1" t="s">
        <v>72</v>
      </c>
    </row>
    <row r="48" spans="1:66" x14ac:dyDescent="0.25">
      <c r="A48" s="2" t="s">
        <v>112</v>
      </c>
      <c r="B48" s="2" t="s">
        <v>83</v>
      </c>
      <c r="C48" s="2" t="s">
        <v>104</v>
      </c>
      <c r="D48" s="16">
        <f t="shared" si="3"/>
        <v>0</v>
      </c>
      <c r="E48" s="1">
        <v>0</v>
      </c>
      <c r="F48" s="2" t="s">
        <v>67</v>
      </c>
      <c r="G48" s="2" t="s">
        <v>68</v>
      </c>
      <c r="H48" s="2" t="s">
        <v>69</v>
      </c>
      <c r="I48" s="2" t="s">
        <v>69</v>
      </c>
      <c r="J48" s="2" t="s">
        <v>70</v>
      </c>
      <c r="K48" s="2" t="s">
        <v>74</v>
      </c>
      <c r="L48" s="1">
        <v>0</v>
      </c>
      <c r="M48" s="1">
        <f t="shared" si="4"/>
        <v>0.67347311973571777</v>
      </c>
      <c r="N48" s="1">
        <f t="shared" si="5"/>
        <v>0</v>
      </c>
      <c r="O48" s="1">
        <v>0.16836827993392944</v>
      </c>
      <c r="P48" s="1">
        <v>0</v>
      </c>
      <c r="Q48" s="12">
        <v>20936</v>
      </c>
      <c r="R48" s="12">
        <v>0</v>
      </c>
      <c r="S48" s="12">
        <v>20936</v>
      </c>
      <c r="T48" s="1">
        <v>0</v>
      </c>
      <c r="U48" s="1">
        <v>0</v>
      </c>
      <c r="V48" s="1">
        <v>0</v>
      </c>
      <c r="W48" s="1">
        <v>20936</v>
      </c>
      <c r="X48" s="1">
        <v>0</v>
      </c>
      <c r="Y48" s="1" t="s">
        <v>72</v>
      </c>
      <c r="Z48" s="1" t="s">
        <v>72</v>
      </c>
      <c r="AA48" s="1" t="s">
        <v>72</v>
      </c>
      <c r="AB48" s="1" t="s">
        <v>72</v>
      </c>
      <c r="AC48" s="1" t="s">
        <v>72</v>
      </c>
      <c r="AD48" s="1" t="s">
        <v>72</v>
      </c>
      <c r="AE48" s="1" t="s">
        <v>72</v>
      </c>
      <c r="AF48" s="1">
        <v>4000</v>
      </c>
      <c r="AG48" s="1" t="s">
        <v>72</v>
      </c>
      <c r="AH48" s="1" t="s">
        <v>72</v>
      </c>
      <c r="AI48" s="2" t="s">
        <v>72</v>
      </c>
      <c r="AJ48" s="1" t="s">
        <v>72</v>
      </c>
      <c r="AK48" s="1" t="s">
        <v>72</v>
      </c>
      <c r="AL48" s="1" t="s">
        <v>72</v>
      </c>
      <c r="AM48" s="1" t="s">
        <v>72</v>
      </c>
      <c r="AN48" s="1" t="s">
        <v>72</v>
      </c>
      <c r="AO48" s="1" t="s">
        <v>72</v>
      </c>
      <c r="AP48" s="1" t="s">
        <v>72</v>
      </c>
      <c r="AQ48" s="1" t="s">
        <v>72</v>
      </c>
      <c r="AR48" s="1" t="s">
        <v>72</v>
      </c>
      <c r="AS48" s="1" t="s">
        <v>72</v>
      </c>
      <c r="AT48" s="1">
        <v>0</v>
      </c>
      <c r="AU48" s="1">
        <v>2171.8518669644432</v>
      </c>
      <c r="AV48" s="1">
        <v>2171.8518669644632</v>
      </c>
      <c r="AW48" s="2" t="s">
        <v>72</v>
      </c>
      <c r="AX48" s="2" t="s">
        <v>72</v>
      </c>
      <c r="AY48" s="1" t="s">
        <v>72</v>
      </c>
      <c r="AZ48" s="1" t="s">
        <v>72</v>
      </c>
      <c r="BA48" s="1">
        <v>7.693164050579071E-2</v>
      </c>
      <c r="BB48" s="1">
        <v>0</v>
      </c>
      <c r="BC48" s="1" t="s">
        <v>72</v>
      </c>
      <c r="BD48" s="1" t="s">
        <v>72</v>
      </c>
      <c r="BE48" s="1" t="s">
        <v>72</v>
      </c>
      <c r="BF48" s="1" t="s">
        <v>72</v>
      </c>
      <c r="BG48" s="1" t="s">
        <v>72</v>
      </c>
      <c r="BH48" s="1" t="s">
        <v>72</v>
      </c>
      <c r="BI48" s="1" t="s">
        <v>72</v>
      </c>
      <c r="BJ48" s="1" t="s">
        <v>72</v>
      </c>
      <c r="BK48" s="1" t="s">
        <v>72</v>
      </c>
      <c r="BL48" s="1" t="s">
        <v>72</v>
      </c>
      <c r="BM48" s="1" t="s">
        <v>72</v>
      </c>
      <c r="BN48" s="1" t="s">
        <v>72</v>
      </c>
    </row>
    <row r="49" spans="1:66" x14ac:dyDescent="0.25">
      <c r="A49" s="2" t="s">
        <v>119</v>
      </c>
      <c r="B49" s="2" t="s">
        <v>87</v>
      </c>
      <c r="C49" s="2" t="s">
        <v>104</v>
      </c>
      <c r="D49" s="16">
        <f t="shared" si="3"/>
        <v>11.790417480468751</v>
      </c>
      <c r="E49" s="1">
        <v>2.9476044178009033</v>
      </c>
      <c r="F49" s="2" t="s">
        <v>67</v>
      </c>
      <c r="G49" s="2" t="s">
        <v>68</v>
      </c>
      <c r="H49" s="2" t="s">
        <v>69</v>
      </c>
      <c r="I49" s="2" t="s">
        <v>69</v>
      </c>
      <c r="J49" s="2" t="s">
        <v>70</v>
      </c>
      <c r="K49" s="2" t="s">
        <v>74</v>
      </c>
      <c r="L49" s="1">
        <v>58.95208740234375</v>
      </c>
      <c r="M49" s="1">
        <f t="shared" si="4"/>
        <v>15.688846588134766</v>
      </c>
      <c r="N49" s="1">
        <f t="shared" si="5"/>
        <v>8.5999774932861328</v>
      </c>
      <c r="O49" s="1">
        <v>3.9222116470336914</v>
      </c>
      <c r="P49" s="1">
        <v>2.1499943733215332</v>
      </c>
      <c r="Q49" s="12">
        <v>17184</v>
      </c>
      <c r="R49" s="12">
        <v>43</v>
      </c>
      <c r="S49" s="12">
        <v>17141</v>
      </c>
      <c r="T49" s="1">
        <v>43</v>
      </c>
      <c r="U49" s="1">
        <v>0</v>
      </c>
      <c r="V49" s="1">
        <v>0</v>
      </c>
      <c r="W49" s="1">
        <v>17141</v>
      </c>
      <c r="X49" s="1">
        <v>2.9476043653634192</v>
      </c>
      <c r="Y49" s="1" t="s">
        <v>72</v>
      </c>
      <c r="Z49" s="1" t="s">
        <v>72</v>
      </c>
      <c r="AA49" s="1" t="s">
        <v>72</v>
      </c>
      <c r="AB49" s="1" t="s">
        <v>72</v>
      </c>
      <c r="AC49" s="1" t="s">
        <v>72</v>
      </c>
      <c r="AD49" s="1" t="s">
        <v>72</v>
      </c>
      <c r="AE49" s="1" t="s">
        <v>72</v>
      </c>
      <c r="AF49" s="1">
        <v>4000</v>
      </c>
      <c r="AG49" s="1" t="s">
        <v>72</v>
      </c>
      <c r="AH49" s="1" t="s">
        <v>72</v>
      </c>
      <c r="AI49" s="2" t="s">
        <v>72</v>
      </c>
      <c r="AJ49" s="1" t="s">
        <v>72</v>
      </c>
      <c r="AK49" s="1" t="s">
        <v>72</v>
      </c>
      <c r="AL49" s="1" t="s">
        <v>72</v>
      </c>
      <c r="AM49" s="1" t="s">
        <v>72</v>
      </c>
      <c r="AN49" s="1" t="s">
        <v>72</v>
      </c>
      <c r="AO49" s="1" t="s">
        <v>72</v>
      </c>
      <c r="AP49" s="1" t="s">
        <v>72</v>
      </c>
      <c r="AQ49" s="1" t="s">
        <v>72</v>
      </c>
      <c r="AR49" s="1" t="s">
        <v>72</v>
      </c>
      <c r="AS49" s="1" t="s">
        <v>72</v>
      </c>
      <c r="AT49" s="1">
        <v>6179.8698900799418</v>
      </c>
      <c r="AU49" s="1">
        <v>2310.2065840742775</v>
      </c>
      <c r="AV49" s="1">
        <v>2319.8897499354362</v>
      </c>
      <c r="AW49" s="2" t="s">
        <v>72</v>
      </c>
      <c r="AX49" s="2" t="s">
        <v>72</v>
      </c>
      <c r="AY49" s="1" t="s">
        <v>72</v>
      </c>
      <c r="AZ49" s="1" t="s">
        <v>72</v>
      </c>
      <c r="BA49" s="1">
        <v>3.4191520214080811</v>
      </c>
      <c r="BB49" s="1">
        <v>2.5216648578643799</v>
      </c>
      <c r="BC49" s="1" t="s">
        <v>72</v>
      </c>
      <c r="BD49" s="1" t="s">
        <v>72</v>
      </c>
      <c r="BE49" s="1" t="s">
        <v>72</v>
      </c>
      <c r="BF49" s="1" t="s">
        <v>72</v>
      </c>
      <c r="BG49" s="1" t="s">
        <v>72</v>
      </c>
      <c r="BH49" s="1" t="s">
        <v>72</v>
      </c>
      <c r="BI49" s="1" t="s">
        <v>72</v>
      </c>
      <c r="BJ49" s="1" t="s">
        <v>72</v>
      </c>
      <c r="BK49" s="1" t="s">
        <v>72</v>
      </c>
      <c r="BL49" s="1" t="s">
        <v>72</v>
      </c>
      <c r="BM49" s="1" t="s">
        <v>72</v>
      </c>
      <c r="BN49" s="1" t="s">
        <v>72</v>
      </c>
    </row>
    <row r="50" spans="1:66" x14ac:dyDescent="0.25">
      <c r="A50" s="2" t="s">
        <v>129</v>
      </c>
      <c r="B50" s="2" t="s">
        <v>181</v>
      </c>
      <c r="C50" s="2" t="s">
        <v>121</v>
      </c>
      <c r="D50" s="16">
        <f t="shared" si="3"/>
        <v>1.4953075408935548</v>
      </c>
      <c r="E50" s="1">
        <v>0.37382689118385315</v>
      </c>
      <c r="F50" s="2" t="s">
        <v>67</v>
      </c>
      <c r="G50" s="2" t="s">
        <v>68</v>
      </c>
      <c r="H50" s="2" t="s">
        <v>69</v>
      </c>
      <c r="I50" s="2" t="s">
        <v>69</v>
      </c>
      <c r="J50" s="2" t="s">
        <v>70</v>
      </c>
      <c r="K50" s="2" t="s">
        <v>71</v>
      </c>
      <c r="L50" s="1">
        <v>7.4765377044677734</v>
      </c>
      <c r="M50" s="1">
        <f t="shared" si="4"/>
        <v>3.2499089241027832</v>
      </c>
      <c r="N50" s="1">
        <f t="shared" si="5"/>
        <v>0.52569597959518433</v>
      </c>
      <c r="O50" s="1">
        <v>0.8124772310256958</v>
      </c>
      <c r="P50" s="1">
        <v>0.13142399489879608</v>
      </c>
      <c r="Q50" s="12">
        <v>15738</v>
      </c>
      <c r="R50" s="12">
        <v>5</v>
      </c>
      <c r="S50" s="12">
        <v>15733</v>
      </c>
      <c r="T50" s="1">
        <v>0</v>
      </c>
      <c r="U50" s="1">
        <v>5</v>
      </c>
      <c r="V50" s="1">
        <v>31</v>
      </c>
      <c r="W50" s="1">
        <v>15702</v>
      </c>
      <c r="X50" s="1">
        <v>0</v>
      </c>
      <c r="Y50" s="1" t="s">
        <v>72</v>
      </c>
      <c r="Z50" s="1" t="s">
        <v>72</v>
      </c>
      <c r="AA50" s="1" t="s">
        <v>72</v>
      </c>
      <c r="AB50" s="1" t="s">
        <v>72</v>
      </c>
      <c r="AC50" s="1" t="s">
        <v>72</v>
      </c>
      <c r="AD50" s="1" t="s">
        <v>72</v>
      </c>
      <c r="AE50" s="1" t="s">
        <v>72</v>
      </c>
      <c r="AF50" s="1">
        <v>5000</v>
      </c>
      <c r="AG50" s="1" t="s">
        <v>72</v>
      </c>
      <c r="AH50" s="1" t="s">
        <v>72</v>
      </c>
      <c r="AI50" s="2" t="s">
        <v>122</v>
      </c>
      <c r="AJ50" s="1">
        <v>0.1611570282973343</v>
      </c>
      <c r="AK50" s="1" t="s">
        <v>72</v>
      </c>
      <c r="AL50" s="1" t="s">
        <v>72</v>
      </c>
      <c r="AM50" s="1">
        <v>0.31868731824537821</v>
      </c>
      <c r="AN50" s="1">
        <v>3.6267383492904204E-3</v>
      </c>
      <c r="AO50" s="1">
        <v>13.879003818600429</v>
      </c>
      <c r="AP50" s="1" t="s">
        <v>72</v>
      </c>
      <c r="AQ50" s="1" t="s">
        <v>72</v>
      </c>
      <c r="AR50" s="1">
        <v>25.562751294997977</v>
      </c>
      <c r="AS50" s="1">
        <v>2.1952563422028852</v>
      </c>
      <c r="AT50" s="1">
        <v>6005.8459960937498</v>
      </c>
      <c r="AU50" s="1">
        <v>3926.5296923136034</v>
      </c>
      <c r="AV50" s="1">
        <v>3927.19029604463</v>
      </c>
      <c r="AW50" s="2" t="s">
        <v>72</v>
      </c>
      <c r="AX50" s="2" t="s">
        <v>72</v>
      </c>
      <c r="AY50" s="1" t="s">
        <v>72</v>
      </c>
      <c r="AZ50" s="1" t="s">
        <v>72</v>
      </c>
      <c r="BA50" s="1">
        <v>0.56938564777374268</v>
      </c>
      <c r="BB50" s="1">
        <v>0.2292165607213974</v>
      </c>
      <c r="BC50" s="1" t="s">
        <v>72</v>
      </c>
      <c r="BD50" s="1" t="s">
        <v>72</v>
      </c>
      <c r="BE50" s="1" t="s">
        <v>72</v>
      </c>
      <c r="BF50" s="1" t="s">
        <v>72</v>
      </c>
      <c r="BG50" s="1" t="s">
        <v>72</v>
      </c>
      <c r="BH50" s="1" t="s">
        <v>72</v>
      </c>
      <c r="BI50" s="1">
        <v>0.23997793175483745</v>
      </c>
      <c r="BJ50" s="1">
        <v>8.233612483983116E-2</v>
      </c>
      <c r="BK50" s="1" t="s">
        <v>72</v>
      </c>
      <c r="BL50" s="1" t="s">
        <v>72</v>
      </c>
      <c r="BM50" s="1">
        <v>19.725013066489915</v>
      </c>
      <c r="BN50" s="1">
        <v>8.0329945707109438</v>
      </c>
    </row>
    <row r="51" spans="1:66" x14ac:dyDescent="0.25">
      <c r="A51" s="2" t="s">
        <v>128</v>
      </c>
      <c r="B51" s="2" t="s">
        <v>180</v>
      </c>
      <c r="C51" s="2" t="s">
        <v>121</v>
      </c>
      <c r="D51" s="16">
        <f t="shared" si="3"/>
        <v>0</v>
      </c>
      <c r="E51" s="1">
        <v>0</v>
      </c>
      <c r="F51" s="2" t="s">
        <v>67</v>
      </c>
      <c r="G51" s="2" t="s">
        <v>68</v>
      </c>
      <c r="H51" s="2" t="s">
        <v>69</v>
      </c>
      <c r="I51" s="2" t="s">
        <v>69</v>
      </c>
      <c r="J51" s="2" t="s">
        <v>70</v>
      </c>
      <c r="K51" s="2" t="s">
        <v>71</v>
      </c>
      <c r="L51" s="1">
        <v>0</v>
      </c>
      <c r="M51" s="1">
        <f t="shared" si="4"/>
        <v>0.89502125978469849</v>
      </c>
      <c r="N51" s="1">
        <f t="shared" si="5"/>
        <v>0</v>
      </c>
      <c r="O51" s="1">
        <v>0.22375531494617462</v>
      </c>
      <c r="P51" s="1">
        <v>0</v>
      </c>
      <c r="Q51" s="12">
        <v>15754</v>
      </c>
      <c r="R51" s="12">
        <v>0</v>
      </c>
      <c r="S51" s="12">
        <v>15754</v>
      </c>
      <c r="T51" s="1">
        <v>0</v>
      </c>
      <c r="U51" s="1">
        <v>0</v>
      </c>
      <c r="V51" s="1">
        <v>24</v>
      </c>
      <c r="W51" s="1">
        <v>15730</v>
      </c>
      <c r="X51" s="1">
        <v>0</v>
      </c>
      <c r="Y51" s="1" t="s">
        <v>72</v>
      </c>
      <c r="Z51" s="1" t="s">
        <v>72</v>
      </c>
      <c r="AA51" s="1" t="s">
        <v>72</v>
      </c>
      <c r="AB51" s="1" t="s">
        <v>72</v>
      </c>
      <c r="AC51" s="1" t="s">
        <v>72</v>
      </c>
      <c r="AD51" s="1" t="s">
        <v>72</v>
      </c>
      <c r="AE51" s="1" t="s">
        <v>72</v>
      </c>
      <c r="AF51" s="1">
        <v>5000</v>
      </c>
      <c r="AG51" s="1" t="s">
        <v>72</v>
      </c>
      <c r="AH51" s="1" t="s">
        <v>72</v>
      </c>
      <c r="AI51" s="2" t="s">
        <v>122</v>
      </c>
      <c r="AJ51" s="1" t="s">
        <v>72</v>
      </c>
      <c r="AK51" s="1" t="s">
        <v>72</v>
      </c>
      <c r="AL51" s="1" t="s">
        <v>72</v>
      </c>
      <c r="AM51" s="1" t="s">
        <v>72</v>
      </c>
      <c r="AN51" s="1" t="s">
        <v>72</v>
      </c>
      <c r="AO51" s="1" t="s">
        <v>72</v>
      </c>
      <c r="AP51" s="1" t="s">
        <v>72</v>
      </c>
      <c r="AQ51" s="1" t="s">
        <v>72</v>
      </c>
      <c r="AR51" s="1" t="s">
        <v>72</v>
      </c>
      <c r="AS51" s="1" t="s">
        <v>72</v>
      </c>
      <c r="AT51" s="1">
        <v>0</v>
      </c>
      <c r="AU51" s="1">
        <v>3873.4618799689761</v>
      </c>
      <c r="AV51" s="1">
        <v>3873.461879968977</v>
      </c>
      <c r="AW51" s="2" t="s">
        <v>72</v>
      </c>
      <c r="AX51" s="2" t="s">
        <v>72</v>
      </c>
      <c r="AY51" s="1" t="s">
        <v>72</v>
      </c>
      <c r="AZ51" s="1" t="s">
        <v>72</v>
      </c>
      <c r="BA51" s="1">
        <v>0.10223804414272308</v>
      </c>
      <c r="BB51" s="1">
        <v>0</v>
      </c>
      <c r="BC51" s="1" t="s">
        <v>72</v>
      </c>
      <c r="BD51" s="1" t="s">
        <v>72</v>
      </c>
      <c r="BE51" s="1" t="s">
        <v>72</v>
      </c>
      <c r="BF51" s="1" t="s">
        <v>72</v>
      </c>
      <c r="BG51" s="1" t="s">
        <v>72</v>
      </c>
      <c r="BH51" s="1" t="s">
        <v>72</v>
      </c>
      <c r="BI51" s="1" t="s">
        <v>72</v>
      </c>
      <c r="BJ51" s="1" t="s">
        <v>72</v>
      </c>
      <c r="BK51" s="1" t="s">
        <v>72</v>
      </c>
      <c r="BL51" s="1" t="s">
        <v>72</v>
      </c>
      <c r="BM51" s="1" t="s">
        <v>72</v>
      </c>
      <c r="BN51" s="1" t="s">
        <v>72</v>
      </c>
    </row>
    <row r="52" spans="1:66" x14ac:dyDescent="0.25">
      <c r="A52" s="2" t="s">
        <v>127</v>
      </c>
      <c r="B52" s="2" t="s">
        <v>179</v>
      </c>
      <c r="C52" s="2" t="s">
        <v>121</v>
      </c>
      <c r="D52" s="16">
        <f t="shared" si="3"/>
        <v>0.79948167800903325</v>
      </c>
      <c r="E52" s="1">
        <v>0.19987042248249054</v>
      </c>
      <c r="F52" s="2" t="s">
        <v>67</v>
      </c>
      <c r="G52" s="2" t="s">
        <v>68</v>
      </c>
      <c r="H52" s="2" t="s">
        <v>69</v>
      </c>
      <c r="I52" s="2" t="s">
        <v>69</v>
      </c>
      <c r="J52" s="2" t="s">
        <v>70</v>
      </c>
      <c r="K52" s="2" t="s">
        <v>71</v>
      </c>
      <c r="L52" s="1">
        <v>3.997408390045166</v>
      </c>
      <c r="M52" s="1">
        <f t="shared" si="4"/>
        <v>2.1191902160644531</v>
      </c>
      <c r="N52" s="1">
        <f t="shared" si="5"/>
        <v>0.18973135948181152</v>
      </c>
      <c r="O52" s="1">
        <v>0.52979755401611328</v>
      </c>
      <c r="P52" s="1">
        <v>4.7432839870452881E-2</v>
      </c>
      <c r="Q52" s="12">
        <v>17660</v>
      </c>
      <c r="R52" s="12">
        <v>3</v>
      </c>
      <c r="S52" s="12">
        <v>17657</v>
      </c>
      <c r="T52" s="1">
        <v>0</v>
      </c>
      <c r="U52" s="1">
        <v>3</v>
      </c>
      <c r="V52" s="1">
        <v>25</v>
      </c>
      <c r="W52" s="1">
        <v>17632</v>
      </c>
      <c r="X52" s="1">
        <v>0</v>
      </c>
      <c r="Y52" s="1" t="s">
        <v>72</v>
      </c>
      <c r="Z52" s="1" t="s">
        <v>72</v>
      </c>
      <c r="AA52" s="1" t="s">
        <v>72</v>
      </c>
      <c r="AB52" s="1" t="s">
        <v>72</v>
      </c>
      <c r="AC52" s="1" t="s">
        <v>72</v>
      </c>
      <c r="AD52" s="1" t="s">
        <v>72</v>
      </c>
      <c r="AE52" s="1" t="s">
        <v>72</v>
      </c>
      <c r="AF52" s="1">
        <v>5000</v>
      </c>
      <c r="AG52" s="1" t="s">
        <v>72</v>
      </c>
      <c r="AH52" s="1" t="s">
        <v>72</v>
      </c>
      <c r="AI52" s="2" t="s">
        <v>122</v>
      </c>
      <c r="AJ52" s="1">
        <v>0.11992523281795016</v>
      </c>
      <c r="AK52" s="1" t="s">
        <v>72</v>
      </c>
      <c r="AL52" s="1" t="s">
        <v>72</v>
      </c>
      <c r="AM52" s="1">
        <v>0.27220565140341002</v>
      </c>
      <c r="AN52" s="1">
        <v>0</v>
      </c>
      <c r="AO52" s="1">
        <v>10.708324922387444</v>
      </c>
      <c r="AP52" s="1" t="s">
        <v>72</v>
      </c>
      <c r="AQ52" s="1" t="s">
        <v>72</v>
      </c>
      <c r="AR52" s="1">
        <v>22.849647627298804</v>
      </c>
      <c r="AS52" s="1">
        <v>0</v>
      </c>
      <c r="AT52" s="1">
        <v>6082.283040364583</v>
      </c>
      <c r="AU52" s="1">
        <v>3869.9007718173257</v>
      </c>
      <c r="AV52" s="1">
        <v>3870.276601194771</v>
      </c>
      <c r="AW52" s="2" t="s">
        <v>72</v>
      </c>
      <c r="AX52" s="2" t="s">
        <v>72</v>
      </c>
      <c r="AY52" s="1" t="s">
        <v>72</v>
      </c>
      <c r="AZ52" s="1" t="s">
        <v>72</v>
      </c>
      <c r="BA52" s="1">
        <v>0.34219887852668762</v>
      </c>
      <c r="BB52" s="1">
        <v>0.10386174917221069</v>
      </c>
      <c r="BC52" s="1" t="s">
        <v>72</v>
      </c>
      <c r="BD52" s="1" t="s">
        <v>72</v>
      </c>
      <c r="BE52" s="1" t="s">
        <v>72</v>
      </c>
      <c r="BF52" s="1" t="s">
        <v>72</v>
      </c>
      <c r="BG52" s="1" t="s">
        <v>72</v>
      </c>
      <c r="BH52" s="1" t="s">
        <v>72</v>
      </c>
      <c r="BI52" s="1">
        <v>0.19534164435174423</v>
      </c>
      <c r="BJ52" s="1">
        <v>4.4508821284156092E-2</v>
      </c>
      <c r="BK52" s="1" t="s">
        <v>72</v>
      </c>
      <c r="BL52" s="1" t="s">
        <v>72</v>
      </c>
      <c r="BM52" s="1">
        <v>16.721277856085393</v>
      </c>
      <c r="BN52" s="1">
        <v>4.6953719886894945</v>
      </c>
    </row>
    <row r="53" spans="1:66" x14ac:dyDescent="0.25">
      <c r="A53" s="2" t="s">
        <v>126</v>
      </c>
      <c r="B53" s="2" t="s">
        <v>178</v>
      </c>
      <c r="C53" s="2" t="s">
        <v>121</v>
      </c>
      <c r="D53" s="16">
        <f t="shared" si="3"/>
        <v>1.5263475418090819</v>
      </c>
      <c r="E53" s="1">
        <v>0.38158687949180603</v>
      </c>
      <c r="F53" s="2" t="s">
        <v>67</v>
      </c>
      <c r="G53" s="2" t="s">
        <v>68</v>
      </c>
      <c r="H53" s="2" t="s">
        <v>69</v>
      </c>
      <c r="I53" s="2" t="s">
        <v>69</v>
      </c>
      <c r="J53" s="2" t="s">
        <v>70</v>
      </c>
      <c r="K53" s="2" t="s">
        <v>71</v>
      </c>
      <c r="L53" s="1">
        <v>7.6317377090454102</v>
      </c>
      <c r="M53" s="1">
        <f t="shared" si="4"/>
        <v>3.3173844814300537</v>
      </c>
      <c r="N53" s="1">
        <f t="shared" si="5"/>
        <v>0.53660738468170166</v>
      </c>
      <c r="O53" s="1">
        <v>0.82934612035751343</v>
      </c>
      <c r="P53" s="1">
        <v>0.13415184617042542</v>
      </c>
      <c r="Q53" s="12">
        <v>15418</v>
      </c>
      <c r="R53" s="12">
        <v>5</v>
      </c>
      <c r="S53" s="12">
        <v>15413</v>
      </c>
      <c r="T53" s="1">
        <v>0</v>
      </c>
      <c r="U53" s="1">
        <v>5</v>
      </c>
      <c r="V53" s="1">
        <v>21</v>
      </c>
      <c r="W53" s="1">
        <v>15392</v>
      </c>
      <c r="X53" s="1">
        <v>0</v>
      </c>
      <c r="Y53" s="1" t="s">
        <v>72</v>
      </c>
      <c r="Z53" s="1" t="s">
        <v>72</v>
      </c>
      <c r="AA53" s="1" t="s">
        <v>72</v>
      </c>
      <c r="AB53" s="1" t="s">
        <v>72</v>
      </c>
      <c r="AC53" s="1" t="s">
        <v>72</v>
      </c>
      <c r="AD53" s="1" t="s">
        <v>72</v>
      </c>
      <c r="AE53" s="1" t="s">
        <v>72</v>
      </c>
      <c r="AF53" s="1">
        <v>5000</v>
      </c>
      <c r="AG53" s="1" t="s">
        <v>72</v>
      </c>
      <c r="AH53" s="1" t="s">
        <v>72</v>
      </c>
      <c r="AI53" s="2" t="s">
        <v>122</v>
      </c>
      <c r="AJ53" s="1">
        <v>0.23797162554081963</v>
      </c>
      <c r="AK53" s="1" t="s">
        <v>72</v>
      </c>
      <c r="AL53" s="1" t="s">
        <v>72</v>
      </c>
      <c r="AM53" s="1">
        <v>0.47788501295551977</v>
      </c>
      <c r="AN53" s="1">
        <v>0</v>
      </c>
      <c r="AO53" s="1">
        <v>19.222704352117884</v>
      </c>
      <c r="AP53" s="1" t="s">
        <v>72</v>
      </c>
      <c r="AQ53" s="1" t="s">
        <v>72</v>
      </c>
      <c r="AR53" s="1">
        <v>34.876984486863279</v>
      </c>
      <c r="AS53" s="1">
        <v>3.56842421737249</v>
      </c>
      <c r="AT53" s="1">
        <v>5782.1080078124996</v>
      </c>
      <c r="AU53" s="1">
        <v>3695.0329601723688</v>
      </c>
      <c r="AV53" s="1">
        <v>3695.7097908403011</v>
      </c>
      <c r="AW53" s="2" t="s">
        <v>72</v>
      </c>
      <c r="AX53" s="2" t="s">
        <v>72</v>
      </c>
      <c r="AY53" s="1" t="s">
        <v>72</v>
      </c>
      <c r="AZ53" s="1" t="s">
        <v>72</v>
      </c>
      <c r="BA53" s="1">
        <v>0.58120614290237427</v>
      </c>
      <c r="BB53" s="1">
        <v>0.23397441208362579</v>
      </c>
      <c r="BC53" s="1" t="s">
        <v>72</v>
      </c>
      <c r="BD53" s="1" t="s">
        <v>72</v>
      </c>
      <c r="BE53" s="1" t="s">
        <v>72</v>
      </c>
      <c r="BF53" s="1" t="s">
        <v>72</v>
      </c>
      <c r="BG53" s="1" t="s">
        <v>72</v>
      </c>
      <c r="BH53" s="1" t="s">
        <v>72</v>
      </c>
      <c r="BI53" s="1">
        <v>0.35806456322267322</v>
      </c>
      <c r="BJ53" s="1">
        <v>0.11787868785896605</v>
      </c>
      <c r="BK53" s="1" t="s">
        <v>72</v>
      </c>
      <c r="BL53" s="1" t="s">
        <v>72</v>
      </c>
      <c r="BM53" s="1">
        <v>27.058734299986753</v>
      </c>
      <c r="BN53" s="1">
        <v>11.386674404249012</v>
      </c>
    </row>
    <row r="54" spans="1:66" x14ac:dyDescent="0.25">
      <c r="A54" s="2" t="s">
        <v>125</v>
      </c>
      <c r="B54" s="2" t="s">
        <v>177</v>
      </c>
      <c r="C54" s="2" t="s">
        <v>121</v>
      </c>
      <c r="D54" s="16">
        <f t="shared" si="3"/>
        <v>0.72664632797241213</v>
      </c>
      <c r="E54" s="1">
        <v>0.18166157603263855</v>
      </c>
      <c r="F54" s="2" t="s">
        <v>67</v>
      </c>
      <c r="G54" s="2" t="s">
        <v>68</v>
      </c>
      <c r="H54" s="2" t="s">
        <v>69</v>
      </c>
      <c r="I54" s="2" t="s">
        <v>69</v>
      </c>
      <c r="J54" s="2" t="s">
        <v>70</v>
      </c>
      <c r="K54" s="2" t="s">
        <v>71</v>
      </c>
      <c r="L54" s="1">
        <v>3.6332316398620605</v>
      </c>
      <c r="M54" s="1">
        <f t="shared" si="4"/>
        <v>1.9261002540588379</v>
      </c>
      <c r="N54" s="1">
        <f t="shared" si="5"/>
        <v>0.17244723439216614</v>
      </c>
      <c r="O54" s="1">
        <v>0.48152506351470947</v>
      </c>
      <c r="P54" s="1">
        <v>4.3111808598041534E-2</v>
      </c>
      <c r="Q54" s="12">
        <v>19430</v>
      </c>
      <c r="R54" s="12">
        <v>3</v>
      </c>
      <c r="S54" s="12">
        <v>19427</v>
      </c>
      <c r="T54" s="1">
        <v>0</v>
      </c>
      <c r="U54" s="1">
        <v>3</v>
      </c>
      <c r="V54" s="1">
        <v>16</v>
      </c>
      <c r="W54" s="1">
        <v>19411</v>
      </c>
      <c r="X54" s="1">
        <v>0</v>
      </c>
      <c r="Y54" s="1" t="s">
        <v>72</v>
      </c>
      <c r="Z54" s="1" t="s">
        <v>72</v>
      </c>
      <c r="AA54" s="1" t="s">
        <v>72</v>
      </c>
      <c r="AB54" s="1" t="s">
        <v>72</v>
      </c>
      <c r="AC54" s="1" t="s">
        <v>72</v>
      </c>
      <c r="AD54" s="1" t="s">
        <v>72</v>
      </c>
      <c r="AE54" s="1" t="s">
        <v>72</v>
      </c>
      <c r="AF54" s="1">
        <v>5000</v>
      </c>
      <c r="AG54" s="1" t="s">
        <v>72</v>
      </c>
      <c r="AH54" s="1" t="s">
        <v>72</v>
      </c>
      <c r="AI54" s="2" t="s">
        <v>122</v>
      </c>
      <c r="AJ54" s="1">
        <v>0.18743727799377155</v>
      </c>
      <c r="AK54" s="1" t="s">
        <v>72</v>
      </c>
      <c r="AL54" s="1" t="s">
        <v>72</v>
      </c>
      <c r="AM54" s="1">
        <v>0.43198769514070179</v>
      </c>
      <c r="AN54" s="1">
        <v>0</v>
      </c>
      <c r="AO54" s="1">
        <v>15.785025572925859</v>
      </c>
      <c r="AP54" s="1" t="s">
        <v>72</v>
      </c>
      <c r="AQ54" s="1" t="s">
        <v>72</v>
      </c>
      <c r="AR54" s="1">
        <v>33.128937127525951</v>
      </c>
      <c r="AS54" s="1">
        <v>0</v>
      </c>
      <c r="AT54" s="1">
        <v>5787.486979166667</v>
      </c>
      <c r="AU54" s="1">
        <v>3750.4389496124513</v>
      </c>
      <c r="AV54" s="1">
        <v>3750.7534706669398</v>
      </c>
      <c r="AW54" s="2" t="s">
        <v>72</v>
      </c>
      <c r="AX54" s="2" t="s">
        <v>72</v>
      </c>
      <c r="AY54" s="1" t="s">
        <v>72</v>
      </c>
      <c r="AZ54" s="1" t="s">
        <v>72</v>
      </c>
      <c r="BA54" s="1">
        <v>0.31102171540260315</v>
      </c>
      <c r="BB54" s="1">
        <v>9.4399958848953247E-2</v>
      </c>
      <c r="BC54" s="1" t="s">
        <v>72</v>
      </c>
      <c r="BD54" s="1" t="s">
        <v>72</v>
      </c>
      <c r="BE54" s="1" t="s">
        <v>72</v>
      </c>
      <c r="BF54" s="1" t="s">
        <v>72</v>
      </c>
      <c r="BG54" s="1" t="s">
        <v>72</v>
      </c>
      <c r="BH54" s="1" t="s">
        <v>72</v>
      </c>
      <c r="BI54" s="1">
        <v>0.30865338898716194</v>
      </c>
      <c r="BJ54" s="1">
        <v>6.6221167000381179E-2</v>
      </c>
      <c r="BK54" s="1" t="s">
        <v>72</v>
      </c>
      <c r="BL54" s="1" t="s">
        <v>72</v>
      </c>
      <c r="BM54" s="1">
        <v>24.381868434979996</v>
      </c>
      <c r="BN54" s="1">
        <v>7.18818271087172</v>
      </c>
    </row>
    <row r="55" spans="1:66" x14ac:dyDescent="0.25">
      <c r="A55" s="2" t="s">
        <v>132</v>
      </c>
      <c r="B55" s="2" t="s">
        <v>183</v>
      </c>
      <c r="C55" s="2" t="s">
        <v>121</v>
      </c>
      <c r="D55" s="16">
        <f t="shared" si="3"/>
        <v>2.2033863067626953</v>
      </c>
      <c r="E55" s="1">
        <v>0.55084657669067383</v>
      </c>
      <c r="F55" s="2" t="s">
        <v>67</v>
      </c>
      <c r="G55" s="2" t="s">
        <v>68</v>
      </c>
      <c r="H55" s="2" t="s">
        <v>69</v>
      </c>
      <c r="I55" s="2" t="s">
        <v>69</v>
      </c>
      <c r="J55" s="2" t="s">
        <v>70</v>
      </c>
      <c r="K55" s="2" t="s">
        <v>71</v>
      </c>
      <c r="L55" s="1">
        <v>11.016931533813477</v>
      </c>
      <c r="M55" s="1">
        <f t="shared" si="4"/>
        <v>4.126408576965332</v>
      </c>
      <c r="N55" s="1">
        <f t="shared" si="5"/>
        <v>0.99745535850524902</v>
      </c>
      <c r="O55" s="1">
        <v>1.031602144241333</v>
      </c>
      <c r="P55" s="1">
        <v>0.24936383962631226</v>
      </c>
      <c r="Q55" s="12">
        <v>17090</v>
      </c>
      <c r="R55" s="12">
        <v>8</v>
      </c>
      <c r="S55" s="12">
        <v>17082</v>
      </c>
      <c r="T55" s="1">
        <v>1</v>
      </c>
      <c r="U55" s="1">
        <v>7</v>
      </c>
      <c r="V55" s="1">
        <v>58</v>
      </c>
      <c r="W55" s="1">
        <v>17024</v>
      </c>
      <c r="X55" s="1">
        <v>6.719988664467863E-2</v>
      </c>
      <c r="Y55" s="1" t="s">
        <v>72</v>
      </c>
      <c r="Z55" s="1" t="s">
        <v>72</v>
      </c>
      <c r="AA55" s="1" t="s">
        <v>72</v>
      </c>
      <c r="AB55" s="1" t="s">
        <v>72</v>
      </c>
      <c r="AC55" s="1" t="s">
        <v>72</v>
      </c>
      <c r="AD55" s="1" t="s">
        <v>72</v>
      </c>
      <c r="AE55" s="1" t="s">
        <v>72</v>
      </c>
      <c r="AF55" s="1">
        <v>5000</v>
      </c>
      <c r="AG55" s="1" t="s">
        <v>72</v>
      </c>
      <c r="AH55" s="1" t="s">
        <v>72</v>
      </c>
      <c r="AI55" s="2" t="s">
        <v>122</v>
      </c>
      <c r="AJ55" s="1">
        <v>0.13539072025262736</v>
      </c>
      <c r="AK55" s="1" t="s">
        <v>72</v>
      </c>
      <c r="AL55" s="1" t="s">
        <v>72</v>
      </c>
      <c r="AM55" s="1">
        <v>0.23760087802576363</v>
      </c>
      <c r="AN55" s="1">
        <v>3.3180562479491069E-2</v>
      </c>
      <c r="AO55" s="1">
        <v>11.924592815282352</v>
      </c>
      <c r="AP55" s="1" t="s">
        <v>72</v>
      </c>
      <c r="AQ55" s="1" t="s">
        <v>72</v>
      </c>
      <c r="AR55" s="1">
        <v>19.853318234387594</v>
      </c>
      <c r="AS55" s="1">
        <v>3.9958673961771134</v>
      </c>
      <c r="AT55" s="1">
        <v>5616.8623046875</v>
      </c>
      <c r="AU55" s="1">
        <v>3695.6195665490586</v>
      </c>
      <c r="AV55" s="1">
        <v>3696.5189194984505</v>
      </c>
      <c r="AW55" s="2" t="s">
        <v>72</v>
      </c>
      <c r="AX55" s="2" t="s">
        <v>72</v>
      </c>
      <c r="AY55" s="1" t="s">
        <v>72</v>
      </c>
      <c r="AZ55" s="1" t="s">
        <v>72</v>
      </c>
      <c r="BA55" s="1">
        <v>0.77049970626831055</v>
      </c>
      <c r="BB55" s="1">
        <v>0.37757754325866699</v>
      </c>
      <c r="BC55" s="1" t="s">
        <v>72</v>
      </c>
      <c r="BD55" s="1" t="s">
        <v>72</v>
      </c>
      <c r="BE55" s="1" t="s">
        <v>72</v>
      </c>
      <c r="BF55" s="1" t="s">
        <v>72</v>
      </c>
      <c r="BG55" s="1" t="s">
        <v>72</v>
      </c>
      <c r="BH55" s="1" t="s">
        <v>72</v>
      </c>
      <c r="BI55" s="1">
        <v>0.18678392233613922</v>
      </c>
      <c r="BJ55" s="1">
        <v>8.3997518169115479E-2</v>
      </c>
      <c r="BK55" s="1" t="s">
        <v>72</v>
      </c>
      <c r="BL55" s="1" t="s">
        <v>72</v>
      </c>
      <c r="BM55" s="1">
        <v>15.911306040333756</v>
      </c>
      <c r="BN55" s="1">
        <v>7.9378795902309491</v>
      </c>
    </row>
    <row r="56" spans="1:66" x14ac:dyDescent="0.25">
      <c r="A56" s="2" t="s">
        <v>124</v>
      </c>
      <c r="B56" s="2" t="s">
        <v>176</v>
      </c>
      <c r="C56" s="2" t="s">
        <v>121</v>
      </c>
      <c r="D56" s="16">
        <f t="shared" si="3"/>
        <v>0.27469179630279539</v>
      </c>
      <c r="E56" s="1">
        <v>6.8672947585582733E-2</v>
      </c>
      <c r="F56" s="2" t="s">
        <v>67</v>
      </c>
      <c r="G56" s="2" t="s">
        <v>68</v>
      </c>
      <c r="H56" s="2" t="s">
        <v>69</v>
      </c>
      <c r="I56" s="2" t="s">
        <v>69</v>
      </c>
      <c r="J56" s="2" t="s">
        <v>70</v>
      </c>
      <c r="K56" s="2" t="s">
        <v>71</v>
      </c>
      <c r="L56" s="1">
        <v>1.3734589815139771</v>
      </c>
      <c r="M56" s="1">
        <f t="shared" si="4"/>
        <v>1.3120725154876709</v>
      </c>
      <c r="N56" s="1">
        <f t="shared" si="5"/>
        <v>1.1536732316017151E-2</v>
      </c>
      <c r="O56" s="1">
        <v>0.32801812887191772</v>
      </c>
      <c r="P56" s="1">
        <v>2.8841830790042877E-3</v>
      </c>
      <c r="Q56" s="12">
        <v>17132</v>
      </c>
      <c r="R56" s="12">
        <v>1</v>
      </c>
      <c r="S56" s="12">
        <v>17131</v>
      </c>
      <c r="T56" s="1">
        <v>0</v>
      </c>
      <c r="U56" s="1">
        <v>1</v>
      </c>
      <c r="V56" s="1">
        <v>23</v>
      </c>
      <c r="W56" s="1">
        <v>17108</v>
      </c>
      <c r="X56" s="1">
        <v>0</v>
      </c>
      <c r="Y56" s="1" t="s">
        <v>72</v>
      </c>
      <c r="Z56" s="1" t="s">
        <v>72</v>
      </c>
      <c r="AA56" s="1" t="s">
        <v>72</v>
      </c>
      <c r="AB56" s="1" t="s">
        <v>72</v>
      </c>
      <c r="AC56" s="1" t="s">
        <v>72</v>
      </c>
      <c r="AD56" s="1" t="s">
        <v>72</v>
      </c>
      <c r="AE56" s="1" t="s">
        <v>72</v>
      </c>
      <c r="AF56" s="1">
        <v>5000</v>
      </c>
      <c r="AG56" s="1" t="s">
        <v>72</v>
      </c>
      <c r="AH56" s="1" t="s">
        <v>72</v>
      </c>
      <c r="AI56" s="2" t="s">
        <v>122</v>
      </c>
      <c r="AJ56" s="1">
        <v>4.3450337283486705E-2</v>
      </c>
      <c r="AK56" s="1" t="s">
        <v>72</v>
      </c>
      <c r="AL56" s="1" t="s">
        <v>72</v>
      </c>
      <c r="AM56" s="1">
        <v>0.14785818641993731</v>
      </c>
      <c r="AN56" s="1">
        <v>0</v>
      </c>
      <c r="AO56" s="1">
        <v>4.1641020881362785</v>
      </c>
      <c r="AP56" s="1" t="s">
        <v>72</v>
      </c>
      <c r="AQ56" s="1" t="s">
        <v>72</v>
      </c>
      <c r="AR56" s="1">
        <v>13.753461172621096</v>
      </c>
      <c r="AS56" s="1">
        <v>0</v>
      </c>
      <c r="AT56" s="1">
        <v>5944.44287109375</v>
      </c>
      <c r="AU56" s="1">
        <v>3722.2285898462583</v>
      </c>
      <c r="AV56" s="1">
        <v>3722.3583011631667</v>
      </c>
      <c r="AW56" s="2" t="s">
        <v>72</v>
      </c>
      <c r="AX56" s="2" t="s">
        <v>72</v>
      </c>
      <c r="AY56" s="1" t="s">
        <v>72</v>
      </c>
      <c r="AZ56" s="1" t="s">
        <v>72</v>
      </c>
      <c r="BA56" s="1">
        <v>0.17093439400196075</v>
      </c>
      <c r="BB56" s="1">
        <v>1.8609970808029175E-2</v>
      </c>
      <c r="BC56" s="1" t="s">
        <v>72</v>
      </c>
      <c r="BD56" s="1" t="s">
        <v>72</v>
      </c>
      <c r="BE56" s="1" t="s">
        <v>72</v>
      </c>
      <c r="BF56" s="1" t="s">
        <v>72</v>
      </c>
      <c r="BG56" s="1" t="s">
        <v>72</v>
      </c>
      <c r="BH56" s="1" t="s">
        <v>72</v>
      </c>
      <c r="BI56" s="1">
        <v>9.2483699077242659E-2</v>
      </c>
      <c r="BJ56" s="1">
        <v>0</v>
      </c>
      <c r="BK56" s="1" t="s">
        <v>72</v>
      </c>
      <c r="BL56" s="1" t="s">
        <v>72</v>
      </c>
      <c r="BM56" s="1">
        <v>8.667580679533005</v>
      </c>
      <c r="BN56" s="1">
        <v>0</v>
      </c>
    </row>
    <row r="57" spans="1:66" x14ac:dyDescent="0.25">
      <c r="A57" s="2" t="s">
        <v>123</v>
      </c>
      <c r="B57" s="2" t="s">
        <v>175</v>
      </c>
      <c r="C57" s="2" t="s">
        <v>121</v>
      </c>
      <c r="D57" s="16">
        <f t="shared" si="3"/>
        <v>13.461601257324219</v>
      </c>
      <c r="E57" s="1">
        <v>3.3654003143310547</v>
      </c>
      <c r="F57" s="2" t="s">
        <v>67</v>
      </c>
      <c r="G57" s="2" t="s">
        <v>68</v>
      </c>
      <c r="H57" s="2" t="s">
        <v>69</v>
      </c>
      <c r="I57" s="2" t="s">
        <v>69</v>
      </c>
      <c r="J57" s="2" t="s">
        <v>70</v>
      </c>
      <c r="K57" s="2" t="s">
        <v>71</v>
      </c>
      <c r="L57" s="1">
        <v>67.308006286621094</v>
      </c>
      <c r="M57" s="1">
        <f t="shared" si="4"/>
        <v>17.516597747802734</v>
      </c>
      <c r="N57" s="1">
        <f t="shared" si="5"/>
        <v>10.088363647460938</v>
      </c>
      <c r="O57" s="1">
        <v>4.3791494369506836</v>
      </c>
      <c r="P57" s="1">
        <v>2.5220909118652344</v>
      </c>
      <c r="Q57" s="12">
        <v>17854</v>
      </c>
      <c r="R57" s="12">
        <v>51</v>
      </c>
      <c r="S57" s="12">
        <v>17803</v>
      </c>
      <c r="T57" s="1">
        <v>0</v>
      </c>
      <c r="U57" s="1">
        <v>51</v>
      </c>
      <c r="V57" s="1">
        <v>15</v>
      </c>
      <c r="W57" s="1">
        <v>17788</v>
      </c>
      <c r="X57" s="1">
        <v>0</v>
      </c>
      <c r="Y57" s="1" t="s">
        <v>72</v>
      </c>
      <c r="Z57" s="1" t="s">
        <v>72</v>
      </c>
      <c r="AA57" s="1" t="s">
        <v>72</v>
      </c>
      <c r="AB57" s="1" t="s">
        <v>72</v>
      </c>
      <c r="AC57" s="1" t="s">
        <v>72</v>
      </c>
      <c r="AD57" s="1" t="s">
        <v>72</v>
      </c>
      <c r="AE57" s="1" t="s">
        <v>72</v>
      </c>
      <c r="AF57" s="1">
        <v>5000</v>
      </c>
      <c r="AG57" s="1" t="s">
        <v>72</v>
      </c>
      <c r="AH57" s="1" t="s">
        <v>72</v>
      </c>
      <c r="AI57" s="2" t="s">
        <v>122</v>
      </c>
      <c r="AJ57" s="1">
        <v>3.4034348369246628</v>
      </c>
      <c r="AK57" s="1" t="s">
        <v>72</v>
      </c>
      <c r="AL57" s="1" t="s">
        <v>72</v>
      </c>
      <c r="AM57" s="1">
        <v>5.3853533859986271</v>
      </c>
      <c r="AN57" s="1">
        <v>1.4215162878506984</v>
      </c>
      <c r="AO57" s="1">
        <v>77.290455359652938</v>
      </c>
      <c r="AP57" s="1" t="s">
        <v>72</v>
      </c>
      <c r="AQ57" s="1" t="s">
        <v>72</v>
      </c>
      <c r="AR57" s="1">
        <v>87.511673438392762</v>
      </c>
      <c r="AS57" s="1">
        <v>67.069237280913129</v>
      </c>
      <c r="AT57" s="1">
        <v>5787.0696710324755</v>
      </c>
      <c r="AU57" s="1">
        <v>3734.9225806394988</v>
      </c>
      <c r="AV57" s="1">
        <v>3740.7845444352893</v>
      </c>
      <c r="AW57" s="2" t="s">
        <v>72</v>
      </c>
      <c r="AX57" s="2" t="s">
        <v>72</v>
      </c>
      <c r="AY57" s="1" t="s">
        <v>72</v>
      </c>
      <c r="AZ57" s="1" t="s">
        <v>72</v>
      </c>
      <c r="BA57" s="1">
        <v>3.8577537536621094</v>
      </c>
      <c r="BB57" s="1">
        <v>2.9169826507568359</v>
      </c>
      <c r="BC57" s="1" t="s">
        <v>72</v>
      </c>
      <c r="BD57" s="1" t="s">
        <v>72</v>
      </c>
      <c r="BE57" s="1" t="s">
        <v>72</v>
      </c>
      <c r="BF57" s="1" t="s">
        <v>72</v>
      </c>
      <c r="BG57" s="1" t="s">
        <v>72</v>
      </c>
      <c r="BH57" s="1" t="s">
        <v>72</v>
      </c>
      <c r="BI57" s="1">
        <v>4.4045332468233465</v>
      </c>
      <c r="BJ57" s="1">
        <v>2.402336427025979</v>
      </c>
      <c r="BK57" s="1" t="s">
        <v>72</v>
      </c>
      <c r="BL57" s="1" t="s">
        <v>72</v>
      </c>
      <c r="BM57" s="1">
        <v>82.453354294442732</v>
      </c>
      <c r="BN57" s="1">
        <v>72.127556424863144</v>
      </c>
    </row>
    <row r="58" spans="1:66" x14ac:dyDescent="0.25">
      <c r="A58" s="2" t="s">
        <v>120</v>
      </c>
      <c r="B58" s="2" t="s">
        <v>174</v>
      </c>
      <c r="C58" s="2" t="s">
        <v>121</v>
      </c>
      <c r="D58" s="16">
        <f t="shared" si="3"/>
        <v>0.55490627288818362</v>
      </c>
      <c r="E58" s="1">
        <v>0.13872656226158142</v>
      </c>
      <c r="F58" s="2" t="s">
        <v>67</v>
      </c>
      <c r="G58" s="2" t="s">
        <v>68</v>
      </c>
      <c r="H58" s="2" t="s">
        <v>69</v>
      </c>
      <c r="I58" s="2" t="s">
        <v>69</v>
      </c>
      <c r="J58" s="2" t="s">
        <v>70</v>
      </c>
      <c r="K58" s="2" t="s">
        <v>71</v>
      </c>
      <c r="L58" s="1">
        <v>2.774531364440918</v>
      </c>
      <c r="M58" s="1">
        <f t="shared" si="4"/>
        <v>1.7775956392288208</v>
      </c>
      <c r="N58" s="1">
        <f t="shared" si="5"/>
        <v>8.4064096212387085E-2</v>
      </c>
      <c r="O58" s="1">
        <v>0.4443989098072052</v>
      </c>
      <c r="P58" s="1">
        <v>2.1016024053096771E-2</v>
      </c>
      <c r="Q58" s="12">
        <v>16962</v>
      </c>
      <c r="R58" s="12">
        <v>2</v>
      </c>
      <c r="S58" s="12">
        <v>16960</v>
      </c>
      <c r="T58" s="1">
        <v>0</v>
      </c>
      <c r="U58" s="1">
        <v>2</v>
      </c>
      <c r="V58" s="1">
        <v>14</v>
      </c>
      <c r="W58" s="1">
        <v>16946</v>
      </c>
      <c r="X58" s="1">
        <v>0</v>
      </c>
      <c r="Y58" s="1" t="s">
        <v>72</v>
      </c>
      <c r="Z58" s="1" t="s">
        <v>72</v>
      </c>
      <c r="AA58" s="1" t="s">
        <v>72</v>
      </c>
      <c r="AB58" s="1" t="s">
        <v>72</v>
      </c>
      <c r="AC58" s="1" t="s">
        <v>72</v>
      </c>
      <c r="AD58" s="1" t="s">
        <v>72</v>
      </c>
      <c r="AE58" s="1" t="s">
        <v>72</v>
      </c>
      <c r="AF58" s="1">
        <v>5000</v>
      </c>
      <c r="AG58" s="1" t="s">
        <v>72</v>
      </c>
      <c r="AH58" s="1" t="s">
        <v>72</v>
      </c>
      <c r="AI58" s="2" t="s">
        <v>122</v>
      </c>
      <c r="AJ58" s="1">
        <v>0.14280659729774753</v>
      </c>
      <c r="AK58" s="1" t="s">
        <v>72</v>
      </c>
      <c r="AL58" s="1" t="s">
        <v>72</v>
      </c>
      <c r="AM58" s="1">
        <v>0.37355291788081385</v>
      </c>
      <c r="AN58" s="1">
        <v>0</v>
      </c>
      <c r="AO58" s="1">
        <v>12.496129934445996</v>
      </c>
      <c r="AP58" s="1" t="s">
        <v>72</v>
      </c>
      <c r="AQ58" s="1" t="s">
        <v>72</v>
      </c>
      <c r="AR58" s="1">
        <v>30.16420789457408</v>
      </c>
      <c r="AS58" s="1">
        <v>0</v>
      </c>
      <c r="AT58" s="1">
        <v>5627.375</v>
      </c>
      <c r="AU58" s="1">
        <v>3608.797081785382</v>
      </c>
      <c r="AV58" s="1">
        <v>3609.0350935668025</v>
      </c>
      <c r="AW58" s="2" t="s">
        <v>72</v>
      </c>
      <c r="AX58" s="2" t="s">
        <v>72</v>
      </c>
      <c r="AY58" s="1" t="s">
        <v>72</v>
      </c>
      <c r="AZ58" s="1" t="s">
        <v>72</v>
      </c>
      <c r="BA58" s="1">
        <v>0.26671633124351501</v>
      </c>
      <c r="BB58" s="1">
        <v>6.0205318033695221E-2</v>
      </c>
      <c r="BC58" s="1" t="s">
        <v>72</v>
      </c>
      <c r="BD58" s="1" t="s">
        <v>72</v>
      </c>
      <c r="BE58" s="1" t="s">
        <v>72</v>
      </c>
      <c r="BF58" s="1" t="s">
        <v>72</v>
      </c>
      <c r="BG58" s="1" t="s">
        <v>72</v>
      </c>
      <c r="BH58" s="1" t="s">
        <v>72</v>
      </c>
      <c r="BI58" s="1">
        <v>0.25578310743526345</v>
      </c>
      <c r="BJ58" s="1">
        <v>2.9830087160231611E-2</v>
      </c>
      <c r="BK58" s="1" t="s">
        <v>72</v>
      </c>
      <c r="BL58" s="1" t="s">
        <v>72</v>
      </c>
      <c r="BM58" s="1">
        <v>21.146659155146029</v>
      </c>
      <c r="BN58" s="1">
        <v>3.8456007137459642</v>
      </c>
    </row>
    <row r="59" spans="1:66" x14ac:dyDescent="0.25">
      <c r="A59" s="2" t="s">
        <v>131</v>
      </c>
      <c r="B59" s="2" t="s">
        <v>182</v>
      </c>
      <c r="C59" s="2" t="s">
        <v>121</v>
      </c>
      <c r="D59" s="16">
        <f t="shared" si="3"/>
        <v>0.54118590354919438</v>
      </c>
      <c r="E59" s="1">
        <v>0.13529647886753082</v>
      </c>
      <c r="F59" s="2" t="s">
        <v>67</v>
      </c>
      <c r="G59" s="2" t="s">
        <v>68</v>
      </c>
      <c r="H59" s="2" t="s">
        <v>69</v>
      </c>
      <c r="I59" s="2" t="s">
        <v>69</v>
      </c>
      <c r="J59" s="2" t="s">
        <v>70</v>
      </c>
      <c r="K59" s="2" t="s">
        <v>71</v>
      </c>
      <c r="L59" s="1">
        <v>2.7059295177459717</v>
      </c>
      <c r="M59" s="1">
        <f t="shared" si="4"/>
        <v>1.7336381673812866</v>
      </c>
      <c r="N59" s="1">
        <f t="shared" si="5"/>
        <v>8.198566734790802E-2</v>
      </c>
      <c r="O59" s="1">
        <v>0.43340954184532166</v>
      </c>
      <c r="P59" s="1">
        <v>2.0496416836977005E-2</v>
      </c>
      <c r="Q59" s="12">
        <v>17392</v>
      </c>
      <c r="R59" s="12">
        <v>2</v>
      </c>
      <c r="S59" s="12">
        <v>17390</v>
      </c>
      <c r="T59" s="1">
        <v>0</v>
      </c>
      <c r="U59" s="1">
        <v>2</v>
      </c>
      <c r="V59" s="1">
        <v>13</v>
      </c>
      <c r="W59" s="1">
        <v>17377</v>
      </c>
      <c r="X59" s="1">
        <v>0</v>
      </c>
      <c r="Y59" s="1" t="s">
        <v>72</v>
      </c>
      <c r="Z59" s="1" t="s">
        <v>72</v>
      </c>
      <c r="AA59" s="1" t="s">
        <v>72</v>
      </c>
      <c r="AB59" s="1" t="s">
        <v>72</v>
      </c>
      <c r="AC59" s="1" t="s">
        <v>72</v>
      </c>
      <c r="AD59" s="1" t="s">
        <v>72</v>
      </c>
      <c r="AE59" s="1" t="s">
        <v>72</v>
      </c>
      <c r="AF59" s="1">
        <v>5000</v>
      </c>
      <c r="AG59" s="1" t="s">
        <v>72</v>
      </c>
      <c r="AH59" s="1" t="s">
        <v>72</v>
      </c>
      <c r="AI59" s="2" t="s">
        <v>122</v>
      </c>
      <c r="AJ59" s="1">
        <v>0.15379749125398476</v>
      </c>
      <c r="AK59" s="1" t="s">
        <v>72</v>
      </c>
      <c r="AL59" s="1" t="s">
        <v>72</v>
      </c>
      <c r="AM59" s="1">
        <v>0.4033659079107228</v>
      </c>
      <c r="AN59" s="1">
        <v>0</v>
      </c>
      <c r="AO59" s="1">
        <v>13.329678077808319</v>
      </c>
      <c r="AP59" s="1" t="s">
        <v>72</v>
      </c>
      <c r="AQ59" s="1" t="s">
        <v>72</v>
      </c>
      <c r="AR59" s="1">
        <v>32.076620394126557</v>
      </c>
      <c r="AS59" s="1">
        <v>0</v>
      </c>
      <c r="AT59" s="1">
        <v>5712.907470703125</v>
      </c>
      <c r="AU59" s="1">
        <v>3709.0134750041557</v>
      </c>
      <c r="AV59" s="1">
        <v>3709.2439135961172</v>
      </c>
      <c r="AW59" s="2" t="s">
        <v>72</v>
      </c>
      <c r="AX59" s="2" t="s">
        <v>72</v>
      </c>
      <c r="AY59" s="1" t="s">
        <v>72</v>
      </c>
      <c r="AZ59" s="1" t="s">
        <v>72</v>
      </c>
      <c r="BA59" s="1">
        <v>0.26012128591537476</v>
      </c>
      <c r="BB59" s="1">
        <v>5.8716759085655212E-2</v>
      </c>
      <c r="BC59" s="1" t="s">
        <v>72</v>
      </c>
      <c r="BD59" s="1" t="s">
        <v>72</v>
      </c>
      <c r="BE59" s="1" t="s">
        <v>72</v>
      </c>
      <c r="BF59" s="1" t="s">
        <v>72</v>
      </c>
      <c r="BG59" s="1" t="s">
        <v>72</v>
      </c>
      <c r="BH59" s="1" t="s">
        <v>72</v>
      </c>
      <c r="BI59" s="1">
        <v>0.27601258600602363</v>
      </c>
      <c r="BJ59" s="1">
        <v>3.1582396501945914E-2</v>
      </c>
      <c r="BK59" s="1" t="s">
        <v>72</v>
      </c>
      <c r="BL59" s="1" t="s">
        <v>72</v>
      </c>
      <c r="BM59" s="1">
        <v>22.510163983006617</v>
      </c>
      <c r="BN59" s="1">
        <v>4.1491921726100198</v>
      </c>
    </row>
    <row r="60" spans="1:66" x14ac:dyDescent="0.25">
      <c r="A60" s="2" t="s">
        <v>130</v>
      </c>
      <c r="B60" s="2" t="s">
        <v>83</v>
      </c>
      <c r="C60" s="2" t="s">
        <v>121</v>
      </c>
      <c r="D60" s="16">
        <f t="shared" si="3"/>
        <v>0</v>
      </c>
      <c r="E60" s="1">
        <v>0</v>
      </c>
      <c r="F60" s="2" t="s">
        <v>67</v>
      </c>
      <c r="G60" s="2" t="s">
        <v>68</v>
      </c>
      <c r="H60" s="2" t="s">
        <v>69</v>
      </c>
      <c r="I60" s="2" t="s">
        <v>69</v>
      </c>
      <c r="J60" s="2" t="s">
        <v>70</v>
      </c>
      <c r="K60" s="2" t="s">
        <v>71</v>
      </c>
      <c r="L60" s="1">
        <v>0</v>
      </c>
      <c r="M60" s="1">
        <f t="shared" si="4"/>
        <v>0.74206280708312988</v>
      </c>
      <c r="N60" s="1">
        <f t="shared" si="5"/>
        <v>0</v>
      </c>
      <c r="O60" s="1">
        <v>0.18551570177078247</v>
      </c>
      <c r="P60" s="1">
        <v>0</v>
      </c>
      <c r="Q60" s="12">
        <v>19001</v>
      </c>
      <c r="R60" s="12">
        <v>0</v>
      </c>
      <c r="S60" s="12">
        <v>19001</v>
      </c>
      <c r="T60" s="1">
        <v>0</v>
      </c>
      <c r="U60" s="1">
        <v>0</v>
      </c>
      <c r="V60" s="1">
        <v>0</v>
      </c>
      <c r="W60" s="1">
        <v>19001</v>
      </c>
      <c r="X60" s="1">
        <v>0</v>
      </c>
      <c r="Y60" s="1" t="s">
        <v>72</v>
      </c>
      <c r="Z60" s="1" t="s">
        <v>72</v>
      </c>
      <c r="AA60" s="1" t="s">
        <v>72</v>
      </c>
      <c r="AB60" s="1" t="s">
        <v>72</v>
      </c>
      <c r="AC60" s="1" t="s">
        <v>72</v>
      </c>
      <c r="AD60" s="1" t="s">
        <v>72</v>
      </c>
      <c r="AE60" s="1" t="s">
        <v>72</v>
      </c>
      <c r="AF60" s="1">
        <v>5000</v>
      </c>
      <c r="AG60" s="1" t="s">
        <v>72</v>
      </c>
      <c r="AH60" s="1" t="s">
        <v>72</v>
      </c>
      <c r="AI60" s="2" t="s">
        <v>122</v>
      </c>
      <c r="AJ60" s="1" t="s">
        <v>72</v>
      </c>
      <c r="AK60" s="1" t="s">
        <v>72</v>
      </c>
      <c r="AL60" s="1" t="s">
        <v>72</v>
      </c>
      <c r="AM60" s="1" t="s">
        <v>72</v>
      </c>
      <c r="AN60" s="1" t="s">
        <v>72</v>
      </c>
      <c r="AO60" s="1" t="s">
        <v>72</v>
      </c>
      <c r="AP60" s="1" t="s">
        <v>72</v>
      </c>
      <c r="AQ60" s="1" t="s">
        <v>72</v>
      </c>
      <c r="AR60" s="1" t="s">
        <v>72</v>
      </c>
      <c r="AS60" s="1" t="s">
        <v>72</v>
      </c>
      <c r="AT60" s="1">
        <v>0</v>
      </c>
      <c r="AU60" s="1">
        <v>3477.0671502486712</v>
      </c>
      <c r="AV60" s="1">
        <v>3477.0671502486693</v>
      </c>
      <c r="AW60" s="2" t="s">
        <v>72</v>
      </c>
      <c r="AX60" s="2" t="s">
        <v>72</v>
      </c>
      <c r="AY60" s="1" t="s">
        <v>72</v>
      </c>
      <c r="AZ60" s="1" t="s">
        <v>72</v>
      </c>
      <c r="BA60" s="1">
        <v>8.4766395390033722E-2</v>
      </c>
      <c r="BB60" s="1">
        <v>0</v>
      </c>
      <c r="BC60" s="1" t="s">
        <v>72</v>
      </c>
      <c r="BD60" s="1" t="s">
        <v>72</v>
      </c>
      <c r="BE60" s="1" t="s">
        <v>72</v>
      </c>
      <c r="BF60" s="1" t="s">
        <v>72</v>
      </c>
      <c r="BG60" s="1" t="s">
        <v>72</v>
      </c>
      <c r="BH60" s="1" t="s">
        <v>72</v>
      </c>
      <c r="BI60" s="1" t="s">
        <v>72</v>
      </c>
      <c r="BJ60" s="1" t="s">
        <v>72</v>
      </c>
      <c r="BK60" s="1" t="s">
        <v>72</v>
      </c>
      <c r="BL60" s="1" t="s">
        <v>72</v>
      </c>
      <c r="BM60" s="1" t="s">
        <v>72</v>
      </c>
      <c r="BN60" s="1" t="s">
        <v>72</v>
      </c>
    </row>
    <row r="61" spans="1:66" x14ac:dyDescent="0.25">
      <c r="A61" s="2" t="s">
        <v>133</v>
      </c>
      <c r="B61" s="2" t="s">
        <v>87</v>
      </c>
      <c r="C61" s="2" t="s">
        <v>121</v>
      </c>
      <c r="D61" s="16">
        <f t="shared" si="3"/>
        <v>0</v>
      </c>
      <c r="E61" s="1">
        <v>0</v>
      </c>
      <c r="F61" s="2" t="s">
        <v>67</v>
      </c>
      <c r="G61" s="2" t="s">
        <v>68</v>
      </c>
      <c r="H61" s="2" t="s">
        <v>69</v>
      </c>
      <c r="I61" s="2" t="s">
        <v>69</v>
      </c>
      <c r="J61" s="2" t="s">
        <v>70</v>
      </c>
      <c r="K61" s="2" t="s">
        <v>71</v>
      </c>
      <c r="L61" s="1">
        <v>0</v>
      </c>
      <c r="M61" s="1">
        <f t="shared" si="4"/>
        <v>0.82591730356216431</v>
      </c>
      <c r="N61" s="1">
        <f t="shared" si="5"/>
        <v>0</v>
      </c>
      <c r="O61" s="1">
        <v>0.20647932589054108</v>
      </c>
      <c r="P61" s="1">
        <v>0</v>
      </c>
      <c r="Q61" s="12">
        <v>17072</v>
      </c>
      <c r="R61" s="12">
        <v>0</v>
      </c>
      <c r="S61" s="12">
        <v>17072</v>
      </c>
      <c r="T61" s="1">
        <v>0</v>
      </c>
      <c r="U61" s="1">
        <v>0</v>
      </c>
      <c r="V61" s="1">
        <v>48</v>
      </c>
      <c r="W61" s="1">
        <v>17024</v>
      </c>
      <c r="X61" s="1">
        <v>0</v>
      </c>
      <c r="Y61" s="1" t="s">
        <v>72</v>
      </c>
      <c r="Z61" s="1" t="s">
        <v>72</v>
      </c>
      <c r="AA61" s="1" t="s">
        <v>72</v>
      </c>
      <c r="AB61" s="1" t="s">
        <v>72</v>
      </c>
      <c r="AC61" s="1" t="s">
        <v>72</v>
      </c>
      <c r="AD61" s="1" t="s">
        <v>72</v>
      </c>
      <c r="AE61" s="1" t="s">
        <v>72</v>
      </c>
      <c r="AF61" s="1">
        <v>5000</v>
      </c>
      <c r="AG61" s="1" t="s">
        <v>72</v>
      </c>
      <c r="AH61" s="1" t="s">
        <v>72</v>
      </c>
      <c r="AI61" s="2" t="s">
        <v>122</v>
      </c>
      <c r="AJ61" s="1" t="s">
        <v>72</v>
      </c>
      <c r="AK61" s="1" t="s">
        <v>72</v>
      </c>
      <c r="AL61" s="1" t="s">
        <v>72</v>
      </c>
      <c r="AM61" s="1" t="s">
        <v>72</v>
      </c>
      <c r="AN61" s="1" t="s">
        <v>72</v>
      </c>
      <c r="AO61" s="1" t="s">
        <v>72</v>
      </c>
      <c r="AP61" s="1" t="s">
        <v>72</v>
      </c>
      <c r="AQ61" s="1" t="s">
        <v>72</v>
      </c>
      <c r="AR61" s="1" t="s">
        <v>72</v>
      </c>
      <c r="AS61" s="1" t="s">
        <v>72</v>
      </c>
      <c r="AT61" s="1">
        <v>0</v>
      </c>
      <c r="AU61" s="1">
        <v>3794.5071011286755</v>
      </c>
      <c r="AV61" s="1">
        <v>3794.5071011286764</v>
      </c>
      <c r="AW61" s="2" t="s">
        <v>72</v>
      </c>
      <c r="AX61" s="2" t="s">
        <v>72</v>
      </c>
      <c r="AY61" s="1" t="s">
        <v>72</v>
      </c>
      <c r="AZ61" s="1" t="s">
        <v>72</v>
      </c>
      <c r="BA61" s="1">
        <v>9.434470534324646E-2</v>
      </c>
      <c r="BB61" s="1">
        <v>0</v>
      </c>
      <c r="BC61" s="1" t="s">
        <v>72</v>
      </c>
      <c r="BD61" s="1" t="s">
        <v>72</v>
      </c>
      <c r="BE61" s="1" t="s">
        <v>72</v>
      </c>
      <c r="BF61" s="1" t="s">
        <v>72</v>
      </c>
      <c r="BG61" s="1" t="s">
        <v>72</v>
      </c>
      <c r="BH61" s="1" t="s">
        <v>72</v>
      </c>
      <c r="BI61" s="1" t="s">
        <v>72</v>
      </c>
      <c r="BJ61" s="1" t="s">
        <v>72</v>
      </c>
      <c r="BK61" s="1" t="s">
        <v>72</v>
      </c>
      <c r="BL61" s="1" t="s">
        <v>72</v>
      </c>
      <c r="BM61" s="1" t="s">
        <v>72</v>
      </c>
      <c r="BN61" s="1" t="s">
        <v>72</v>
      </c>
    </row>
    <row r="62" spans="1:66" x14ac:dyDescent="0.25">
      <c r="A62" s="2" t="s">
        <v>129</v>
      </c>
      <c r="B62" s="2" t="s">
        <v>181</v>
      </c>
      <c r="C62" s="2" t="s">
        <v>122</v>
      </c>
      <c r="D62" s="16">
        <f t="shared" si="3"/>
        <v>9.278575134277343</v>
      </c>
      <c r="E62" s="1">
        <v>2.3196437358856201</v>
      </c>
      <c r="F62" s="2" t="s">
        <v>67</v>
      </c>
      <c r="G62" s="2" t="s">
        <v>68</v>
      </c>
      <c r="H62" s="2" t="s">
        <v>69</v>
      </c>
      <c r="I62" s="2" t="s">
        <v>69</v>
      </c>
      <c r="J62" s="2" t="s">
        <v>70</v>
      </c>
      <c r="K62" s="2" t="s">
        <v>74</v>
      </c>
      <c r="L62" s="1">
        <v>46.392875671386719</v>
      </c>
      <c r="M62" s="1">
        <f t="shared" si="4"/>
        <v>12.954955101013184</v>
      </c>
      <c r="N62" s="1">
        <f t="shared" si="5"/>
        <v>6.3751082420349121</v>
      </c>
      <c r="O62" s="1">
        <v>3.2387387752532959</v>
      </c>
      <c r="P62" s="1">
        <v>1.593777060508728</v>
      </c>
      <c r="Q62" s="12">
        <v>15738</v>
      </c>
      <c r="R62" s="12">
        <v>31</v>
      </c>
      <c r="S62" s="12">
        <v>15707</v>
      </c>
      <c r="T62" s="1">
        <v>0</v>
      </c>
      <c r="U62" s="1">
        <v>5</v>
      </c>
      <c r="V62" s="1">
        <v>31</v>
      </c>
      <c r="W62" s="1">
        <v>15702</v>
      </c>
      <c r="X62" s="1">
        <v>0</v>
      </c>
      <c r="Y62" s="1" t="s">
        <v>72</v>
      </c>
      <c r="Z62" s="1" t="s">
        <v>72</v>
      </c>
      <c r="AA62" s="1" t="s">
        <v>72</v>
      </c>
      <c r="AB62" s="1" t="s">
        <v>72</v>
      </c>
      <c r="AC62" s="1" t="s">
        <v>72</v>
      </c>
      <c r="AD62" s="1" t="s">
        <v>72</v>
      </c>
      <c r="AE62" s="1" t="s">
        <v>72</v>
      </c>
      <c r="AF62" s="1">
        <v>3700</v>
      </c>
      <c r="AG62" s="1" t="s">
        <v>72</v>
      </c>
      <c r="AH62" s="1" t="s">
        <v>72</v>
      </c>
      <c r="AI62" s="2" t="s">
        <v>72</v>
      </c>
      <c r="AJ62" s="1" t="s">
        <v>72</v>
      </c>
      <c r="AK62" s="1" t="s">
        <v>72</v>
      </c>
      <c r="AL62" s="1" t="s">
        <v>72</v>
      </c>
      <c r="AM62" s="1" t="s">
        <v>72</v>
      </c>
      <c r="AN62" s="1" t="s">
        <v>72</v>
      </c>
      <c r="AO62" s="1" t="s">
        <v>72</v>
      </c>
      <c r="AP62" s="1" t="s">
        <v>72</v>
      </c>
      <c r="AQ62" s="1" t="s">
        <v>72</v>
      </c>
      <c r="AR62" s="1" t="s">
        <v>72</v>
      </c>
      <c r="AS62" s="1" t="s">
        <v>72</v>
      </c>
      <c r="AT62" s="1">
        <v>4120.889577557964</v>
      </c>
      <c r="AU62" s="1">
        <v>2896.3940197779552</v>
      </c>
      <c r="AV62" s="1">
        <v>2898.8059756993748</v>
      </c>
      <c r="AW62" s="2" t="s">
        <v>72</v>
      </c>
      <c r="AX62" s="2" t="s">
        <v>72</v>
      </c>
      <c r="AY62" s="1" t="s">
        <v>72</v>
      </c>
      <c r="AZ62" s="1" t="s">
        <v>72</v>
      </c>
      <c r="BA62" s="1">
        <v>2.7608187198638916</v>
      </c>
      <c r="BB62" s="1">
        <v>1.9282761812210083</v>
      </c>
      <c r="BC62" s="1" t="s">
        <v>72</v>
      </c>
      <c r="BD62" s="1" t="s">
        <v>72</v>
      </c>
      <c r="BE62" s="1" t="s">
        <v>72</v>
      </c>
      <c r="BF62" s="1" t="s">
        <v>72</v>
      </c>
      <c r="BG62" s="1" t="s">
        <v>72</v>
      </c>
      <c r="BH62" s="1" t="s">
        <v>72</v>
      </c>
      <c r="BI62" s="1" t="s">
        <v>72</v>
      </c>
      <c r="BJ62" s="1" t="s">
        <v>72</v>
      </c>
      <c r="BK62" s="1" t="s">
        <v>72</v>
      </c>
      <c r="BL62" s="1" t="s">
        <v>72</v>
      </c>
      <c r="BM62" s="1" t="s">
        <v>72</v>
      </c>
      <c r="BN62" s="1" t="s">
        <v>72</v>
      </c>
    </row>
    <row r="63" spans="1:66" x14ac:dyDescent="0.25">
      <c r="A63" s="2" t="s">
        <v>128</v>
      </c>
      <c r="B63" s="2" t="s">
        <v>180</v>
      </c>
      <c r="C63" s="2" t="s">
        <v>122</v>
      </c>
      <c r="D63" s="16">
        <f t="shared" si="3"/>
        <v>7.1745140075683596</v>
      </c>
      <c r="E63" s="1">
        <v>1.7936285734176636</v>
      </c>
      <c r="F63" s="2" t="s">
        <v>67</v>
      </c>
      <c r="G63" s="2" t="s">
        <v>68</v>
      </c>
      <c r="H63" s="2" t="s">
        <v>69</v>
      </c>
      <c r="I63" s="2" t="s">
        <v>69</v>
      </c>
      <c r="J63" s="2" t="s">
        <v>70</v>
      </c>
      <c r="K63" s="2" t="s">
        <v>74</v>
      </c>
      <c r="L63" s="1">
        <v>35.872570037841797</v>
      </c>
      <c r="M63" s="1">
        <f t="shared" si="4"/>
        <v>10.456612586975098</v>
      </c>
      <c r="N63" s="1">
        <f t="shared" si="5"/>
        <v>4.6645817756652832</v>
      </c>
      <c r="O63" s="1">
        <v>2.6141531467437744</v>
      </c>
      <c r="P63" s="1">
        <v>1.1661454439163208</v>
      </c>
      <c r="Q63" s="12">
        <v>15754</v>
      </c>
      <c r="R63" s="12">
        <v>24</v>
      </c>
      <c r="S63" s="12">
        <v>15730</v>
      </c>
      <c r="T63" s="1">
        <v>0</v>
      </c>
      <c r="U63" s="1">
        <v>0</v>
      </c>
      <c r="V63" s="1">
        <v>24</v>
      </c>
      <c r="W63" s="1">
        <v>15730</v>
      </c>
      <c r="X63" s="1">
        <v>0</v>
      </c>
      <c r="Y63" s="1" t="s">
        <v>72</v>
      </c>
      <c r="Z63" s="1" t="s">
        <v>72</v>
      </c>
      <c r="AA63" s="1" t="s">
        <v>72</v>
      </c>
      <c r="AB63" s="1" t="s">
        <v>72</v>
      </c>
      <c r="AC63" s="1" t="s">
        <v>72</v>
      </c>
      <c r="AD63" s="1" t="s">
        <v>72</v>
      </c>
      <c r="AE63" s="1" t="s">
        <v>72</v>
      </c>
      <c r="AF63" s="1">
        <v>3700</v>
      </c>
      <c r="AG63" s="1" t="s">
        <v>72</v>
      </c>
      <c r="AH63" s="1" t="s">
        <v>72</v>
      </c>
      <c r="AI63" s="2" t="s">
        <v>72</v>
      </c>
      <c r="AJ63" s="1" t="s">
        <v>72</v>
      </c>
      <c r="AK63" s="1" t="s">
        <v>72</v>
      </c>
      <c r="AL63" s="1" t="s">
        <v>72</v>
      </c>
      <c r="AM63" s="1" t="s">
        <v>72</v>
      </c>
      <c r="AN63" s="1" t="s">
        <v>72</v>
      </c>
      <c r="AO63" s="1" t="s">
        <v>72</v>
      </c>
      <c r="AP63" s="1" t="s">
        <v>72</v>
      </c>
      <c r="AQ63" s="1" t="s">
        <v>72</v>
      </c>
      <c r="AR63" s="1" t="s">
        <v>72</v>
      </c>
      <c r="AS63" s="1" t="s">
        <v>72</v>
      </c>
      <c r="AT63" s="1">
        <v>4041.5243225097656</v>
      </c>
      <c r="AU63" s="1">
        <v>2848.3391264608085</v>
      </c>
      <c r="AV63" s="1">
        <v>2850.1568517816854</v>
      </c>
      <c r="AW63" s="2" t="s">
        <v>72</v>
      </c>
      <c r="AX63" s="2" t="s">
        <v>72</v>
      </c>
      <c r="AY63" s="1" t="s">
        <v>72</v>
      </c>
      <c r="AZ63" s="1" t="s">
        <v>72</v>
      </c>
      <c r="BA63" s="1">
        <v>2.1846287250518799</v>
      </c>
      <c r="BB63" s="1">
        <v>1.452404260635376</v>
      </c>
      <c r="BC63" s="1" t="s">
        <v>72</v>
      </c>
      <c r="BD63" s="1" t="s">
        <v>72</v>
      </c>
      <c r="BE63" s="1" t="s">
        <v>72</v>
      </c>
      <c r="BF63" s="1" t="s">
        <v>72</v>
      </c>
      <c r="BG63" s="1" t="s">
        <v>72</v>
      </c>
      <c r="BH63" s="1" t="s">
        <v>72</v>
      </c>
      <c r="BI63" s="1" t="s">
        <v>72</v>
      </c>
      <c r="BJ63" s="1" t="s">
        <v>72</v>
      </c>
      <c r="BK63" s="1" t="s">
        <v>72</v>
      </c>
      <c r="BL63" s="1" t="s">
        <v>72</v>
      </c>
      <c r="BM63" s="1" t="s">
        <v>72</v>
      </c>
      <c r="BN63" s="1" t="s">
        <v>72</v>
      </c>
    </row>
    <row r="64" spans="1:66" x14ac:dyDescent="0.25">
      <c r="A64" s="2" t="s">
        <v>127</v>
      </c>
      <c r="B64" s="2" t="s">
        <v>179</v>
      </c>
      <c r="C64" s="2" t="s">
        <v>122</v>
      </c>
      <c r="D64" s="16">
        <f t="shared" si="3"/>
        <v>6.6665008544921873</v>
      </c>
      <c r="E64" s="1">
        <v>1.6666252613067627</v>
      </c>
      <c r="F64" s="2" t="s">
        <v>67</v>
      </c>
      <c r="G64" s="2" t="s">
        <v>68</v>
      </c>
      <c r="H64" s="2" t="s">
        <v>69</v>
      </c>
      <c r="I64" s="2" t="s">
        <v>69</v>
      </c>
      <c r="J64" s="2" t="s">
        <v>70</v>
      </c>
      <c r="K64" s="2" t="s">
        <v>74</v>
      </c>
      <c r="L64" s="1">
        <v>33.332504272460938</v>
      </c>
      <c r="M64" s="1">
        <f t="shared" si="4"/>
        <v>9.6460123062133789</v>
      </c>
      <c r="N64" s="1">
        <f t="shared" si="5"/>
        <v>4.3753595352172852</v>
      </c>
      <c r="O64" s="1">
        <v>2.4115030765533447</v>
      </c>
      <c r="P64" s="1">
        <v>1.0938398838043213</v>
      </c>
      <c r="Q64" s="12">
        <v>17660</v>
      </c>
      <c r="R64" s="12">
        <v>25</v>
      </c>
      <c r="S64" s="12">
        <v>17635</v>
      </c>
      <c r="T64" s="1">
        <v>0</v>
      </c>
      <c r="U64" s="1">
        <v>3</v>
      </c>
      <c r="V64" s="1">
        <v>25</v>
      </c>
      <c r="W64" s="1">
        <v>17632</v>
      </c>
      <c r="X64" s="1">
        <v>0</v>
      </c>
      <c r="Y64" s="1" t="s">
        <v>72</v>
      </c>
      <c r="Z64" s="1" t="s">
        <v>72</v>
      </c>
      <c r="AA64" s="1" t="s">
        <v>72</v>
      </c>
      <c r="AB64" s="1" t="s">
        <v>72</v>
      </c>
      <c r="AC64" s="1" t="s">
        <v>72</v>
      </c>
      <c r="AD64" s="1" t="s">
        <v>72</v>
      </c>
      <c r="AE64" s="1" t="s">
        <v>72</v>
      </c>
      <c r="AF64" s="1">
        <v>3700</v>
      </c>
      <c r="AG64" s="1" t="s">
        <v>72</v>
      </c>
      <c r="AH64" s="1" t="s">
        <v>72</v>
      </c>
      <c r="AI64" s="2" t="s">
        <v>72</v>
      </c>
      <c r="AJ64" s="1" t="s">
        <v>72</v>
      </c>
      <c r="AK64" s="1" t="s">
        <v>72</v>
      </c>
      <c r="AL64" s="1" t="s">
        <v>72</v>
      </c>
      <c r="AM64" s="1" t="s">
        <v>72</v>
      </c>
      <c r="AN64" s="1" t="s">
        <v>72</v>
      </c>
      <c r="AO64" s="1" t="s">
        <v>72</v>
      </c>
      <c r="AP64" s="1" t="s">
        <v>72</v>
      </c>
      <c r="AQ64" s="1" t="s">
        <v>72</v>
      </c>
      <c r="AR64" s="1" t="s">
        <v>72</v>
      </c>
      <c r="AS64" s="1" t="s">
        <v>72</v>
      </c>
      <c r="AT64" s="1">
        <v>3992.5520312499998</v>
      </c>
      <c r="AU64" s="1">
        <v>2857.8651583155392</v>
      </c>
      <c r="AV64" s="1">
        <v>2859.471453435784</v>
      </c>
      <c r="AW64" s="2" t="s">
        <v>72</v>
      </c>
      <c r="AX64" s="2" t="s">
        <v>72</v>
      </c>
      <c r="AY64" s="1" t="s">
        <v>72</v>
      </c>
      <c r="AZ64" s="1" t="s">
        <v>72</v>
      </c>
      <c r="BA64" s="1">
        <v>2.0220551490783691</v>
      </c>
      <c r="BB64" s="1">
        <v>1.3555871248245239</v>
      </c>
      <c r="BC64" s="1" t="s">
        <v>72</v>
      </c>
      <c r="BD64" s="1" t="s">
        <v>72</v>
      </c>
      <c r="BE64" s="1" t="s">
        <v>72</v>
      </c>
      <c r="BF64" s="1" t="s">
        <v>72</v>
      </c>
      <c r="BG64" s="1" t="s">
        <v>72</v>
      </c>
      <c r="BH64" s="1" t="s">
        <v>72</v>
      </c>
      <c r="BI64" s="1" t="s">
        <v>72</v>
      </c>
      <c r="BJ64" s="1" t="s">
        <v>72</v>
      </c>
      <c r="BK64" s="1" t="s">
        <v>72</v>
      </c>
      <c r="BL64" s="1" t="s">
        <v>72</v>
      </c>
      <c r="BM64" s="1" t="s">
        <v>72</v>
      </c>
      <c r="BN64" s="1" t="s">
        <v>72</v>
      </c>
    </row>
    <row r="65" spans="1:66" x14ac:dyDescent="0.25">
      <c r="A65" s="2" t="s">
        <v>126</v>
      </c>
      <c r="B65" s="2" t="s">
        <v>178</v>
      </c>
      <c r="C65" s="2" t="s">
        <v>122</v>
      </c>
      <c r="D65" s="16">
        <f t="shared" si="3"/>
        <v>6.4139892578125002</v>
      </c>
      <c r="E65" s="1">
        <v>1.6034973859786987</v>
      </c>
      <c r="F65" s="2" t="s">
        <v>67</v>
      </c>
      <c r="G65" s="2" t="s">
        <v>68</v>
      </c>
      <c r="H65" s="2" t="s">
        <v>69</v>
      </c>
      <c r="I65" s="2" t="s">
        <v>69</v>
      </c>
      <c r="J65" s="2" t="s">
        <v>70</v>
      </c>
      <c r="K65" s="2" t="s">
        <v>74</v>
      </c>
      <c r="L65" s="1">
        <v>32.0699462890625</v>
      </c>
      <c r="M65" s="1">
        <f t="shared" si="4"/>
        <v>9.5793066024780273</v>
      </c>
      <c r="N65" s="1">
        <f t="shared" si="5"/>
        <v>4.037961483001709</v>
      </c>
      <c r="O65" s="1">
        <v>2.3948266506195068</v>
      </c>
      <c r="P65" s="1">
        <v>1.0094903707504272</v>
      </c>
      <c r="Q65" s="12">
        <v>15418</v>
      </c>
      <c r="R65" s="12">
        <v>21</v>
      </c>
      <c r="S65" s="12">
        <v>15397</v>
      </c>
      <c r="T65" s="1">
        <v>0</v>
      </c>
      <c r="U65" s="1">
        <v>5</v>
      </c>
      <c r="V65" s="1">
        <v>21</v>
      </c>
      <c r="W65" s="1">
        <v>15392</v>
      </c>
      <c r="X65" s="1">
        <v>0</v>
      </c>
      <c r="Y65" s="1" t="s">
        <v>72</v>
      </c>
      <c r="Z65" s="1" t="s">
        <v>72</v>
      </c>
      <c r="AA65" s="1" t="s">
        <v>72</v>
      </c>
      <c r="AB65" s="1" t="s">
        <v>72</v>
      </c>
      <c r="AC65" s="1" t="s">
        <v>72</v>
      </c>
      <c r="AD65" s="1" t="s">
        <v>72</v>
      </c>
      <c r="AE65" s="1" t="s">
        <v>72</v>
      </c>
      <c r="AF65" s="1">
        <v>3700</v>
      </c>
      <c r="AG65" s="1" t="s">
        <v>72</v>
      </c>
      <c r="AH65" s="1" t="s">
        <v>72</v>
      </c>
      <c r="AI65" s="2" t="s">
        <v>72</v>
      </c>
      <c r="AJ65" s="1" t="s">
        <v>72</v>
      </c>
      <c r="AK65" s="1" t="s">
        <v>72</v>
      </c>
      <c r="AL65" s="1" t="s">
        <v>72</v>
      </c>
      <c r="AM65" s="1" t="s">
        <v>72</v>
      </c>
      <c r="AN65" s="1" t="s">
        <v>72</v>
      </c>
      <c r="AO65" s="1" t="s">
        <v>72</v>
      </c>
      <c r="AP65" s="1" t="s">
        <v>72</v>
      </c>
      <c r="AQ65" s="1" t="s">
        <v>72</v>
      </c>
      <c r="AR65" s="1" t="s">
        <v>72</v>
      </c>
      <c r="AS65" s="1" t="s">
        <v>72</v>
      </c>
      <c r="AT65" s="1">
        <v>4063.7874813988096</v>
      </c>
      <c r="AU65" s="1">
        <v>2746.2824311731792</v>
      </c>
      <c r="AV65" s="1">
        <v>2748.0769315010143</v>
      </c>
      <c r="AW65" s="2" t="s">
        <v>72</v>
      </c>
      <c r="AX65" s="2" t="s">
        <v>72</v>
      </c>
      <c r="AY65" s="1" t="s">
        <v>72</v>
      </c>
      <c r="AZ65" s="1" t="s">
        <v>72</v>
      </c>
      <c r="BA65" s="1">
        <v>1.9790315628051758</v>
      </c>
      <c r="BB65" s="1">
        <v>1.2788800001144409</v>
      </c>
      <c r="BC65" s="1" t="s">
        <v>72</v>
      </c>
      <c r="BD65" s="1" t="s">
        <v>72</v>
      </c>
      <c r="BE65" s="1" t="s">
        <v>72</v>
      </c>
      <c r="BF65" s="1" t="s">
        <v>72</v>
      </c>
      <c r="BG65" s="1" t="s">
        <v>72</v>
      </c>
      <c r="BH65" s="1" t="s">
        <v>72</v>
      </c>
      <c r="BI65" s="1" t="s">
        <v>72</v>
      </c>
      <c r="BJ65" s="1" t="s">
        <v>72</v>
      </c>
      <c r="BK65" s="1" t="s">
        <v>72</v>
      </c>
      <c r="BL65" s="1" t="s">
        <v>72</v>
      </c>
      <c r="BM65" s="1" t="s">
        <v>72</v>
      </c>
      <c r="BN65" s="1" t="s">
        <v>72</v>
      </c>
    </row>
    <row r="66" spans="1:66" x14ac:dyDescent="0.25">
      <c r="A66" s="2" t="s">
        <v>125</v>
      </c>
      <c r="B66" s="2" t="s">
        <v>177</v>
      </c>
      <c r="C66" s="2" t="s">
        <v>122</v>
      </c>
      <c r="D66" s="16">
        <f t="shared" ref="D66:D97" si="6">L66/5</f>
        <v>3.8767436981201171</v>
      </c>
      <c r="E66" s="1">
        <v>0.96918594837188721</v>
      </c>
      <c r="F66" s="2" t="s">
        <v>67</v>
      </c>
      <c r="G66" s="2" t="s">
        <v>68</v>
      </c>
      <c r="H66" s="2" t="s">
        <v>69</v>
      </c>
      <c r="I66" s="2" t="s">
        <v>69</v>
      </c>
      <c r="J66" s="2" t="s">
        <v>70</v>
      </c>
      <c r="K66" s="2" t="s">
        <v>74</v>
      </c>
      <c r="L66" s="1">
        <v>19.383718490600586</v>
      </c>
      <c r="M66" s="1">
        <f t="shared" ref="M66:M97" si="7">O66*4</f>
        <v>6.113624095916748</v>
      </c>
      <c r="N66" s="1">
        <f t="shared" ref="N66:N97" si="8">P66*4</f>
        <v>2.266538143157959</v>
      </c>
      <c r="O66" s="1">
        <v>1.528406023979187</v>
      </c>
      <c r="P66" s="1">
        <v>0.56663453578948975</v>
      </c>
      <c r="Q66" s="12">
        <v>19430</v>
      </c>
      <c r="R66" s="12">
        <v>16</v>
      </c>
      <c r="S66" s="12">
        <v>19414</v>
      </c>
      <c r="T66" s="1">
        <v>0</v>
      </c>
      <c r="U66" s="1">
        <v>3</v>
      </c>
      <c r="V66" s="1">
        <v>16</v>
      </c>
      <c r="W66" s="1">
        <v>19411</v>
      </c>
      <c r="X66" s="1">
        <v>0</v>
      </c>
      <c r="Y66" s="1" t="s">
        <v>72</v>
      </c>
      <c r="Z66" s="1" t="s">
        <v>72</v>
      </c>
      <c r="AA66" s="1" t="s">
        <v>72</v>
      </c>
      <c r="AB66" s="1" t="s">
        <v>72</v>
      </c>
      <c r="AC66" s="1" t="s">
        <v>72</v>
      </c>
      <c r="AD66" s="1" t="s">
        <v>72</v>
      </c>
      <c r="AE66" s="1" t="s">
        <v>72</v>
      </c>
      <c r="AF66" s="1">
        <v>3700</v>
      </c>
      <c r="AG66" s="1" t="s">
        <v>72</v>
      </c>
      <c r="AH66" s="1" t="s">
        <v>72</v>
      </c>
      <c r="AI66" s="2" t="s">
        <v>72</v>
      </c>
      <c r="AJ66" s="1" t="s">
        <v>72</v>
      </c>
      <c r="AK66" s="1" t="s">
        <v>72</v>
      </c>
      <c r="AL66" s="1" t="s">
        <v>72</v>
      </c>
      <c r="AM66" s="1" t="s">
        <v>72</v>
      </c>
      <c r="AN66" s="1" t="s">
        <v>72</v>
      </c>
      <c r="AO66" s="1" t="s">
        <v>72</v>
      </c>
      <c r="AP66" s="1" t="s">
        <v>72</v>
      </c>
      <c r="AQ66" s="1" t="s">
        <v>72</v>
      </c>
      <c r="AR66" s="1" t="s">
        <v>72</v>
      </c>
      <c r="AS66" s="1" t="s">
        <v>72</v>
      </c>
      <c r="AT66" s="1">
        <v>3979.19482421875</v>
      </c>
      <c r="AU66" s="1">
        <v>2759.9726859658904</v>
      </c>
      <c r="AV66" s="1">
        <v>2760.9766774333157</v>
      </c>
      <c r="AW66" s="2" t="s">
        <v>72</v>
      </c>
      <c r="AX66" s="2" t="s">
        <v>72</v>
      </c>
      <c r="AY66" s="1" t="s">
        <v>72</v>
      </c>
      <c r="AZ66" s="1" t="s">
        <v>72</v>
      </c>
      <c r="BA66" s="1">
        <v>1.2321548461914063</v>
      </c>
      <c r="BB66" s="1">
        <v>0.74662655591964722</v>
      </c>
      <c r="BC66" s="1" t="s">
        <v>72</v>
      </c>
      <c r="BD66" s="1" t="s">
        <v>72</v>
      </c>
      <c r="BE66" s="1" t="s">
        <v>72</v>
      </c>
      <c r="BF66" s="1" t="s">
        <v>72</v>
      </c>
      <c r="BG66" s="1" t="s">
        <v>72</v>
      </c>
      <c r="BH66" s="1" t="s">
        <v>72</v>
      </c>
      <c r="BI66" s="1" t="s">
        <v>72</v>
      </c>
      <c r="BJ66" s="1" t="s">
        <v>72</v>
      </c>
      <c r="BK66" s="1" t="s">
        <v>72</v>
      </c>
      <c r="BL66" s="1" t="s">
        <v>72</v>
      </c>
      <c r="BM66" s="1" t="s">
        <v>72</v>
      </c>
      <c r="BN66" s="1" t="s">
        <v>72</v>
      </c>
    </row>
    <row r="67" spans="1:66" x14ac:dyDescent="0.25">
      <c r="A67" s="2" t="s">
        <v>132</v>
      </c>
      <c r="B67" s="2" t="s">
        <v>183</v>
      </c>
      <c r="C67" s="2" t="s">
        <v>122</v>
      </c>
      <c r="D67" s="16">
        <f t="shared" si="6"/>
        <v>16.274278259277345</v>
      </c>
      <c r="E67" s="1">
        <v>4.0685696601867676</v>
      </c>
      <c r="F67" s="2" t="s">
        <v>67</v>
      </c>
      <c r="G67" s="2" t="s">
        <v>68</v>
      </c>
      <c r="H67" s="2" t="s">
        <v>69</v>
      </c>
      <c r="I67" s="2" t="s">
        <v>69</v>
      </c>
      <c r="J67" s="2" t="s">
        <v>70</v>
      </c>
      <c r="K67" s="2" t="s">
        <v>74</v>
      </c>
      <c r="L67" s="1">
        <v>81.371391296386719</v>
      </c>
      <c r="M67" s="1">
        <f t="shared" si="7"/>
        <v>20.80439567565918</v>
      </c>
      <c r="N67" s="1">
        <f t="shared" si="8"/>
        <v>12.457185745239258</v>
      </c>
      <c r="O67" s="1">
        <v>5.2010989189147949</v>
      </c>
      <c r="P67" s="1">
        <v>3.1142964363098145</v>
      </c>
      <c r="Q67" s="12">
        <v>17090</v>
      </c>
      <c r="R67" s="12">
        <v>59</v>
      </c>
      <c r="S67" s="12">
        <v>17031</v>
      </c>
      <c r="T67" s="1">
        <v>1</v>
      </c>
      <c r="U67" s="1">
        <v>7</v>
      </c>
      <c r="V67" s="1">
        <v>58</v>
      </c>
      <c r="W67" s="1">
        <v>17024</v>
      </c>
      <c r="X67" s="1">
        <v>6.719988664467863E-2</v>
      </c>
      <c r="Y67" s="1" t="s">
        <v>72</v>
      </c>
      <c r="Z67" s="1" t="s">
        <v>72</v>
      </c>
      <c r="AA67" s="1" t="s">
        <v>72</v>
      </c>
      <c r="AB67" s="1" t="s">
        <v>72</v>
      </c>
      <c r="AC67" s="1" t="s">
        <v>72</v>
      </c>
      <c r="AD67" s="1" t="s">
        <v>72</v>
      </c>
      <c r="AE67" s="1" t="s">
        <v>72</v>
      </c>
      <c r="AF67" s="1">
        <v>3700</v>
      </c>
      <c r="AG67" s="1" t="s">
        <v>72</v>
      </c>
      <c r="AH67" s="1" t="s">
        <v>72</v>
      </c>
      <c r="AI67" s="2" t="s">
        <v>72</v>
      </c>
      <c r="AJ67" s="1" t="s">
        <v>72</v>
      </c>
      <c r="AK67" s="1" t="s">
        <v>72</v>
      </c>
      <c r="AL67" s="1" t="s">
        <v>72</v>
      </c>
      <c r="AM67" s="1" t="s">
        <v>72</v>
      </c>
      <c r="AN67" s="1" t="s">
        <v>72</v>
      </c>
      <c r="AO67" s="1" t="s">
        <v>72</v>
      </c>
      <c r="AP67" s="1" t="s">
        <v>72</v>
      </c>
      <c r="AQ67" s="1" t="s">
        <v>72</v>
      </c>
      <c r="AR67" s="1" t="s">
        <v>72</v>
      </c>
      <c r="AS67" s="1" t="s">
        <v>72</v>
      </c>
      <c r="AT67" s="1">
        <v>3976.9120100635591</v>
      </c>
      <c r="AU67" s="1">
        <v>2714.7939859667663</v>
      </c>
      <c r="AV67" s="1">
        <v>2719.1512102746433</v>
      </c>
      <c r="AW67" s="2" t="s">
        <v>72</v>
      </c>
      <c r="AX67" s="2" t="s">
        <v>72</v>
      </c>
      <c r="AY67" s="1" t="s">
        <v>72</v>
      </c>
      <c r="AZ67" s="1" t="s">
        <v>72</v>
      </c>
      <c r="BA67" s="1">
        <v>4.6202883720397949</v>
      </c>
      <c r="BB67" s="1">
        <v>3.5628187656402588</v>
      </c>
      <c r="BC67" s="1" t="s">
        <v>72</v>
      </c>
      <c r="BD67" s="1" t="s">
        <v>72</v>
      </c>
      <c r="BE67" s="1" t="s">
        <v>72</v>
      </c>
      <c r="BF67" s="1" t="s">
        <v>72</v>
      </c>
      <c r="BG67" s="1" t="s">
        <v>72</v>
      </c>
      <c r="BH67" s="1" t="s">
        <v>72</v>
      </c>
      <c r="BI67" s="1" t="s">
        <v>72</v>
      </c>
      <c r="BJ67" s="1" t="s">
        <v>72</v>
      </c>
      <c r="BK67" s="1" t="s">
        <v>72</v>
      </c>
      <c r="BL67" s="1" t="s">
        <v>72</v>
      </c>
      <c r="BM67" s="1" t="s">
        <v>72</v>
      </c>
      <c r="BN67" s="1" t="s">
        <v>72</v>
      </c>
    </row>
    <row r="68" spans="1:66" x14ac:dyDescent="0.25">
      <c r="A68" s="2" t="s">
        <v>124</v>
      </c>
      <c r="B68" s="2" t="s">
        <v>176</v>
      </c>
      <c r="C68" s="2" t="s">
        <v>122</v>
      </c>
      <c r="D68" s="16">
        <f t="shared" si="6"/>
        <v>6.32197151184082</v>
      </c>
      <c r="E68" s="1">
        <v>1.5804928541183472</v>
      </c>
      <c r="F68" s="2" t="s">
        <v>67</v>
      </c>
      <c r="G68" s="2" t="s">
        <v>68</v>
      </c>
      <c r="H68" s="2" t="s">
        <v>69</v>
      </c>
      <c r="I68" s="2" t="s">
        <v>69</v>
      </c>
      <c r="J68" s="2" t="s">
        <v>70</v>
      </c>
      <c r="K68" s="2" t="s">
        <v>74</v>
      </c>
      <c r="L68" s="1">
        <v>31.609857559204102</v>
      </c>
      <c r="M68" s="1">
        <f t="shared" si="7"/>
        <v>9.2843999862670898</v>
      </c>
      <c r="N68" s="1">
        <f t="shared" si="8"/>
        <v>4.0695509910583496</v>
      </c>
      <c r="O68" s="1">
        <v>2.3210999965667725</v>
      </c>
      <c r="P68" s="1">
        <v>1.0173877477645874</v>
      </c>
      <c r="Q68" s="12">
        <v>17132</v>
      </c>
      <c r="R68" s="12">
        <v>23</v>
      </c>
      <c r="S68" s="12">
        <v>17109</v>
      </c>
      <c r="T68" s="1">
        <v>0</v>
      </c>
      <c r="U68" s="1">
        <v>1</v>
      </c>
      <c r="V68" s="1">
        <v>23</v>
      </c>
      <c r="W68" s="1">
        <v>17108</v>
      </c>
      <c r="X68" s="1">
        <v>0</v>
      </c>
      <c r="Y68" s="1" t="s">
        <v>72</v>
      </c>
      <c r="Z68" s="1" t="s">
        <v>72</v>
      </c>
      <c r="AA68" s="1" t="s">
        <v>72</v>
      </c>
      <c r="AB68" s="1" t="s">
        <v>72</v>
      </c>
      <c r="AC68" s="1" t="s">
        <v>72</v>
      </c>
      <c r="AD68" s="1" t="s">
        <v>72</v>
      </c>
      <c r="AE68" s="1" t="s">
        <v>72</v>
      </c>
      <c r="AF68" s="1">
        <v>3700</v>
      </c>
      <c r="AG68" s="1" t="s">
        <v>72</v>
      </c>
      <c r="AH68" s="1" t="s">
        <v>72</v>
      </c>
      <c r="AI68" s="2" t="s">
        <v>72</v>
      </c>
      <c r="AJ68" s="1" t="s">
        <v>72</v>
      </c>
      <c r="AK68" s="1" t="s">
        <v>72</v>
      </c>
      <c r="AL68" s="1" t="s">
        <v>72</v>
      </c>
      <c r="AM68" s="1" t="s">
        <v>72</v>
      </c>
      <c r="AN68" s="1" t="s">
        <v>72</v>
      </c>
      <c r="AO68" s="1" t="s">
        <v>72</v>
      </c>
      <c r="AP68" s="1" t="s">
        <v>72</v>
      </c>
      <c r="AQ68" s="1" t="s">
        <v>72</v>
      </c>
      <c r="AR68" s="1" t="s">
        <v>72</v>
      </c>
      <c r="AS68" s="1" t="s">
        <v>72</v>
      </c>
      <c r="AT68" s="1">
        <v>3962.926948879076</v>
      </c>
      <c r="AU68" s="1">
        <v>2743.0998706820969</v>
      </c>
      <c r="AV68" s="1">
        <v>2744.7375091830586</v>
      </c>
      <c r="AW68" s="2" t="s">
        <v>72</v>
      </c>
      <c r="AX68" s="2" t="s">
        <v>72</v>
      </c>
      <c r="AY68" s="1" t="s">
        <v>72</v>
      </c>
      <c r="AZ68" s="1" t="s">
        <v>72</v>
      </c>
      <c r="BA68" s="1">
        <v>1.9329572916030884</v>
      </c>
      <c r="BB68" s="1">
        <v>1.2737798690795898</v>
      </c>
      <c r="BC68" s="1" t="s">
        <v>72</v>
      </c>
      <c r="BD68" s="1" t="s">
        <v>72</v>
      </c>
      <c r="BE68" s="1" t="s">
        <v>72</v>
      </c>
      <c r="BF68" s="1" t="s">
        <v>72</v>
      </c>
      <c r="BG68" s="1" t="s">
        <v>72</v>
      </c>
      <c r="BH68" s="1" t="s">
        <v>72</v>
      </c>
      <c r="BI68" s="1" t="s">
        <v>72</v>
      </c>
      <c r="BJ68" s="1" t="s">
        <v>72</v>
      </c>
      <c r="BK68" s="1" t="s">
        <v>72</v>
      </c>
      <c r="BL68" s="1" t="s">
        <v>72</v>
      </c>
      <c r="BM68" s="1" t="s">
        <v>72</v>
      </c>
      <c r="BN68" s="1" t="s">
        <v>72</v>
      </c>
    </row>
    <row r="69" spans="1:66" x14ac:dyDescent="0.25">
      <c r="A69" s="2" t="s">
        <v>123</v>
      </c>
      <c r="B69" s="2" t="s">
        <v>175</v>
      </c>
      <c r="C69" s="2" t="s">
        <v>122</v>
      </c>
      <c r="D69" s="16">
        <f t="shared" si="6"/>
        <v>3.9552986145019533</v>
      </c>
      <c r="E69" s="1">
        <v>0.98882466554641724</v>
      </c>
      <c r="F69" s="2" t="s">
        <v>67</v>
      </c>
      <c r="G69" s="2" t="s">
        <v>68</v>
      </c>
      <c r="H69" s="2" t="s">
        <v>69</v>
      </c>
      <c r="I69" s="2" t="s">
        <v>69</v>
      </c>
      <c r="J69" s="2" t="s">
        <v>70</v>
      </c>
      <c r="K69" s="2" t="s">
        <v>74</v>
      </c>
      <c r="L69" s="1">
        <v>19.776493072509766</v>
      </c>
      <c r="M69" s="1">
        <f t="shared" si="7"/>
        <v>6.324796199798584</v>
      </c>
      <c r="N69" s="1">
        <f t="shared" si="8"/>
        <v>2.2680890560150146</v>
      </c>
      <c r="O69" s="1">
        <v>1.581199049949646</v>
      </c>
      <c r="P69" s="1">
        <v>0.56702226400375366</v>
      </c>
      <c r="Q69" s="12">
        <v>17854</v>
      </c>
      <c r="R69" s="12">
        <v>15</v>
      </c>
      <c r="S69" s="12">
        <v>17839</v>
      </c>
      <c r="T69" s="1">
        <v>0</v>
      </c>
      <c r="U69" s="1">
        <v>51</v>
      </c>
      <c r="V69" s="1">
        <v>15</v>
      </c>
      <c r="W69" s="1">
        <v>17788</v>
      </c>
      <c r="X69" s="1">
        <v>0</v>
      </c>
      <c r="Y69" s="1" t="s">
        <v>72</v>
      </c>
      <c r="Z69" s="1" t="s">
        <v>72</v>
      </c>
      <c r="AA69" s="1" t="s">
        <v>72</v>
      </c>
      <c r="AB69" s="1" t="s">
        <v>72</v>
      </c>
      <c r="AC69" s="1" t="s">
        <v>72</v>
      </c>
      <c r="AD69" s="1" t="s">
        <v>72</v>
      </c>
      <c r="AE69" s="1" t="s">
        <v>72</v>
      </c>
      <c r="AF69" s="1">
        <v>3700</v>
      </c>
      <c r="AG69" s="1" t="s">
        <v>72</v>
      </c>
      <c r="AH69" s="1" t="s">
        <v>72</v>
      </c>
      <c r="AI69" s="2" t="s">
        <v>72</v>
      </c>
      <c r="AJ69" s="1" t="s">
        <v>72</v>
      </c>
      <c r="AK69" s="1" t="s">
        <v>72</v>
      </c>
      <c r="AL69" s="1" t="s">
        <v>72</v>
      </c>
      <c r="AM69" s="1" t="s">
        <v>72</v>
      </c>
      <c r="AN69" s="1" t="s">
        <v>72</v>
      </c>
      <c r="AO69" s="1" t="s">
        <v>72</v>
      </c>
      <c r="AP69" s="1" t="s">
        <v>72</v>
      </c>
      <c r="AQ69" s="1" t="s">
        <v>72</v>
      </c>
      <c r="AR69" s="1" t="s">
        <v>72</v>
      </c>
      <c r="AS69" s="1" t="s">
        <v>72</v>
      </c>
      <c r="AT69" s="1">
        <v>3924.7898274739582</v>
      </c>
      <c r="AU69" s="1">
        <v>2745.4212914657228</v>
      </c>
      <c r="AV69" s="1">
        <v>2746.4121354245131</v>
      </c>
      <c r="AW69" s="2" t="s">
        <v>72</v>
      </c>
      <c r="AX69" s="2" t="s">
        <v>72</v>
      </c>
      <c r="AY69" s="1" t="s">
        <v>72</v>
      </c>
      <c r="AZ69" s="1" t="s">
        <v>72</v>
      </c>
      <c r="BA69" s="1">
        <v>1.2667680978775024</v>
      </c>
      <c r="BB69" s="1">
        <v>0.75492554903030396</v>
      </c>
      <c r="BC69" s="1" t="s">
        <v>72</v>
      </c>
      <c r="BD69" s="1" t="s">
        <v>72</v>
      </c>
      <c r="BE69" s="1" t="s">
        <v>72</v>
      </c>
      <c r="BF69" s="1" t="s">
        <v>72</v>
      </c>
      <c r="BG69" s="1" t="s">
        <v>72</v>
      </c>
      <c r="BH69" s="1" t="s">
        <v>72</v>
      </c>
      <c r="BI69" s="1" t="s">
        <v>72</v>
      </c>
      <c r="BJ69" s="1" t="s">
        <v>72</v>
      </c>
      <c r="BK69" s="1" t="s">
        <v>72</v>
      </c>
      <c r="BL69" s="1" t="s">
        <v>72</v>
      </c>
      <c r="BM69" s="1" t="s">
        <v>72</v>
      </c>
      <c r="BN69" s="1" t="s">
        <v>72</v>
      </c>
    </row>
    <row r="70" spans="1:66" x14ac:dyDescent="0.25">
      <c r="A70" s="2" t="s">
        <v>120</v>
      </c>
      <c r="B70" s="2" t="s">
        <v>174</v>
      </c>
      <c r="C70" s="2" t="s">
        <v>122</v>
      </c>
      <c r="D70" s="16">
        <f t="shared" si="6"/>
        <v>3.8857185363769533</v>
      </c>
      <c r="E70" s="1">
        <v>0.97142964601516724</v>
      </c>
      <c r="F70" s="2" t="s">
        <v>67</v>
      </c>
      <c r="G70" s="2" t="s">
        <v>68</v>
      </c>
      <c r="H70" s="2" t="s">
        <v>69</v>
      </c>
      <c r="I70" s="2" t="s">
        <v>69</v>
      </c>
      <c r="J70" s="2" t="s">
        <v>70</v>
      </c>
      <c r="K70" s="2" t="s">
        <v>74</v>
      </c>
      <c r="L70" s="1">
        <v>19.428592681884766</v>
      </c>
      <c r="M70" s="1">
        <f t="shared" si="7"/>
        <v>6.3092551231384277</v>
      </c>
      <c r="N70" s="1">
        <f t="shared" si="8"/>
        <v>2.1806032657623291</v>
      </c>
      <c r="O70" s="1">
        <v>1.5773137807846069</v>
      </c>
      <c r="P70" s="1">
        <v>0.54515081644058228</v>
      </c>
      <c r="Q70" s="12">
        <v>16962</v>
      </c>
      <c r="R70" s="12">
        <v>14</v>
      </c>
      <c r="S70" s="12">
        <v>16948</v>
      </c>
      <c r="T70" s="1">
        <v>0</v>
      </c>
      <c r="U70" s="1">
        <v>2</v>
      </c>
      <c r="V70" s="1">
        <v>14</v>
      </c>
      <c r="W70" s="1">
        <v>16946</v>
      </c>
      <c r="X70" s="1">
        <v>0</v>
      </c>
      <c r="Y70" s="1" t="s">
        <v>72</v>
      </c>
      <c r="Z70" s="1" t="s">
        <v>72</v>
      </c>
      <c r="AA70" s="1" t="s">
        <v>72</v>
      </c>
      <c r="AB70" s="1" t="s">
        <v>72</v>
      </c>
      <c r="AC70" s="1" t="s">
        <v>72</v>
      </c>
      <c r="AD70" s="1" t="s">
        <v>72</v>
      </c>
      <c r="AE70" s="1" t="s">
        <v>72</v>
      </c>
      <c r="AF70" s="1">
        <v>3700</v>
      </c>
      <c r="AG70" s="1" t="s">
        <v>72</v>
      </c>
      <c r="AH70" s="1" t="s">
        <v>72</v>
      </c>
      <c r="AI70" s="2" t="s">
        <v>72</v>
      </c>
      <c r="AJ70" s="1" t="s">
        <v>72</v>
      </c>
      <c r="AK70" s="1" t="s">
        <v>72</v>
      </c>
      <c r="AL70" s="1" t="s">
        <v>72</v>
      </c>
      <c r="AM70" s="1" t="s">
        <v>72</v>
      </c>
      <c r="AN70" s="1" t="s">
        <v>72</v>
      </c>
      <c r="AO70" s="1" t="s">
        <v>72</v>
      </c>
      <c r="AP70" s="1" t="s">
        <v>72</v>
      </c>
      <c r="AQ70" s="1" t="s">
        <v>72</v>
      </c>
      <c r="AR70" s="1" t="s">
        <v>72</v>
      </c>
      <c r="AS70" s="1" t="s">
        <v>72</v>
      </c>
      <c r="AT70" s="1">
        <v>3913.2933175223216</v>
      </c>
      <c r="AU70" s="1">
        <v>2664.6143955701586</v>
      </c>
      <c r="AV70" s="1">
        <v>2665.6450231439776</v>
      </c>
      <c r="AW70" s="2" t="s">
        <v>72</v>
      </c>
      <c r="AX70" s="2" t="s">
        <v>72</v>
      </c>
      <c r="AY70" s="1" t="s">
        <v>72</v>
      </c>
      <c r="AZ70" s="1" t="s">
        <v>72</v>
      </c>
      <c r="BA70" s="1">
        <v>1.2550300359725952</v>
      </c>
      <c r="BB70" s="1">
        <v>0.73418796062469482</v>
      </c>
      <c r="BC70" s="1" t="s">
        <v>72</v>
      </c>
      <c r="BD70" s="1" t="s">
        <v>72</v>
      </c>
      <c r="BE70" s="1" t="s">
        <v>72</v>
      </c>
      <c r="BF70" s="1" t="s">
        <v>72</v>
      </c>
      <c r="BG70" s="1" t="s">
        <v>72</v>
      </c>
      <c r="BH70" s="1" t="s">
        <v>72</v>
      </c>
      <c r="BI70" s="1" t="s">
        <v>72</v>
      </c>
      <c r="BJ70" s="1" t="s">
        <v>72</v>
      </c>
      <c r="BK70" s="1" t="s">
        <v>72</v>
      </c>
      <c r="BL70" s="1" t="s">
        <v>72</v>
      </c>
      <c r="BM70" s="1" t="s">
        <v>72</v>
      </c>
      <c r="BN70" s="1" t="s">
        <v>72</v>
      </c>
    </row>
    <row r="71" spans="1:66" x14ac:dyDescent="0.25">
      <c r="A71" s="2" t="s">
        <v>131</v>
      </c>
      <c r="B71" s="2" t="s">
        <v>182</v>
      </c>
      <c r="C71" s="2" t="s">
        <v>122</v>
      </c>
      <c r="D71" s="16">
        <f t="shared" si="6"/>
        <v>3.5188213348388673</v>
      </c>
      <c r="E71" s="1">
        <v>0.87970536947250366</v>
      </c>
      <c r="F71" s="2" t="s">
        <v>67</v>
      </c>
      <c r="G71" s="2" t="s">
        <v>68</v>
      </c>
      <c r="H71" s="2" t="s">
        <v>69</v>
      </c>
      <c r="I71" s="2" t="s">
        <v>69</v>
      </c>
      <c r="J71" s="2" t="s">
        <v>70</v>
      </c>
      <c r="K71" s="2" t="s">
        <v>74</v>
      </c>
      <c r="L71" s="1">
        <v>17.594106674194336</v>
      </c>
      <c r="M71" s="1">
        <f t="shared" si="7"/>
        <v>5.8115310668945313</v>
      </c>
      <c r="N71" s="1">
        <f t="shared" si="8"/>
        <v>1.9271762371063232</v>
      </c>
      <c r="O71" s="1">
        <v>1.4528827667236328</v>
      </c>
      <c r="P71" s="1">
        <v>0.48179405927658081</v>
      </c>
      <c r="Q71" s="12">
        <v>17392</v>
      </c>
      <c r="R71" s="12">
        <v>13</v>
      </c>
      <c r="S71" s="12">
        <v>17379</v>
      </c>
      <c r="T71" s="1">
        <v>0</v>
      </c>
      <c r="U71" s="1">
        <v>2</v>
      </c>
      <c r="V71" s="1">
        <v>13</v>
      </c>
      <c r="W71" s="1">
        <v>17377</v>
      </c>
      <c r="X71" s="1">
        <v>0</v>
      </c>
      <c r="Y71" s="1" t="s">
        <v>72</v>
      </c>
      <c r="Z71" s="1" t="s">
        <v>72</v>
      </c>
      <c r="AA71" s="1" t="s">
        <v>72</v>
      </c>
      <c r="AB71" s="1" t="s">
        <v>72</v>
      </c>
      <c r="AC71" s="1" t="s">
        <v>72</v>
      </c>
      <c r="AD71" s="1" t="s">
        <v>72</v>
      </c>
      <c r="AE71" s="1" t="s">
        <v>72</v>
      </c>
      <c r="AF71" s="1">
        <v>3700</v>
      </c>
      <c r="AG71" s="1" t="s">
        <v>72</v>
      </c>
      <c r="AH71" s="1" t="s">
        <v>72</v>
      </c>
      <c r="AI71" s="2" t="s">
        <v>72</v>
      </c>
      <c r="AJ71" s="1" t="s">
        <v>72</v>
      </c>
      <c r="AK71" s="1" t="s">
        <v>72</v>
      </c>
      <c r="AL71" s="1" t="s">
        <v>72</v>
      </c>
      <c r="AM71" s="1" t="s">
        <v>72</v>
      </c>
      <c r="AN71" s="1" t="s">
        <v>72</v>
      </c>
      <c r="AO71" s="1" t="s">
        <v>72</v>
      </c>
      <c r="AP71" s="1" t="s">
        <v>72</v>
      </c>
      <c r="AQ71" s="1" t="s">
        <v>72</v>
      </c>
      <c r="AR71" s="1" t="s">
        <v>72</v>
      </c>
      <c r="AS71" s="1" t="s">
        <v>72</v>
      </c>
      <c r="AT71" s="1">
        <v>3942.9996995192309</v>
      </c>
      <c r="AU71" s="1">
        <v>2719.1307463305434</v>
      </c>
      <c r="AV71" s="1">
        <v>2720.0455517808309</v>
      </c>
      <c r="AW71" s="2" t="s">
        <v>72</v>
      </c>
      <c r="AX71" s="2" t="s">
        <v>72</v>
      </c>
      <c r="AY71" s="1" t="s">
        <v>72</v>
      </c>
      <c r="AZ71" s="1" t="s">
        <v>72</v>
      </c>
      <c r="BA71" s="1">
        <v>1.1471985578536987</v>
      </c>
      <c r="BB71" s="1">
        <v>0.65748387575149536</v>
      </c>
      <c r="BC71" s="1" t="s">
        <v>72</v>
      </c>
      <c r="BD71" s="1" t="s">
        <v>72</v>
      </c>
      <c r="BE71" s="1" t="s">
        <v>72</v>
      </c>
      <c r="BF71" s="1" t="s">
        <v>72</v>
      </c>
      <c r="BG71" s="1" t="s">
        <v>72</v>
      </c>
      <c r="BH71" s="1" t="s">
        <v>72</v>
      </c>
      <c r="BI71" s="1" t="s">
        <v>72</v>
      </c>
      <c r="BJ71" s="1" t="s">
        <v>72</v>
      </c>
      <c r="BK71" s="1" t="s">
        <v>72</v>
      </c>
      <c r="BL71" s="1" t="s">
        <v>72</v>
      </c>
      <c r="BM71" s="1" t="s">
        <v>72</v>
      </c>
      <c r="BN71" s="1" t="s">
        <v>72</v>
      </c>
    </row>
    <row r="72" spans="1:66" x14ac:dyDescent="0.25">
      <c r="A72" s="2" t="s">
        <v>130</v>
      </c>
      <c r="B72" s="2" t="s">
        <v>83</v>
      </c>
      <c r="C72" s="2" t="s">
        <v>122</v>
      </c>
      <c r="D72" s="16">
        <f t="shared" si="6"/>
        <v>0</v>
      </c>
      <c r="E72" s="1">
        <v>0</v>
      </c>
      <c r="F72" s="2" t="s">
        <v>67</v>
      </c>
      <c r="G72" s="2" t="s">
        <v>68</v>
      </c>
      <c r="H72" s="2" t="s">
        <v>69</v>
      </c>
      <c r="I72" s="2" t="s">
        <v>69</v>
      </c>
      <c r="J72" s="2" t="s">
        <v>70</v>
      </c>
      <c r="K72" s="2" t="s">
        <v>74</v>
      </c>
      <c r="L72" s="1">
        <v>0</v>
      </c>
      <c r="M72" s="1">
        <f t="shared" si="7"/>
        <v>0.74206280708312988</v>
      </c>
      <c r="N72" s="1">
        <f t="shared" si="8"/>
        <v>0</v>
      </c>
      <c r="O72" s="1">
        <v>0.18551570177078247</v>
      </c>
      <c r="P72" s="1">
        <v>0</v>
      </c>
      <c r="Q72" s="12">
        <v>19001</v>
      </c>
      <c r="R72" s="12">
        <v>0</v>
      </c>
      <c r="S72" s="12">
        <v>19001</v>
      </c>
      <c r="T72" s="1">
        <v>0</v>
      </c>
      <c r="U72" s="1">
        <v>0</v>
      </c>
      <c r="V72" s="1">
        <v>0</v>
      </c>
      <c r="W72" s="1">
        <v>19001</v>
      </c>
      <c r="X72" s="1">
        <v>0</v>
      </c>
      <c r="Y72" s="1" t="s">
        <v>72</v>
      </c>
      <c r="Z72" s="1" t="s">
        <v>72</v>
      </c>
      <c r="AA72" s="1" t="s">
        <v>72</v>
      </c>
      <c r="AB72" s="1" t="s">
        <v>72</v>
      </c>
      <c r="AC72" s="1" t="s">
        <v>72</v>
      </c>
      <c r="AD72" s="1" t="s">
        <v>72</v>
      </c>
      <c r="AE72" s="1" t="s">
        <v>72</v>
      </c>
      <c r="AF72" s="1">
        <v>3700</v>
      </c>
      <c r="AG72" s="1" t="s">
        <v>72</v>
      </c>
      <c r="AH72" s="1" t="s">
        <v>72</v>
      </c>
      <c r="AI72" s="2" t="s">
        <v>72</v>
      </c>
      <c r="AJ72" s="1" t="s">
        <v>72</v>
      </c>
      <c r="AK72" s="1" t="s">
        <v>72</v>
      </c>
      <c r="AL72" s="1" t="s">
        <v>72</v>
      </c>
      <c r="AM72" s="1" t="s">
        <v>72</v>
      </c>
      <c r="AN72" s="1" t="s">
        <v>72</v>
      </c>
      <c r="AO72" s="1" t="s">
        <v>72</v>
      </c>
      <c r="AP72" s="1" t="s">
        <v>72</v>
      </c>
      <c r="AQ72" s="1" t="s">
        <v>72</v>
      </c>
      <c r="AR72" s="1" t="s">
        <v>72</v>
      </c>
      <c r="AS72" s="1" t="s">
        <v>72</v>
      </c>
      <c r="AT72" s="1">
        <v>0</v>
      </c>
      <c r="AU72" s="1">
        <v>2585.0944804174574</v>
      </c>
      <c r="AV72" s="1">
        <v>2585.0944804174701</v>
      </c>
      <c r="AW72" s="2" t="s">
        <v>72</v>
      </c>
      <c r="AX72" s="2" t="s">
        <v>72</v>
      </c>
      <c r="AY72" s="1" t="s">
        <v>72</v>
      </c>
      <c r="AZ72" s="1" t="s">
        <v>72</v>
      </c>
      <c r="BA72" s="1">
        <v>8.4766395390033722E-2</v>
      </c>
      <c r="BB72" s="1">
        <v>0</v>
      </c>
      <c r="BC72" s="1" t="s">
        <v>72</v>
      </c>
      <c r="BD72" s="1" t="s">
        <v>72</v>
      </c>
      <c r="BE72" s="1" t="s">
        <v>72</v>
      </c>
      <c r="BF72" s="1" t="s">
        <v>72</v>
      </c>
      <c r="BG72" s="1" t="s">
        <v>72</v>
      </c>
      <c r="BH72" s="1" t="s">
        <v>72</v>
      </c>
      <c r="BI72" s="1" t="s">
        <v>72</v>
      </c>
      <c r="BJ72" s="1" t="s">
        <v>72</v>
      </c>
      <c r="BK72" s="1" t="s">
        <v>72</v>
      </c>
      <c r="BL72" s="1" t="s">
        <v>72</v>
      </c>
      <c r="BM72" s="1" t="s">
        <v>72</v>
      </c>
      <c r="BN72" s="1" t="s">
        <v>72</v>
      </c>
    </row>
    <row r="73" spans="1:66" x14ac:dyDescent="0.25">
      <c r="A73" s="2" t="s">
        <v>133</v>
      </c>
      <c r="B73" s="2" t="s">
        <v>87</v>
      </c>
      <c r="C73" s="2" t="s">
        <v>122</v>
      </c>
      <c r="D73" s="16">
        <f t="shared" si="6"/>
        <v>13.249795532226562</v>
      </c>
      <c r="E73" s="1">
        <v>3.3124487400054932</v>
      </c>
      <c r="F73" s="2" t="s">
        <v>67</v>
      </c>
      <c r="G73" s="2" t="s">
        <v>68</v>
      </c>
      <c r="H73" s="2" t="s">
        <v>69</v>
      </c>
      <c r="I73" s="2" t="s">
        <v>69</v>
      </c>
      <c r="J73" s="2" t="s">
        <v>70</v>
      </c>
      <c r="K73" s="2" t="s">
        <v>74</v>
      </c>
      <c r="L73" s="1">
        <v>66.248977661132813</v>
      </c>
      <c r="M73" s="1">
        <f t="shared" si="7"/>
        <v>17.375053405761719</v>
      </c>
      <c r="N73" s="1">
        <f t="shared" si="8"/>
        <v>9.8374433517456055</v>
      </c>
      <c r="O73" s="1">
        <v>4.3437633514404297</v>
      </c>
      <c r="P73" s="1">
        <v>2.4593608379364014</v>
      </c>
      <c r="Q73" s="12">
        <v>17072</v>
      </c>
      <c r="R73" s="12">
        <v>48</v>
      </c>
      <c r="S73" s="12">
        <v>17024</v>
      </c>
      <c r="T73" s="1">
        <v>0</v>
      </c>
      <c r="U73" s="1">
        <v>0</v>
      </c>
      <c r="V73" s="1">
        <v>48</v>
      </c>
      <c r="W73" s="1">
        <v>17024</v>
      </c>
      <c r="X73" s="1">
        <v>0</v>
      </c>
      <c r="Y73" s="1" t="s">
        <v>72</v>
      </c>
      <c r="Z73" s="1" t="s">
        <v>72</v>
      </c>
      <c r="AA73" s="1" t="s">
        <v>72</v>
      </c>
      <c r="AB73" s="1" t="s">
        <v>72</v>
      </c>
      <c r="AC73" s="1" t="s">
        <v>72</v>
      </c>
      <c r="AD73" s="1" t="s">
        <v>72</v>
      </c>
      <c r="AE73" s="1" t="s">
        <v>72</v>
      </c>
      <c r="AF73" s="1">
        <v>3700</v>
      </c>
      <c r="AG73" s="1" t="s">
        <v>72</v>
      </c>
      <c r="AH73" s="1" t="s">
        <v>72</v>
      </c>
      <c r="AI73" s="2" t="s">
        <v>72</v>
      </c>
      <c r="AJ73" s="1" t="s">
        <v>72</v>
      </c>
      <c r="AK73" s="1" t="s">
        <v>72</v>
      </c>
      <c r="AL73" s="1" t="s">
        <v>72</v>
      </c>
      <c r="AM73" s="1" t="s">
        <v>72</v>
      </c>
      <c r="AN73" s="1" t="s">
        <v>72</v>
      </c>
      <c r="AO73" s="1" t="s">
        <v>72</v>
      </c>
      <c r="AP73" s="1" t="s">
        <v>72</v>
      </c>
      <c r="AQ73" s="1" t="s">
        <v>72</v>
      </c>
      <c r="AR73" s="1" t="s">
        <v>72</v>
      </c>
      <c r="AS73" s="1" t="s">
        <v>72</v>
      </c>
      <c r="AT73" s="1">
        <v>4014.7560882568359</v>
      </c>
      <c r="AU73" s="1">
        <v>2817.2719465987125</v>
      </c>
      <c r="AV73" s="1">
        <v>2820.6388185996298</v>
      </c>
      <c r="AW73" s="2" t="s">
        <v>72</v>
      </c>
      <c r="AX73" s="2" t="s">
        <v>72</v>
      </c>
      <c r="AY73" s="1" t="s">
        <v>72</v>
      </c>
      <c r="AZ73" s="1" t="s">
        <v>72</v>
      </c>
      <c r="BA73" s="1">
        <v>3.8126792907714844</v>
      </c>
      <c r="BB73" s="1">
        <v>2.8581604957580566</v>
      </c>
      <c r="BC73" s="1" t="s">
        <v>72</v>
      </c>
      <c r="BD73" s="1" t="s">
        <v>72</v>
      </c>
      <c r="BE73" s="1" t="s">
        <v>72</v>
      </c>
      <c r="BF73" s="1" t="s">
        <v>72</v>
      </c>
      <c r="BG73" s="1" t="s">
        <v>72</v>
      </c>
      <c r="BH73" s="1" t="s">
        <v>72</v>
      </c>
      <c r="BI73" s="1" t="s">
        <v>72</v>
      </c>
      <c r="BJ73" s="1" t="s">
        <v>72</v>
      </c>
      <c r="BK73" s="1" t="s">
        <v>72</v>
      </c>
      <c r="BL73" s="1" t="s">
        <v>72</v>
      </c>
      <c r="BM73" s="1" t="s">
        <v>72</v>
      </c>
      <c r="BN73" s="1" t="s">
        <v>72</v>
      </c>
    </row>
    <row r="74" spans="1:66" x14ac:dyDescent="0.25">
      <c r="A74" s="2" t="s">
        <v>97</v>
      </c>
      <c r="B74" s="2" t="s">
        <v>181</v>
      </c>
      <c r="C74" s="2" t="s">
        <v>89</v>
      </c>
      <c r="D74" s="16">
        <f t="shared" si="6"/>
        <v>6.0411125183105465</v>
      </c>
      <c r="E74" s="1">
        <v>1.5102781057357788</v>
      </c>
      <c r="F74" s="2" t="s">
        <v>67</v>
      </c>
      <c r="G74" s="2" t="s">
        <v>68</v>
      </c>
      <c r="H74" s="2" t="s">
        <v>69</v>
      </c>
      <c r="I74" s="2" t="s">
        <v>69</v>
      </c>
      <c r="J74" s="2" t="s">
        <v>70</v>
      </c>
      <c r="K74" s="2" t="s">
        <v>71</v>
      </c>
      <c r="L74" s="1">
        <v>30.205562591552734</v>
      </c>
      <c r="M74" s="1">
        <f t="shared" si="7"/>
        <v>9.0222377777099609</v>
      </c>
      <c r="N74" s="1">
        <f t="shared" si="8"/>
        <v>3.8032708168029785</v>
      </c>
      <c r="O74" s="1">
        <v>2.2555594444274902</v>
      </c>
      <c r="P74" s="1">
        <v>0.95081770420074463</v>
      </c>
      <c r="Q74" s="12">
        <v>16369</v>
      </c>
      <c r="R74" s="12">
        <v>21</v>
      </c>
      <c r="S74" s="12">
        <v>16348</v>
      </c>
      <c r="T74" s="1">
        <v>0</v>
      </c>
      <c r="U74" s="1">
        <v>21</v>
      </c>
      <c r="V74" s="1">
        <v>7</v>
      </c>
      <c r="W74" s="1">
        <v>16341</v>
      </c>
      <c r="X74" s="1">
        <v>0</v>
      </c>
      <c r="Y74" s="1" t="s">
        <v>72</v>
      </c>
      <c r="Z74" s="1" t="s">
        <v>72</v>
      </c>
      <c r="AA74" s="1" t="s">
        <v>72</v>
      </c>
      <c r="AB74" s="1" t="s">
        <v>72</v>
      </c>
      <c r="AC74" s="1" t="s">
        <v>72</v>
      </c>
      <c r="AD74" s="1" t="s">
        <v>72</v>
      </c>
      <c r="AE74" s="1" t="s">
        <v>72</v>
      </c>
      <c r="AF74" s="1">
        <v>5000</v>
      </c>
      <c r="AG74" s="1" t="s">
        <v>72</v>
      </c>
      <c r="AH74" s="1" t="s">
        <v>72</v>
      </c>
      <c r="AI74" s="2" t="s">
        <v>90</v>
      </c>
      <c r="AJ74" s="1">
        <v>3.0012839838180136</v>
      </c>
      <c r="AK74" s="1" t="s">
        <v>72</v>
      </c>
      <c r="AL74" s="1" t="s">
        <v>72</v>
      </c>
      <c r="AM74" s="1">
        <v>5.6288745686880652</v>
      </c>
      <c r="AN74" s="1">
        <v>0.37369339894796205</v>
      </c>
      <c r="AO74" s="1">
        <v>75.008022323729122</v>
      </c>
      <c r="AP74" s="1" t="s">
        <v>72</v>
      </c>
      <c r="AQ74" s="1" t="s">
        <v>72</v>
      </c>
      <c r="AR74" s="1">
        <v>91.419925479073513</v>
      </c>
      <c r="AS74" s="1">
        <v>58.596119168384718</v>
      </c>
      <c r="AT74" s="1">
        <v>9207.2175409226184</v>
      </c>
      <c r="AU74" s="1">
        <v>3174.4331782270765</v>
      </c>
      <c r="AV74" s="1">
        <v>3182.1727146444873</v>
      </c>
      <c r="AW74" s="2" t="s">
        <v>72</v>
      </c>
      <c r="AX74" s="2" t="s">
        <v>72</v>
      </c>
      <c r="AY74" s="1" t="s">
        <v>72</v>
      </c>
      <c r="AZ74" s="1" t="s">
        <v>72</v>
      </c>
      <c r="BA74" s="1">
        <v>1.8639633655548096</v>
      </c>
      <c r="BB74" s="1">
        <v>1.2045420408248901</v>
      </c>
      <c r="BC74" s="1" t="s">
        <v>72</v>
      </c>
      <c r="BD74" s="1" t="s">
        <v>72</v>
      </c>
      <c r="BE74" s="1" t="s">
        <v>72</v>
      </c>
      <c r="BF74" s="1" t="s">
        <v>72</v>
      </c>
      <c r="BG74" s="1" t="s">
        <v>72</v>
      </c>
      <c r="BH74" s="1" t="s">
        <v>72</v>
      </c>
      <c r="BI74" s="1">
        <v>4.3222131860569615</v>
      </c>
      <c r="BJ74" s="1">
        <v>1.6803547815790663</v>
      </c>
      <c r="BK74" s="1" t="s">
        <v>72</v>
      </c>
      <c r="BL74" s="1" t="s">
        <v>72</v>
      </c>
      <c r="BM74" s="1">
        <v>83.258532227000089</v>
      </c>
      <c r="BN74" s="1">
        <v>66.757512420458141</v>
      </c>
    </row>
    <row r="75" spans="1:66" x14ac:dyDescent="0.25">
      <c r="A75" s="2" t="s">
        <v>96</v>
      </c>
      <c r="B75" s="2" t="s">
        <v>180</v>
      </c>
      <c r="C75" s="2" t="s">
        <v>89</v>
      </c>
      <c r="D75" s="16">
        <f t="shared" si="6"/>
        <v>5.2065826416015621</v>
      </c>
      <c r="E75" s="1">
        <v>1.3016456365585327</v>
      </c>
      <c r="F75" s="2" t="s">
        <v>67</v>
      </c>
      <c r="G75" s="2" t="s">
        <v>68</v>
      </c>
      <c r="H75" s="2" t="s">
        <v>69</v>
      </c>
      <c r="I75" s="2" t="s">
        <v>69</v>
      </c>
      <c r="J75" s="2" t="s">
        <v>70</v>
      </c>
      <c r="K75" s="2" t="s">
        <v>71</v>
      </c>
      <c r="L75" s="1">
        <v>26.032913208007813</v>
      </c>
      <c r="M75" s="1">
        <f t="shared" si="7"/>
        <v>7.7755489349365234</v>
      </c>
      <c r="N75" s="1">
        <f t="shared" si="8"/>
        <v>3.2779877185821533</v>
      </c>
      <c r="O75" s="1">
        <v>1.9438872337341309</v>
      </c>
      <c r="P75" s="1">
        <v>0.81949692964553833</v>
      </c>
      <c r="Q75" s="12">
        <v>18991</v>
      </c>
      <c r="R75" s="12">
        <v>21</v>
      </c>
      <c r="S75" s="12">
        <v>18970</v>
      </c>
      <c r="T75" s="1">
        <v>0</v>
      </c>
      <c r="U75" s="1">
        <v>21</v>
      </c>
      <c r="V75" s="1">
        <v>2</v>
      </c>
      <c r="W75" s="1">
        <v>18968</v>
      </c>
      <c r="X75" s="1">
        <v>0</v>
      </c>
      <c r="Y75" s="1" t="s">
        <v>72</v>
      </c>
      <c r="Z75" s="1" t="s">
        <v>72</v>
      </c>
      <c r="AA75" s="1" t="s">
        <v>72</v>
      </c>
      <c r="AB75" s="1" t="s">
        <v>72</v>
      </c>
      <c r="AC75" s="1" t="s">
        <v>72</v>
      </c>
      <c r="AD75" s="1" t="s">
        <v>72</v>
      </c>
      <c r="AE75" s="1" t="s">
        <v>72</v>
      </c>
      <c r="AF75" s="1">
        <v>5000</v>
      </c>
      <c r="AG75" s="1" t="s">
        <v>72</v>
      </c>
      <c r="AH75" s="1" t="s">
        <v>72</v>
      </c>
      <c r="AI75" s="2" t="s">
        <v>90</v>
      </c>
      <c r="AJ75" s="1">
        <v>10.505255997783303</v>
      </c>
      <c r="AK75" s="1" t="s">
        <v>72</v>
      </c>
      <c r="AL75" s="1" t="s">
        <v>72</v>
      </c>
      <c r="AM75" s="1">
        <v>27.165405248686355</v>
      </c>
      <c r="AN75" s="1">
        <v>0</v>
      </c>
      <c r="AO75" s="1">
        <v>91.308320299933627</v>
      </c>
      <c r="AP75" s="1" t="s">
        <v>72</v>
      </c>
      <c r="AQ75" s="1" t="s">
        <v>72</v>
      </c>
      <c r="AR75" s="1">
        <v>103.89427936699387</v>
      </c>
      <c r="AS75" s="1">
        <v>78.722361232873382</v>
      </c>
      <c r="AT75" s="1">
        <v>9703.6110491071431</v>
      </c>
      <c r="AU75" s="1">
        <v>3332.9542768109391</v>
      </c>
      <c r="AV75" s="1">
        <v>3339.9988659435849</v>
      </c>
      <c r="AW75" s="2" t="s">
        <v>72</v>
      </c>
      <c r="AX75" s="2" t="s">
        <v>72</v>
      </c>
      <c r="AY75" s="1" t="s">
        <v>72</v>
      </c>
      <c r="AZ75" s="1" t="s">
        <v>72</v>
      </c>
      <c r="BA75" s="1">
        <v>1.6064387559890747</v>
      </c>
      <c r="BB75" s="1">
        <v>1.0381630659103394</v>
      </c>
      <c r="BC75" s="1" t="s">
        <v>72</v>
      </c>
      <c r="BD75" s="1" t="s">
        <v>72</v>
      </c>
      <c r="BE75" s="1" t="s">
        <v>72</v>
      </c>
      <c r="BF75" s="1" t="s">
        <v>72</v>
      </c>
      <c r="BG75" s="1" t="s">
        <v>72</v>
      </c>
      <c r="BH75" s="1" t="s">
        <v>72</v>
      </c>
      <c r="BI75" s="1">
        <v>18.653693976870734</v>
      </c>
      <c r="BJ75" s="1">
        <v>2.356818018695872</v>
      </c>
      <c r="BK75" s="1" t="s">
        <v>72</v>
      </c>
      <c r="BL75" s="1" t="s">
        <v>72</v>
      </c>
      <c r="BM75" s="1">
        <v>97.464081891308012</v>
      </c>
      <c r="BN75" s="1">
        <v>85.152558708559255</v>
      </c>
    </row>
    <row r="76" spans="1:66" x14ac:dyDescent="0.25">
      <c r="A76" s="2" t="s">
        <v>95</v>
      </c>
      <c r="B76" s="2" t="s">
        <v>179</v>
      </c>
      <c r="C76" s="2" t="s">
        <v>89</v>
      </c>
      <c r="D76" s="16">
        <f t="shared" si="6"/>
        <v>8.5630203247070309</v>
      </c>
      <c r="E76" s="1">
        <v>2.1407551765441895</v>
      </c>
      <c r="F76" s="2" t="s">
        <v>67</v>
      </c>
      <c r="G76" s="2" t="s">
        <v>68</v>
      </c>
      <c r="H76" s="2" t="s">
        <v>69</v>
      </c>
      <c r="I76" s="2" t="s">
        <v>69</v>
      </c>
      <c r="J76" s="2" t="s">
        <v>70</v>
      </c>
      <c r="K76" s="2" t="s">
        <v>71</v>
      </c>
      <c r="L76" s="1">
        <v>42.815101623535156</v>
      </c>
      <c r="M76" s="1">
        <f t="shared" si="7"/>
        <v>11.785490036010742</v>
      </c>
      <c r="N76" s="1">
        <f t="shared" si="8"/>
        <v>5.9904623031616211</v>
      </c>
      <c r="O76" s="1">
        <v>2.9463725090026855</v>
      </c>
      <c r="P76" s="1">
        <v>1.4976155757904053</v>
      </c>
      <c r="Q76" s="12">
        <v>18702</v>
      </c>
      <c r="R76" s="12">
        <v>34</v>
      </c>
      <c r="S76" s="12">
        <v>18668</v>
      </c>
      <c r="T76" s="1">
        <v>0</v>
      </c>
      <c r="U76" s="1">
        <v>34</v>
      </c>
      <c r="V76" s="1">
        <v>5</v>
      </c>
      <c r="W76" s="1">
        <v>18663</v>
      </c>
      <c r="X76" s="1">
        <v>0</v>
      </c>
      <c r="Y76" s="1" t="s">
        <v>72</v>
      </c>
      <c r="Z76" s="1" t="s">
        <v>72</v>
      </c>
      <c r="AA76" s="1" t="s">
        <v>72</v>
      </c>
      <c r="AB76" s="1" t="s">
        <v>72</v>
      </c>
      <c r="AC76" s="1" t="s">
        <v>72</v>
      </c>
      <c r="AD76" s="1" t="s">
        <v>72</v>
      </c>
      <c r="AE76" s="1" t="s">
        <v>72</v>
      </c>
      <c r="AF76" s="1">
        <v>5000</v>
      </c>
      <c r="AG76" s="1" t="s">
        <v>72</v>
      </c>
      <c r="AH76" s="1" t="s">
        <v>72</v>
      </c>
      <c r="AI76" s="2" t="s">
        <v>90</v>
      </c>
      <c r="AJ76" s="1">
        <v>6.8052784806888669</v>
      </c>
      <c r="AK76" s="1" t="s">
        <v>72</v>
      </c>
      <c r="AL76" s="1" t="s">
        <v>72</v>
      </c>
      <c r="AM76" s="1">
        <v>13.418000414108857</v>
      </c>
      <c r="AN76" s="1">
        <v>0.19255654726887794</v>
      </c>
      <c r="AO76" s="1">
        <v>87.188157315922652</v>
      </c>
      <c r="AP76" s="1" t="s">
        <v>72</v>
      </c>
      <c r="AQ76" s="1" t="s">
        <v>72</v>
      </c>
      <c r="AR76" s="1">
        <v>98.042498174373037</v>
      </c>
      <c r="AS76" s="1">
        <v>76.333816457472267</v>
      </c>
      <c r="AT76" s="1">
        <v>9745.8277803308829</v>
      </c>
      <c r="AU76" s="1">
        <v>3423.7071708187136</v>
      </c>
      <c r="AV76" s="1">
        <v>3435.2007063081523</v>
      </c>
      <c r="AW76" s="2" t="s">
        <v>72</v>
      </c>
      <c r="AX76" s="2" t="s">
        <v>72</v>
      </c>
      <c r="AY76" s="1" t="s">
        <v>72</v>
      </c>
      <c r="AZ76" s="1" t="s">
        <v>72</v>
      </c>
      <c r="BA76" s="1">
        <v>2.5283963680267334</v>
      </c>
      <c r="BB76" s="1">
        <v>1.7950114011764526</v>
      </c>
      <c r="BC76" s="1" t="s">
        <v>72</v>
      </c>
      <c r="BD76" s="1" t="s">
        <v>72</v>
      </c>
      <c r="BE76" s="1" t="s">
        <v>72</v>
      </c>
      <c r="BF76" s="1" t="s">
        <v>72</v>
      </c>
      <c r="BG76" s="1" t="s">
        <v>72</v>
      </c>
      <c r="BH76" s="1" t="s">
        <v>72</v>
      </c>
      <c r="BI76" s="1">
        <v>10.11363447980214</v>
      </c>
      <c r="BJ76" s="1">
        <v>3.4969224815755937</v>
      </c>
      <c r="BK76" s="1" t="s">
        <v>72</v>
      </c>
      <c r="BL76" s="1" t="s">
        <v>72</v>
      </c>
      <c r="BM76" s="1">
        <v>92.618602457429247</v>
      </c>
      <c r="BN76" s="1">
        <v>81.757712174416071</v>
      </c>
    </row>
    <row r="77" spans="1:66" x14ac:dyDescent="0.25">
      <c r="A77" s="2" t="s">
        <v>94</v>
      </c>
      <c r="B77" s="2" t="s">
        <v>178</v>
      </c>
      <c r="C77" s="2" t="s">
        <v>89</v>
      </c>
      <c r="D77" s="16">
        <f t="shared" si="6"/>
        <v>5.1681613922119141</v>
      </c>
      <c r="E77" s="1">
        <v>1.2920403480529785</v>
      </c>
      <c r="F77" s="2" t="s">
        <v>67</v>
      </c>
      <c r="G77" s="2" t="s">
        <v>68</v>
      </c>
      <c r="H77" s="2" t="s">
        <v>69</v>
      </c>
      <c r="I77" s="2" t="s">
        <v>69</v>
      </c>
      <c r="J77" s="2" t="s">
        <v>70</v>
      </c>
      <c r="K77" s="2" t="s">
        <v>71</v>
      </c>
      <c r="L77" s="1">
        <v>25.84080696105957</v>
      </c>
      <c r="M77" s="1">
        <f t="shared" si="7"/>
        <v>7.8684706687927246</v>
      </c>
      <c r="N77" s="1">
        <f t="shared" si="8"/>
        <v>3.1706743240356445</v>
      </c>
      <c r="O77" s="1">
        <v>1.9671176671981812</v>
      </c>
      <c r="P77" s="1">
        <v>0.79266858100891113</v>
      </c>
      <c r="Q77" s="12">
        <v>17310</v>
      </c>
      <c r="R77" s="12">
        <v>19</v>
      </c>
      <c r="S77" s="12">
        <v>17291</v>
      </c>
      <c r="T77" s="1">
        <v>0</v>
      </c>
      <c r="U77" s="1">
        <v>19</v>
      </c>
      <c r="V77" s="1">
        <v>8</v>
      </c>
      <c r="W77" s="1">
        <v>17283</v>
      </c>
      <c r="X77" s="1">
        <v>0</v>
      </c>
      <c r="Y77" s="1" t="s">
        <v>72</v>
      </c>
      <c r="Z77" s="1" t="s">
        <v>72</v>
      </c>
      <c r="AA77" s="1" t="s">
        <v>72</v>
      </c>
      <c r="AB77" s="1" t="s">
        <v>72</v>
      </c>
      <c r="AC77" s="1" t="s">
        <v>72</v>
      </c>
      <c r="AD77" s="1" t="s">
        <v>72</v>
      </c>
      <c r="AE77" s="1" t="s">
        <v>72</v>
      </c>
      <c r="AF77" s="1">
        <v>5000</v>
      </c>
      <c r="AG77" s="1" t="s">
        <v>72</v>
      </c>
      <c r="AH77" s="1" t="s">
        <v>72</v>
      </c>
      <c r="AI77" s="2" t="s">
        <v>90</v>
      </c>
      <c r="AJ77" s="1">
        <v>2.3757552589057505</v>
      </c>
      <c r="AK77" s="1" t="s">
        <v>72</v>
      </c>
      <c r="AL77" s="1" t="s">
        <v>72</v>
      </c>
      <c r="AM77" s="1">
        <v>4.3785992040465915</v>
      </c>
      <c r="AN77" s="1">
        <v>0.37291131376490938</v>
      </c>
      <c r="AO77" s="1">
        <v>70.376999417779189</v>
      </c>
      <c r="AP77" s="1" t="s">
        <v>72</v>
      </c>
      <c r="AQ77" s="1" t="s">
        <v>72</v>
      </c>
      <c r="AR77" s="1">
        <v>87.952398936592786</v>
      </c>
      <c r="AS77" s="1">
        <v>52.801599898965598</v>
      </c>
      <c r="AT77" s="1">
        <v>9365.0596731085534</v>
      </c>
      <c r="AU77" s="1">
        <v>3194.042428692469</v>
      </c>
      <c r="AV77" s="1">
        <v>3200.8159311560144</v>
      </c>
      <c r="AW77" s="2" t="s">
        <v>72</v>
      </c>
      <c r="AX77" s="2" t="s">
        <v>72</v>
      </c>
      <c r="AY77" s="1" t="s">
        <v>72</v>
      </c>
      <c r="AZ77" s="1" t="s">
        <v>72</v>
      </c>
      <c r="BA77" s="1">
        <v>1.6113929748535156</v>
      </c>
      <c r="BB77" s="1">
        <v>1.0180093050003052</v>
      </c>
      <c r="BC77" s="1" t="s">
        <v>72</v>
      </c>
      <c r="BD77" s="1" t="s">
        <v>72</v>
      </c>
      <c r="BE77" s="1" t="s">
        <v>72</v>
      </c>
      <c r="BF77" s="1" t="s">
        <v>72</v>
      </c>
      <c r="BG77" s="1" t="s">
        <v>72</v>
      </c>
      <c r="BH77" s="1" t="s">
        <v>72</v>
      </c>
      <c r="BI77" s="1">
        <v>3.3835088156896478</v>
      </c>
      <c r="BJ77" s="1">
        <v>1.3680017021218531</v>
      </c>
      <c r="BK77" s="1" t="s">
        <v>72</v>
      </c>
      <c r="BL77" s="1" t="s">
        <v>72</v>
      </c>
      <c r="BM77" s="1">
        <v>79.220260231959543</v>
      </c>
      <c r="BN77" s="1">
        <v>61.533738603598842</v>
      </c>
    </row>
    <row r="78" spans="1:66" x14ac:dyDescent="0.25">
      <c r="A78" s="2" t="s">
        <v>93</v>
      </c>
      <c r="B78" s="2" t="s">
        <v>177</v>
      </c>
      <c r="C78" s="2" t="s">
        <v>89</v>
      </c>
      <c r="D78" s="16">
        <f t="shared" si="6"/>
        <v>3.8037582397460938</v>
      </c>
      <c r="E78" s="1">
        <v>0.95093953609466553</v>
      </c>
      <c r="F78" s="2" t="s">
        <v>67</v>
      </c>
      <c r="G78" s="2" t="s">
        <v>68</v>
      </c>
      <c r="H78" s="2" t="s">
        <v>69</v>
      </c>
      <c r="I78" s="2" t="s">
        <v>69</v>
      </c>
      <c r="J78" s="2" t="s">
        <v>70</v>
      </c>
      <c r="K78" s="2" t="s">
        <v>71</v>
      </c>
      <c r="L78" s="1">
        <v>19.018791198730469</v>
      </c>
      <c r="M78" s="1">
        <f t="shared" si="7"/>
        <v>6.0824127197265625</v>
      </c>
      <c r="N78" s="1">
        <f t="shared" si="8"/>
        <v>2.1812059879302979</v>
      </c>
      <c r="O78" s="1">
        <v>1.5206031799316406</v>
      </c>
      <c r="P78" s="1">
        <v>0.54530149698257446</v>
      </c>
      <c r="Q78" s="12">
        <v>18565</v>
      </c>
      <c r="R78" s="12">
        <v>15</v>
      </c>
      <c r="S78" s="12">
        <v>18550</v>
      </c>
      <c r="T78" s="1">
        <v>0</v>
      </c>
      <c r="U78" s="1">
        <v>15</v>
      </c>
      <c r="V78" s="1">
        <v>4</v>
      </c>
      <c r="W78" s="1">
        <v>18546</v>
      </c>
      <c r="X78" s="1">
        <v>0</v>
      </c>
      <c r="Y78" s="1" t="s">
        <v>72</v>
      </c>
      <c r="Z78" s="1" t="s">
        <v>72</v>
      </c>
      <c r="AA78" s="1" t="s">
        <v>72</v>
      </c>
      <c r="AB78" s="1" t="s">
        <v>72</v>
      </c>
      <c r="AC78" s="1" t="s">
        <v>72</v>
      </c>
      <c r="AD78" s="1" t="s">
        <v>72</v>
      </c>
      <c r="AE78" s="1" t="s">
        <v>72</v>
      </c>
      <c r="AF78" s="1">
        <v>5000</v>
      </c>
      <c r="AG78" s="1" t="s">
        <v>72</v>
      </c>
      <c r="AH78" s="1" t="s">
        <v>72</v>
      </c>
      <c r="AI78" s="2" t="s">
        <v>90</v>
      </c>
      <c r="AJ78" s="1">
        <v>3.7511117882530223</v>
      </c>
      <c r="AK78" s="1" t="s">
        <v>72</v>
      </c>
      <c r="AL78" s="1" t="s">
        <v>72</v>
      </c>
      <c r="AM78" s="1">
        <v>8.061032495959136</v>
      </c>
      <c r="AN78" s="1">
        <v>0</v>
      </c>
      <c r="AO78" s="1">
        <v>78.952294861331836</v>
      </c>
      <c r="AP78" s="1" t="s">
        <v>72</v>
      </c>
      <c r="AQ78" s="1" t="s">
        <v>72</v>
      </c>
      <c r="AR78" s="1">
        <v>98.045497519944448</v>
      </c>
      <c r="AS78" s="1">
        <v>59.859092202719232</v>
      </c>
      <c r="AT78" s="1">
        <v>9527.6265950520828</v>
      </c>
      <c r="AU78" s="1">
        <v>3315.7449600556984</v>
      </c>
      <c r="AV78" s="1">
        <v>3320.7639864238681</v>
      </c>
      <c r="AW78" s="2" t="s">
        <v>72</v>
      </c>
      <c r="AX78" s="2" t="s">
        <v>72</v>
      </c>
      <c r="AY78" s="1" t="s">
        <v>72</v>
      </c>
      <c r="AZ78" s="1" t="s">
        <v>72</v>
      </c>
      <c r="BA78" s="1">
        <v>1.2182285785675049</v>
      </c>
      <c r="BB78" s="1">
        <v>0.72600466012954712</v>
      </c>
      <c r="BC78" s="1" t="s">
        <v>72</v>
      </c>
      <c r="BD78" s="1" t="s">
        <v>72</v>
      </c>
      <c r="BE78" s="1" t="s">
        <v>72</v>
      </c>
      <c r="BF78" s="1" t="s">
        <v>72</v>
      </c>
      <c r="BG78" s="1" t="s">
        <v>72</v>
      </c>
      <c r="BH78" s="1" t="s">
        <v>72</v>
      </c>
      <c r="BI78" s="1">
        <v>5.9016491445921853</v>
      </c>
      <c r="BJ78" s="1">
        <v>1.6005744319138593</v>
      </c>
      <c r="BK78" s="1" t="s">
        <v>72</v>
      </c>
      <c r="BL78" s="1" t="s">
        <v>72</v>
      </c>
      <c r="BM78" s="1">
        <v>88.479302051066071</v>
      </c>
      <c r="BN78" s="1">
        <v>69.425287671597602</v>
      </c>
    </row>
    <row r="79" spans="1:66" x14ac:dyDescent="0.25">
      <c r="A79" s="2" t="s">
        <v>100</v>
      </c>
      <c r="B79" s="2" t="s">
        <v>183</v>
      </c>
      <c r="C79" s="2" t="s">
        <v>89</v>
      </c>
      <c r="D79" s="16">
        <f t="shared" si="6"/>
        <v>14.558244323730468</v>
      </c>
      <c r="E79" s="1">
        <v>3.6395609378814697</v>
      </c>
      <c r="F79" s="2" t="s">
        <v>67</v>
      </c>
      <c r="G79" s="2" t="s">
        <v>68</v>
      </c>
      <c r="H79" s="2" t="s">
        <v>69</v>
      </c>
      <c r="I79" s="2" t="s">
        <v>69</v>
      </c>
      <c r="J79" s="2" t="s">
        <v>70</v>
      </c>
      <c r="K79" s="2" t="s">
        <v>71</v>
      </c>
      <c r="L79" s="1">
        <v>72.791221618652344</v>
      </c>
      <c r="M79" s="1">
        <f t="shared" si="7"/>
        <v>18.767345428466797</v>
      </c>
      <c r="N79" s="1">
        <f t="shared" si="8"/>
        <v>11.032870292663574</v>
      </c>
      <c r="O79" s="1">
        <v>4.6918363571166992</v>
      </c>
      <c r="P79" s="1">
        <v>2.7582175731658936</v>
      </c>
      <c r="Q79" s="12">
        <v>17806</v>
      </c>
      <c r="R79" s="12">
        <v>55</v>
      </c>
      <c r="S79" s="12">
        <v>17751</v>
      </c>
      <c r="T79" s="1">
        <v>0</v>
      </c>
      <c r="U79" s="1">
        <v>55</v>
      </c>
      <c r="V79" s="1">
        <v>9</v>
      </c>
      <c r="W79" s="1">
        <v>17742</v>
      </c>
      <c r="X79" s="1">
        <v>0</v>
      </c>
      <c r="Y79" s="1" t="s">
        <v>72</v>
      </c>
      <c r="Z79" s="1" t="s">
        <v>72</v>
      </c>
      <c r="AA79" s="1" t="s">
        <v>72</v>
      </c>
      <c r="AB79" s="1" t="s">
        <v>72</v>
      </c>
      <c r="AC79" s="1" t="s">
        <v>72</v>
      </c>
      <c r="AD79" s="1" t="s">
        <v>72</v>
      </c>
      <c r="AE79" s="1" t="s">
        <v>72</v>
      </c>
      <c r="AF79" s="1">
        <v>5000</v>
      </c>
      <c r="AG79" s="1" t="s">
        <v>72</v>
      </c>
      <c r="AH79" s="1" t="s">
        <v>72</v>
      </c>
      <c r="AI79" s="2" t="s">
        <v>90</v>
      </c>
      <c r="AJ79" s="1">
        <v>6.1190217814475742</v>
      </c>
      <c r="AK79" s="1" t="s">
        <v>72</v>
      </c>
      <c r="AL79" s="1" t="s">
        <v>72</v>
      </c>
      <c r="AM79" s="1">
        <v>10.515308489438949</v>
      </c>
      <c r="AN79" s="1">
        <v>1.7227350734561995</v>
      </c>
      <c r="AO79" s="1">
        <v>85.953126276337059</v>
      </c>
      <c r="AP79" s="1" t="s">
        <v>72</v>
      </c>
      <c r="AQ79" s="1" t="s">
        <v>72</v>
      </c>
      <c r="AR79" s="1">
        <v>94.62764450875855</v>
      </c>
      <c r="AS79" s="1">
        <v>77.278608043915582</v>
      </c>
      <c r="AT79" s="1">
        <v>9145.334339488636</v>
      </c>
      <c r="AU79" s="1">
        <v>3195.4865966370512</v>
      </c>
      <c r="AV79" s="1">
        <v>3213.8647627527907</v>
      </c>
      <c r="AW79" s="2" t="s">
        <v>72</v>
      </c>
      <c r="AX79" s="2" t="s">
        <v>72</v>
      </c>
      <c r="AY79" s="1" t="s">
        <v>72</v>
      </c>
      <c r="AZ79" s="1" t="s">
        <v>72</v>
      </c>
      <c r="BA79" s="1">
        <v>4.1513915061950684</v>
      </c>
      <c r="BB79" s="1">
        <v>3.1718096733093262</v>
      </c>
      <c r="BC79" s="1" t="s">
        <v>72</v>
      </c>
      <c r="BD79" s="1" t="s">
        <v>72</v>
      </c>
      <c r="BE79" s="1" t="s">
        <v>72</v>
      </c>
      <c r="BF79" s="1" t="s">
        <v>72</v>
      </c>
      <c r="BG79" s="1" t="s">
        <v>72</v>
      </c>
      <c r="BH79" s="1" t="s">
        <v>72</v>
      </c>
      <c r="BI79" s="1">
        <v>8.3320970266713363</v>
      </c>
      <c r="BJ79" s="1">
        <v>3.9059465362238126</v>
      </c>
      <c r="BK79" s="1" t="s">
        <v>72</v>
      </c>
      <c r="BL79" s="1" t="s">
        <v>72</v>
      </c>
      <c r="BM79" s="1">
        <v>90.319848203166373</v>
      </c>
      <c r="BN79" s="1">
        <v>81.58640434950776</v>
      </c>
    </row>
    <row r="80" spans="1:66" x14ac:dyDescent="0.25">
      <c r="A80" s="2" t="s">
        <v>92</v>
      </c>
      <c r="B80" s="2" t="s">
        <v>176</v>
      </c>
      <c r="C80" s="2" t="s">
        <v>89</v>
      </c>
      <c r="D80" s="16">
        <f t="shared" si="6"/>
        <v>4.2939334869384762</v>
      </c>
      <c r="E80" s="1">
        <v>1.0734833478927612</v>
      </c>
      <c r="F80" s="2" t="s">
        <v>67</v>
      </c>
      <c r="G80" s="2" t="s">
        <v>68</v>
      </c>
      <c r="H80" s="2" t="s">
        <v>69</v>
      </c>
      <c r="I80" s="2" t="s">
        <v>69</v>
      </c>
      <c r="J80" s="2" t="s">
        <v>70</v>
      </c>
      <c r="K80" s="2" t="s">
        <v>71</v>
      </c>
      <c r="L80" s="1">
        <v>21.469667434692383</v>
      </c>
      <c r="M80" s="1">
        <f t="shared" si="7"/>
        <v>6.771705150604248</v>
      </c>
      <c r="N80" s="1">
        <f t="shared" si="8"/>
        <v>2.5104019641876221</v>
      </c>
      <c r="O80" s="1">
        <v>1.692926287651062</v>
      </c>
      <c r="P80" s="1">
        <v>0.62760049104690552</v>
      </c>
      <c r="Q80" s="12">
        <v>17543</v>
      </c>
      <c r="R80" s="12">
        <v>16</v>
      </c>
      <c r="S80" s="12">
        <v>17527</v>
      </c>
      <c r="T80" s="1">
        <v>0</v>
      </c>
      <c r="U80" s="1">
        <v>16</v>
      </c>
      <c r="V80" s="1">
        <v>4</v>
      </c>
      <c r="W80" s="1">
        <v>17523</v>
      </c>
      <c r="X80" s="1">
        <v>0</v>
      </c>
      <c r="Y80" s="1" t="s">
        <v>72</v>
      </c>
      <c r="Z80" s="1" t="s">
        <v>72</v>
      </c>
      <c r="AA80" s="1" t="s">
        <v>72</v>
      </c>
      <c r="AB80" s="1" t="s">
        <v>72</v>
      </c>
      <c r="AC80" s="1" t="s">
        <v>72</v>
      </c>
      <c r="AD80" s="1" t="s">
        <v>72</v>
      </c>
      <c r="AE80" s="1" t="s">
        <v>72</v>
      </c>
      <c r="AF80" s="1">
        <v>5000</v>
      </c>
      <c r="AG80" s="1" t="s">
        <v>72</v>
      </c>
      <c r="AH80" s="1" t="s">
        <v>72</v>
      </c>
      <c r="AI80" s="2" t="s">
        <v>90</v>
      </c>
      <c r="AJ80" s="1">
        <v>4.0013690367087129</v>
      </c>
      <c r="AK80" s="1" t="s">
        <v>72</v>
      </c>
      <c r="AL80" s="1" t="s">
        <v>72</v>
      </c>
      <c r="AM80" s="1">
        <v>8.5695918677413889</v>
      </c>
      <c r="AN80" s="1">
        <v>0</v>
      </c>
      <c r="AO80" s="1">
        <v>80.005474647836081</v>
      </c>
      <c r="AP80" s="1" t="s">
        <v>72</v>
      </c>
      <c r="AQ80" s="1" t="s">
        <v>72</v>
      </c>
      <c r="AR80" s="1">
        <v>98.268363576649321</v>
      </c>
      <c r="AS80" s="1">
        <v>61.742585719022848</v>
      </c>
      <c r="AT80" s="1">
        <v>9710.6488952636719</v>
      </c>
      <c r="AU80" s="1">
        <v>3249.9918353925818</v>
      </c>
      <c r="AV80" s="1">
        <v>3255.8842433591672</v>
      </c>
      <c r="AW80" s="2" t="s">
        <v>72</v>
      </c>
      <c r="AX80" s="2" t="s">
        <v>72</v>
      </c>
      <c r="AY80" s="1" t="s">
        <v>72</v>
      </c>
      <c r="AZ80" s="1" t="s">
        <v>72</v>
      </c>
      <c r="BA80" s="1">
        <v>1.3647676706314087</v>
      </c>
      <c r="BB80" s="1">
        <v>0.82696521282196045</v>
      </c>
      <c r="BC80" s="1" t="s">
        <v>72</v>
      </c>
      <c r="BD80" s="1" t="s">
        <v>72</v>
      </c>
      <c r="BE80" s="1" t="s">
        <v>72</v>
      </c>
      <c r="BF80" s="1" t="s">
        <v>72</v>
      </c>
      <c r="BG80" s="1" t="s">
        <v>72</v>
      </c>
      <c r="BH80" s="1" t="s">
        <v>72</v>
      </c>
      <c r="BI80" s="1">
        <v>6.280567384305753</v>
      </c>
      <c r="BJ80" s="1">
        <v>1.7221706891116733</v>
      </c>
      <c r="BK80" s="1" t="s">
        <v>72</v>
      </c>
      <c r="BL80" s="1" t="s">
        <v>72</v>
      </c>
      <c r="BM80" s="1">
        <v>89.117277598019641</v>
      </c>
      <c r="BN80" s="1">
        <v>70.893671697652522</v>
      </c>
    </row>
    <row r="81" spans="1:66" x14ac:dyDescent="0.25">
      <c r="A81" s="2" t="s">
        <v>91</v>
      </c>
      <c r="B81" s="2" t="s">
        <v>175</v>
      </c>
      <c r="C81" s="2" t="s">
        <v>89</v>
      </c>
      <c r="D81" s="16">
        <f t="shared" si="6"/>
        <v>19.701414489746092</v>
      </c>
      <c r="E81" s="1">
        <v>4.9253535270690918</v>
      </c>
      <c r="F81" s="2" t="s">
        <v>67</v>
      </c>
      <c r="G81" s="2" t="s">
        <v>68</v>
      </c>
      <c r="H81" s="2" t="s">
        <v>69</v>
      </c>
      <c r="I81" s="2" t="s">
        <v>69</v>
      </c>
      <c r="J81" s="2" t="s">
        <v>70</v>
      </c>
      <c r="K81" s="2" t="s">
        <v>71</v>
      </c>
      <c r="L81" s="1">
        <v>98.507072448730469</v>
      </c>
      <c r="M81" s="1">
        <f t="shared" si="7"/>
        <v>24.179862976074219</v>
      </c>
      <c r="N81" s="1">
        <f t="shared" si="8"/>
        <v>15.815542221069336</v>
      </c>
      <c r="O81" s="1">
        <v>6.0449657440185547</v>
      </c>
      <c r="P81" s="1">
        <v>3.953885555267334</v>
      </c>
      <c r="Q81" s="12">
        <v>20585</v>
      </c>
      <c r="R81" s="12">
        <v>86</v>
      </c>
      <c r="S81" s="12">
        <v>20499</v>
      </c>
      <c r="T81" s="1">
        <v>0</v>
      </c>
      <c r="U81" s="1">
        <v>86</v>
      </c>
      <c r="V81" s="1">
        <v>3</v>
      </c>
      <c r="W81" s="1">
        <v>20496</v>
      </c>
      <c r="X81" s="1">
        <v>0</v>
      </c>
      <c r="Y81" s="1" t="s">
        <v>72</v>
      </c>
      <c r="Z81" s="1" t="s">
        <v>72</v>
      </c>
      <c r="AA81" s="1" t="s">
        <v>72</v>
      </c>
      <c r="AB81" s="1" t="s">
        <v>72</v>
      </c>
      <c r="AC81" s="1" t="s">
        <v>72</v>
      </c>
      <c r="AD81" s="1" t="s">
        <v>72</v>
      </c>
      <c r="AE81" s="1" t="s">
        <v>72</v>
      </c>
      <c r="AF81" s="1">
        <v>5000</v>
      </c>
      <c r="AG81" s="1" t="s">
        <v>72</v>
      </c>
      <c r="AH81" s="1" t="s">
        <v>72</v>
      </c>
      <c r="AI81" s="2" t="s">
        <v>90</v>
      </c>
      <c r="AJ81" s="1">
        <v>28.724621476814637</v>
      </c>
      <c r="AK81" s="1" t="s">
        <v>72</v>
      </c>
      <c r="AL81" s="1" t="s">
        <v>72</v>
      </c>
      <c r="AM81" s="1">
        <v>63.917904173003393</v>
      </c>
      <c r="AN81" s="1">
        <v>0</v>
      </c>
      <c r="AO81" s="1">
        <v>96.635785586773565</v>
      </c>
      <c r="AP81" s="1" t="s">
        <v>72</v>
      </c>
      <c r="AQ81" s="1" t="s">
        <v>72</v>
      </c>
      <c r="AR81" s="1">
        <v>100.61893972004393</v>
      </c>
      <c r="AS81" s="1">
        <v>92.652631453503204</v>
      </c>
      <c r="AT81" s="1">
        <v>9525.0765522801594</v>
      </c>
      <c r="AU81" s="1">
        <v>3293.7535945208074</v>
      </c>
      <c r="AV81" s="1">
        <v>3319.7868116384952</v>
      </c>
      <c r="AW81" s="2" t="s">
        <v>72</v>
      </c>
      <c r="AX81" s="2" t="s">
        <v>72</v>
      </c>
      <c r="AY81" s="1" t="s">
        <v>72</v>
      </c>
      <c r="AZ81" s="1" t="s">
        <v>72</v>
      </c>
      <c r="BA81" s="1">
        <v>5.4744329452514648</v>
      </c>
      <c r="BB81" s="1">
        <v>4.4144496917724609</v>
      </c>
      <c r="BC81" s="1" t="s">
        <v>72</v>
      </c>
      <c r="BD81" s="1" t="s">
        <v>72</v>
      </c>
      <c r="BE81" s="1" t="s">
        <v>72</v>
      </c>
      <c r="BF81" s="1" t="s">
        <v>72</v>
      </c>
      <c r="BG81" s="1" t="s">
        <v>72</v>
      </c>
      <c r="BH81" s="1" t="s">
        <v>72</v>
      </c>
      <c r="BI81" s="1">
        <v>46.127509091186752</v>
      </c>
      <c r="BJ81" s="1">
        <v>11.321733862442521</v>
      </c>
      <c r="BK81" s="1" t="s">
        <v>72</v>
      </c>
      <c r="BL81" s="1" t="s">
        <v>72</v>
      </c>
      <c r="BM81" s="1">
        <v>98.605433724755656</v>
      </c>
      <c r="BN81" s="1">
        <v>94.66613744879146</v>
      </c>
    </row>
    <row r="82" spans="1:66" x14ac:dyDescent="0.25">
      <c r="A82" s="2" t="s">
        <v>88</v>
      </c>
      <c r="B82" s="2" t="s">
        <v>174</v>
      </c>
      <c r="C82" s="2" t="s">
        <v>89</v>
      </c>
      <c r="D82" s="16">
        <f t="shared" si="6"/>
        <v>6.5125495910644533</v>
      </c>
      <c r="E82" s="1">
        <v>1.6281373500823975</v>
      </c>
      <c r="F82" s="2" t="s">
        <v>67</v>
      </c>
      <c r="G82" s="2" t="s">
        <v>68</v>
      </c>
      <c r="H82" s="2" t="s">
        <v>69</v>
      </c>
      <c r="I82" s="2" t="s">
        <v>69</v>
      </c>
      <c r="J82" s="2" t="s">
        <v>70</v>
      </c>
      <c r="K82" s="2" t="s">
        <v>71</v>
      </c>
      <c r="L82" s="1">
        <v>32.562747955322266</v>
      </c>
      <c r="M82" s="1">
        <f t="shared" si="7"/>
        <v>9.5643701553344727</v>
      </c>
      <c r="N82" s="1">
        <f t="shared" si="8"/>
        <v>4.1921987533569336</v>
      </c>
      <c r="O82" s="1">
        <v>2.3910925388336182</v>
      </c>
      <c r="P82" s="1">
        <v>1.0480496883392334</v>
      </c>
      <c r="Q82" s="12">
        <v>16631</v>
      </c>
      <c r="R82" s="12">
        <v>23</v>
      </c>
      <c r="S82" s="12">
        <v>16608</v>
      </c>
      <c r="T82" s="1">
        <v>0</v>
      </c>
      <c r="U82" s="1">
        <v>23</v>
      </c>
      <c r="V82" s="1">
        <v>7</v>
      </c>
      <c r="W82" s="1">
        <v>16601</v>
      </c>
      <c r="X82" s="1">
        <v>0</v>
      </c>
      <c r="Y82" s="1" t="s">
        <v>72</v>
      </c>
      <c r="Z82" s="1" t="s">
        <v>72</v>
      </c>
      <c r="AA82" s="1" t="s">
        <v>72</v>
      </c>
      <c r="AB82" s="1" t="s">
        <v>72</v>
      </c>
      <c r="AC82" s="1" t="s">
        <v>72</v>
      </c>
      <c r="AD82" s="1" t="s">
        <v>72</v>
      </c>
      <c r="AE82" s="1" t="s">
        <v>72</v>
      </c>
      <c r="AF82" s="1">
        <v>5000</v>
      </c>
      <c r="AG82" s="1" t="s">
        <v>72</v>
      </c>
      <c r="AH82" s="1" t="s">
        <v>72</v>
      </c>
      <c r="AI82" s="2" t="s">
        <v>90</v>
      </c>
      <c r="AJ82" s="1">
        <v>3.2872966072164505</v>
      </c>
      <c r="AK82" s="1" t="s">
        <v>72</v>
      </c>
      <c r="AL82" s="1" t="s">
        <v>72</v>
      </c>
      <c r="AM82" s="1">
        <v>6.1341865235460826</v>
      </c>
      <c r="AN82" s="1">
        <v>0.44040669088681872</v>
      </c>
      <c r="AO82" s="1">
        <v>76.675278348673544</v>
      </c>
      <c r="AP82" s="1" t="s">
        <v>72</v>
      </c>
      <c r="AQ82" s="1" t="s">
        <v>72</v>
      </c>
      <c r="AR82" s="1">
        <v>92.163573410551507</v>
      </c>
      <c r="AS82" s="1">
        <v>61.186983286795581</v>
      </c>
      <c r="AT82" s="1">
        <v>8877.3323921535321</v>
      </c>
      <c r="AU82" s="1">
        <v>2995.2277286213489</v>
      </c>
      <c r="AV82" s="1">
        <v>3003.3624413422481</v>
      </c>
      <c r="AW82" s="2" t="s">
        <v>72</v>
      </c>
      <c r="AX82" s="2" t="s">
        <v>72</v>
      </c>
      <c r="AY82" s="1" t="s">
        <v>72</v>
      </c>
      <c r="AZ82" s="1" t="s">
        <v>72</v>
      </c>
      <c r="BA82" s="1">
        <v>1.9912359714508057</v>
      </c>
      <c r="BB82" s="1">
        <v>1.3121732473373413</v>
      </c>
      <c r="BC82" s="1" t="s">
        <v>72</v>
      </c>
      <c r="BD82" s="1" t="s">
        <v>72</v>
      </c>
      <c r="BE82" s="1" t="s">
        <v>72</v>
      </c>
      <c r="BF82" s="1" t="s">
        <v>72</v>
      </c>
      <c r="BG82" s="1" t="s">
        <v>72</v>
      </c>
      <c r="BH82" s="1" t="s">
        <v>72</v>
      </c>
      <c r="BI82" s="1">
        <v>4.7184407357529023</v>
      </c>
      <c r="BJ82" s="1">
        <v>1.8561524786799988</v>
      </c>
      <c r="BK82" s="1" t="s">
        <v>72</v>
      </c>
      <c r="BL82" s="1" t="s">
        <v>72</v>
      </c>
      <c r="BM82" s="1">
        <v>84.461312649369091</v>
      </c>
      <c r="BN82" s="1">
        <v>68.889244047978011</v>
      </c>
    </row>
    <row r="83" spans="1:66" x14ac:dyDescent="0.25">
      <c r="A83" s="2" t="s">
        <v>99</v>
      </c>
      <c r="B83" s="2" t="s">
        <v>182</v>
      </c>
      <c r="C83" s="2" t="s">
        <v>89</v>
      </c>
      <c r="D83" s="16">
        <f t="shared" si="6"/>
        <v>5.4186996459960941</v>
      </c>
      <c r="E83" s="1">
        <v>1.3546749353408813</v>
      </c>
      <c r="F83" s="2" t="s">
        <v>67</v>
      </c>
      <c r="G83" s="2" t="s">
        <v>68</v>
      </c>
      <c r="H83" s="2" t="s">
        <v>69</v>
      </c>
      <c r="I83" s="2" t="s">
        <v>69</v>
      </c>
      <c r="J83" s="2" t="s">
        <v>70</v>
      </c>
      <c r="K83" s="2" t="s">
        <v>71</v>
      </c>
      <c r="L83" s="1">
        <v>27.093498229980469</v>
      </c>
      <c r="M83" s="1">
        <f t="shared" si="7"/>
        <v>8.0924177169799805</v>
      </c>
      <c r="N83" s="1">
        <f t="shared" si="8"/>
        <v>3.4115052223205566</v>
      </c>
      <c r="O83" s="1">
        <v>2.0231044292449951</v>
      </c>
      <c r="P83" s="1">
        <v>0.85287630558013916</v>
      </c>
      <c r="Q83" s="12">
        <v>18248</v>
      </c>
      <c r="R83" s="12">
        <v>21</v>
      </c>
      <c r="S83" s="12">
        <v>18227</v>
      </c>
      <c r="T83" s="1">
        <v>0</v>
      </c>
      <c r="U83" s="1">
        <v>21</v>
      </c>
      <c r="V83" s="1">
        <v>9</v>
      </c>
      <c r="W83" s="1">
        <v>18218</v>
      </c>
      <c r="X83" s="1">
        <v>0</v>
      </c>
      <c r="Y83" s="1" t="s">
        <v>72</v>
      </c>
      <c r="Z83" s="1" t="s">
        <v>72</v>
      </c>
      <c r="AA83" s="1" t="s">
        <v>72</v>
      </c>
      <c r="AB83" s="1" t="s">
        <v>72</v>
      </c>
      <c r="AC83" s="1" t="s">
        <v>72</v>
      </c>
      <c r="AD83" s="1" t="s">
        <v>72</v>
      </c>
      <c r="AE83" s="1" t="s">
        <v>72</v>
      </c>
      <c r="AF83" s="1">
        <v>5000</v>
      </c>
      <c r="AG83" s="1" t="s">
        <v>72</v>
      </c>
      <c r="AH83" s="1" t="s">
        <v>72</v>
      </c>
      <c r="AI83" s="2" t="s">
        <v>90</v>
      </c>
      <c r="AJ83" s="1">
        <v>2.3341010398441937</v>
      </c>
      <c r="AK83" s="1" t="s">
        <v>72</v>
      </c>
      <c r="AL83" s="1" t="s">
        <v>72</v>
      </c>
      <c r="AM83" s="1">
        <v>4.1899297075161126</v>
      </c>
      <c r="AN83" s="1">
        <v>0.47827237217227481</v>
      </c>
      <c r="AO83" s="1">
        <v>70.006907767656273</v>
      </c>
      <c r="AP83" s="1" t="s">
        <v>72</v>
      </c>
      <c r="AQ83" s="1" t="s">
        <v>72</v>
      </c>
      <c r="AR83" s="1">
        <v>86.701674882306335</v>
      </c>
      <c r="AS83" s="1">
        <v>53.312140653006225</v>
      </c>
      <c r="AT83" s="1">
        <v>9308.3604678199408</v>
      </c>
      <c r="AU83" s="1">
        <v>3242.4261183213134</v>
      </c>
      <c r="AV83" s="1">
        <v>3249.4068625858631</v>
      </c>
      <c r="AW83" s="2" t="s">
        <v>72</v>
      </c>
      <c r="AX83" s="2" t="s">
        <v>72</v>
      </c>
      <c r="AY83" s="1" t="s">
        <v>72</v>
      </c>
      <c r="AZ83" s="1" t="s">
        <v>72</v>
      </c>
      <c r="BA83" s="1">
        <v>1.6718941926956177</v>
      </c>
      <c r="BB83" s="1">
        <v>1.0804531574249268</v>
      </c>
      <c r="BC83" s="1" t="s">
        <v>72</v>
      </c>
      <c r="BD83" s="1" t="s">
        <v>72</v>
      </c>
      <c r="BE83" s="1" t="s">
        <v>72</v>
      </c>
      <c r="BF83" s="1" t="s">
        <v>72</v>
      </c>
      <c r="BG83" s="1" t="s">
        <v>72</v>
      </c>
      <c r="BH83" s="1" t="s">
        <v>72</v>
      </c>
      <c r="BI83" s="1">
        <v>3.2687556066018058</v>
      </c>
      <c r="BJ83" s="1">
        <v>1.3994464730865819</v>
      </c>
      <c r="BK83" s="1" t="s">
        <v>72</v>
      </c>
      <c r="BL83" s="1" t="s">
        <v>72</v>
      </c>
      <c r="BM83" s="1">
        <v>78.414925488514655</v>
      </c>
      <c r="BN83" s="1">
        <v>61.598890046797905</v>
      </c>
    </row>
    <row r="84" spans="1:66" x14ac:dyDescent="0.25">
      <c r="A84" s="2" t="s">
        <v>98</v>
      </c>
      <c r="B84" s="2" t="s">
        <v>83</v>
      </c>
      <c r="C84" s="2" t="s">
        <v>89</v>
      </c>
      <c r="D84" s="16">
        <f t="shared" si="6"/>
        <v>0</v>
      </c>
      <c r="E84" s="1">
        <v>0</v>
      </c>
      <c r="F84" s="2" t="s">
        <v>67</v>
      </c>
      <c r="G84" s="2" t="s">
        <v>68</v>
      </c>
      <c r="H84" s="2" t="s">
        <v>69</v>
      </c>
      <c r="I84" s="2" t="s">
        <v>69</v>
      </c>
      <c r="J84" s="2" t="s">
        <v>70</v>
      </c>
      <c r="K84" s="2" t="s">
        <v>71</v>
      </c>
      <c r="L84" s="1">
        <v>0</v>
      </c>
      <c r="M84" s="1">
        <f t="shared" si="7"/>
        <v>0.78268086910247803</v>
      </c>
      <c r="N84" s="1">
        <f t="shared" si="8"/>
        <v>0</v>
      </c>
      <c r="O84" s="1">
        <v>0.19567021727561951</v>
      </c>
      <c r="P84" s="1">
        <v>0</v>
      </c>
      <c r="Q84" s="12">
        <v>18015</v>
      </c>
      <c r="R84" s="12">
        <v>0</v>
      </c>
      <c r="S84" s="12">
        <v>18015</v>
      </c>
      <c r="T84" s="1">
        <v>0</v>
      </c>
      <c r="U84" s="1">
        <v>0</v>
      </c>
      <c r="V84" s="1">
        <v>0</v>
      </c>
      <c r="W84" s="1">
        <v>18015</v>
      </c>
      <c r="X84" s="1">
        <v>0</v>
      </c>
      <c r="Y84" s="1" t="s">
        <v>72</v>
      </c>
      <c r="Z84" s="1" t="s">
        <v>72</v>
      </c>
      <c r="AA84" s="1" t="s">
        <v>72</v>
      </c>
      <c r="AB84" s="1" t="s">
        <v>72</v>
      </c>
      <c r="AC84" s="1" t="s">
        <v>72</v>
      </c>
      <c r="AD84" s="1" t="s">
        <v>72</v>
      </c>
      <c r="AE84" s="1" t="s">
        <v>72</v>
      </c>
      <c r="AF84" s="1">
        <v>5000</v>
      </c>
      <c r="AG84" s="1" t="s">
        <v>72</v>
      </c>
      <c r="AH84" s="1" t="s">
        <v>72</v>
      </c>
      <c r="AI84" s="2" t="s">
        <v>90</v>
      </c>
      <c r="AJ84" s="1" t="s">
        <v>72</v>
      </c>
      <c r="AK84" s="1" t="s">
        <v>72</v>
      </c>
      <c r="AL84" s="1" t="s">
        <v>72</v>
      </c>
      <c r="AM84" s="1" t="s">
        <v>72</v>
      </c>
      <c r="AN84" s="1" t="s">
        <v>72</v>
      </c>
      <c r="AO84" s="1" t="s">
        <v>72</v>
      </c>
      <c r="AP84" s="1" t="s">
        <v>72</v>
      </c>
      <c r="AQ84" s="1" t="s">
        <v>72</v>
      </c>
      <c r="AR84" s="1" t="s">
        <v>72</v>
      </c>
      <c r="AS84" s="1" t="s">
        <v>72</v>
      </c>
      <c r="AT84" s="1">
        <v>0</v>
      </c>
      <c r="AU84" s="1">
        <v>2919.7325751896205</v>
      </c>
      <c r="AV84" s="1">
        <v>2919.7325751896146</v>
      </c>
      <c r="AW84" s="2" t="s">
        <v>72</v>
      </c>
      <c r="AX84" s="2" t="s">
        <v>72</v>
      </c>
      <c r="AY84" s="1" t="s">
        <v>72</v>
      </c>
      <c r="AZ84" s="1" t="s">
        <v>72</v>
      </c>
      <c r="BA84" s="1">
        <v>8.9406013488769531E-2</v>
      </c>
      <c r="BB84" s="1">
        <v>0</v>
      </c>
      <c r="BC84" s="1" t="s">
        <v>72</v>
      </c>
      <c r="BD84" s="1" t="s">
        <v>72</v>
      </c>
      <c r="BE84" s="1" t="s">
        <v>72</v>
      </c>
      <c r="BF84" s="1" t="s">
        <v>72</v>
      </c>
      <c r="BG84" s="1" t="s">
        <v>72</v>
      </c>
      <c r="BH84" s="1" t="s">
        <v>72</v>
      </c>
      <c r="BI84" s="1" t="s">
        <v>72</v>
      </c>
      <c r="BJ84" s="1" t="s">
        <v>72</v>
      </c>
      <c r="BK84" s="1" t="s">
        <v>72</v>
      </c>
      <c r="BL84" s="1" t="s">
        <v>72</v>
      </c>
      <c r="BM84" s="1" t="s">
        <v>72</v>
      </c>
      <c r="BN84" s="1" t="s">
        <v>72</v>
      </c>
    </row>
    <row r="85" spans="1:66" x14ac:dyDescent="0.25">
      <c r="A85" s="2" t="s">
        <v>101</v>
      </c>
      <c r="B85" s="2" t="s">
        <v>87</v>
      </c>
      <c r="C85" s="2" t="s">
        <v>89</v>
      </c>
      <c r="D85" s="16">
        <f t="shared" si="6"/>
        <v>0</v>
      </c>
      <c r="E85" s="1">
        <v>0</v>
      </c>
      <c r="F85" s="2" t="s">
        <v>67</v>
      </c>
      <c r="G85" s="2" t="s">
        <v>68</v>
      </c>
      <c r="H85" s="2" t="s">
        <v>69</v>
      </c>
      <c r="I85" s="2" t="s">
        <v>69</v>
      </c>
      <c r="J85" s="2" t="s">
        <v>70</v>
      </c>
      <c r="K85" s="2" t="s">
        <v>71</v>
      </c>
      <c r="L85" s="1">
        <v>0</v>
      </c>
      <c r="M85" s="1">
        <f t="shared" si="7"/>
        <v>0.73375952243804932</v>
      </c>
      <c r="N85" s="1">
        <f t="shared" si="8"/>
        <v>0</v>
      </c>
      <c r="O85" s="1">
        <v>0.18343988060951233</v>
      </c>
      <c r="P85" s="1">
        <v>0</v>
      </c>
      <c r="Q85" s="12">
        <v>19216</v>
      </c>
      <c r="R85" s="12">
        <v>0</v>
      </c>
      <c r="S85" s="12">
        <v>19216</v>
      </c>
      <c r="T85" s="1">
        <v>0</v>
      </c>
      <c r="U85" s="1">
        <v>0</v>
      </c>
      <c r="V85" s="1">
        <v>11</v>
      </c>
      <c r="W85" s="1">
        <v>19205</v>
      </c>
      <c r="X85" s="1">
        <v>0</v>
      </c>
      <c r="Y85" s="1" t="s">
        <v>72</v>
      </c>
      <c r="Z85" s="1" t="s">
        <v>72</v>
      </c>
      <c r="AA85" s="1" t="s">
        <v>72</v>
      </c>
      <c r="AB85" s="1" t="s">
        <v>72</v>
      </c>
      <c r="AC85" s="1" t="s">
        <v>72</v>
      </c>
      <c r="AD85" s="1" t="s">
        <v>72</v>
      </c>
      <c r="AE85" s="1" t="s">
        <v>72</v>
      </c>
      <c r="AF85" s="1">
        <v>5000</v>
      </c>
      <c r="AG85" s="1" t="s">
        <v>72</v>
      </c>
      <c r="AH85" s="1" t="s">
        <v>72</v>
      </c>
      <c r="AI85" s="2" t="s">
        <v>90</v>
      </c>
      <c r="AJ85" s="1" t="s">
        <v>72</v>
      </c>
      <c r="AK85" s="1" t="s">
        <v>72</v>
      </c>
      <c r="AL85" s="1" t="s">
        <v>72</v>
      </c>
      <c r="AM85" s="1" t="s">
        <v>72</v>
      </c>
      <c r="AN85" s="1" t="s">
        <v>72</v>
      </c>
      <c r="AO85" s="1" t="s">
        <v>72</v>
      </c>
      <c r="AP85" s="1" t="s">
        <v>72</v>
      </c>
      <c r="AQ85" s="1" t="s">
        <v>72</v>
      </c>
      <c r="AR85" s="1" t="s">
        <v>72</v>
      </c>
      <c r="AS85" s="1" t="s">
        <v>72</v>
      </c>
      <c r="AT85" s="1">
        <v>0</v>
      </c>
      <c r="AU85" s="1">
        <v>3048.887112480119</v>
      </c>
      <c r="AV85" s="1">
        <v>3048.8871124801121</v>
      </c>
      <c r="AW85" s="2" t="s">
        <v>72</v>
      </c>
      <c r="AX85" s="2" t="s">
        <v>72</v>
      </c>
      <c r="AY85" s="1" t="s">
        <v>72</v>
      </c>
      <c r="AZ85" s="1" t="s">
        <v>72</v>
      </c>
      <c r="BA85" s="1">
        <v>8.3817943930625916E-2</v>
      </c>
      <c r="BB85" s="1">
        <v>0</v>
      </c>
      <c r="BC85" s="1" t="s">
        <v>72</v>
      </c>
      <c r="BD85" s="1" t="s">
        <v>72</v>
      </c>
      <c r="BE85" s="1" t="s">
        <v>72</v>
      </c>
      <c r="BF85" s="1" t="s">
        <v>72</v>
      </c>
      <c r="BG85" s="1" t="s">
        <v>72</v>
      </c>
      <c r="BH85" s="1" t="s">
        <v>72</v>
      </c>
      <c r="BI85" s="1" t="s">
        <v>72</v>
      </c>
      <c r="BJ85" s="1" t="s">
        <v>72</v>
      </c>
      <c r="BK85" s="1" t="s">
        <v>72</v>
      </c>
      <c r="BL85" s="1" t="s">
        <v>72</v>
      </c>
      <c r="BM85" s="1" t="s">
        <v>72</v>
      </c>
      <c r="BN85" s="1" t="s">
        <v>72</v>
      </c>
    </row>
    <row r="86" spans="1:66" x14ac:dyDescent="0.25">
      <c r="A86" s="2" t="s">
        <v>97</v>
      </c>
      <c r="B86" s="2" t="s">
        <v>181</v>
      </c>
      <c r="C86" s="2" t="s">
        <v>90</v>
      </c>
      <c r="D86" s="16">
        <f t="shared" si="6"/>
        <v>2.012842559814453</v>
      </c>
      <c r="E86" s="1">
        <v>0.50321066379547119</v>
      </c>
      <c r="F86" s="2" t="s">
        <v>67</v>
      </c>
      <c r="G86" s="2" t="s">
        <v>68</v>
      </c>
      <c r="H86" s="2" t="s">
        <v>69</v>
      </c>
      <c r="I86" s="2" t="s">
        <v>69</v>
      </c>
      <c r="J86" s="2" t="s">
        <v>70</v>
      </c>
      <c r="K86" s="2" t="s">
        <v>74</v>
      </c>
      <c r="L86" s="1">
        <v>10.064212799072266</v>
      </c>
      <c r="M86" s="1">
        <f t="shared" si="7"/>
        <v>3.9206619262695313</v>
      </c>
      <c r="N86" s="1">
        <f t="shared" si="8"/>
        <v>0.85506540536880493</v>
      </c>
      <c r="O86" s="1">
        <v>0.98016548156738281</v>
      </c>
      <c r="P86" s="1">
        <v>0.21376635134220123</v>
      </c>
      <c r="Q86" s="12">
        <v>16369</v>
      </c>
      <c r="R86" s="12">
        <v>7</v>
      </c>
      <c r="S86" s="12">
        <v>16362</v>
      </c>
      <c r="T86" s="1">
        <v>0</v>
      </c>
      <c r="U86" s="1">
        <v>21</v>
      </c>
      <c r="V86" s="1">
        <v>7</v>
      </c>
      <c r="W86" s="1">
        <v>16341</v>
      </c>
      <c r="X86" s="1">
        <v>0</v>
      </c>
      <c r="Y86" s="1" t="s">
        <v>72</v>
      </c>
      <c r="Z86" s="1" t="s">
        <v>72</v>
      </c>
      <c r="AA86" s="1" t="s">
        <v>72</v>
      </c>
      <c r="AB86" s="1" t="s">
        <v>72</v>
      </c>
      <c r="AC86" s="1" t="s">
        <v>72</v>
      </c>
      <c r="AD86" s="1" t="s">
        <v>72</v>
      </c>
      <c r="AE86" s="1" t="s">
        <v>72</v>
      </c>
      <c r="AF86" s="1">
        <v>4000</v>
      </c>
      <c r="AG86" s="1" t="s">
        <v>72</v>
      </c>
      <c r="AH86" s="1" t="s">
        <v>72</v>
      </c>
      <c r="AI86" s="2" t="s">
        <v>72</v>
      </c>
      <c r="AJ86" s="1" t="s">
        <v>72</v>
      </c>
      <c r="AK86" s="1" t="s">
        <v>72</v>
      </c>
      <c r="AL86" s="1" t="s">
        <v>72</v>
      </c>
      <c r="AM86" s="1" t="s">
        <v>72</v>
      </c>
      <c r="AN86" s="1" t="s">
        <v>72</v>
      </c>
      <c r="AO86" s="1" t="s">
        <v>72</v>
      </c>
      <c r="AP86" s="1" t="s">
        <v>72</v>
      </c>
      <c r="AQ86" s="1" t="s">
        <v>72</v>
      </c>
      <c r="AR86" s="1" t="s">
        <v>72</v>
      </c>
      <c r="AS86" s="1" t="s">
        <v>72</v>
      </c>
      <c r="AT86" s="1">
        <v>5156.6409040178569</v>
      </c>
      <c r="AU86" s="1">
        <v>2176.1850123753425</v>
      </c>
      <c r="AV86" s="1">
        <v>2177.4595674026109</v>
      </c>
      <c r="AW86" s="2" t="s">
        <v>72</v>
      </c>
      <c r="AX86" s="2" t="s">
        <v>72</v>
      </c>
      <c r="AY86" s="1" t="s">
        <v>72</v>
      </c>
      <c r="AZ86" s="1" t="s">
        <v>72</v>
      </c>
      <c r="BA86" s="1">
        <v>0.71980124711990356</v>
      </c>
      <c r="BB86" s="1">
        <v>0.33518627285957336</v>
      </c>
      <c r="BC86" s="1" t="s">
        <v>72</v>
      </c>
      <c r="BD86" s="1" t="s">
        <v>72</v>
      </c>
      <c r="BE86" s="1" t="s">
        <v>72</v>
      </c>
      <c r="BF86" s="1" t="s">
        <v>72</v>
      </c>
      <c r="BG86" s="1" t="s">
        <v>72</v>
      </c>
      <c r="BH86" s="1" t="s">
        <v>72</v>
      </c>
      <c r="BI86" s="1" t="s">
        <v>72</v>
      </c>
      <c r="BJ86" s="1" t="s">
        <v>72</v>
      </c>
      <c r="BK86" s="1" t="s">
        <v>72</v>
      </c>
      <c r="BL86" s="1" t="s">
        <v>72</v>
      </c>
      <c r="BM86" s="1" t="s">
        <v>72</v>
      </c>
      <c r="BN86" s="1" t="s">
        <v>72</v>
      </c>
    </row>
    <row r="87" spans="1:66" x14ac:dyDescent="0.25">
      <c r="A87" s="2" t="s">
        <v>96</v>
      </c>
      <c r="B87" s="2" t="s">
        <v>180</v>
      </c>
      <c r="C87" s="2" t="s">
        <v>90</v>
      </c>
      <c r="D87" s="16">
        <f t="shared" si="6"/>
        <v>0.49561691284179688</v>
      </c>
      <c r="E87" s="1">
        <v>0.12390422821044922</v>
      </c>
      <c r="F87" s="2" t="s">
        <v>67</v>
      </c>
      <c r="G87" s="2" t="s">
        <v>68</v>
      </c>
      <c r="H87" s="2" t="s">
        <v>69</v>
      </c>
      <c r="I87" s="2" t="s">
        <v>69</v>
      </c>
      <c r="J87" s="2" t="s">
        <v>70</v>
      </c>
      <c r="K87" s="2" t="s">
        <v>74</v>
      </c>
      <c r="L87" s="1">
        <v>2.4780845642089844</v>
      </c>
      <c r="M87" s="1">
        <f t="shared" si="7"/>
        <v>1.5876451730728149</v>
      </c>
      <c r="N87" s="1">
        <f t="shared" si="8"/>
        <v>7.5082600116729736E-2</v>
      </c>
      <c r="O87" s="1">
        <v>0.39691129326820374</v>
      </c>
      <c r="P87" s="1">
        <v>1.8770650029182434E-2</v>
      </c>
      <c r="Q87" s="12">
        <v>18991</v>
      </c>
      <c r="R87" s="12">
        <v>2</v>
      </c>
      <c r="S87" s="12">
        <v>18989</v>
      </c>
      <c r="T87" s="1">
        <v>0</v>
      </c>
      <c r="U87" s="1">
        <v>21</v>
      </c>
      <c r="V87" s="1">
        <v>2</v>
      </c>
      <c r="W87" s="1">
        <v>18968</v>
      </c>
      <c r="X87" s="1">
        <v>0</v>
      </c>
      <c r="Y87" s="1" t="s">
        <v>72</v>
      </c>
      <c r="Z87" s="1" t="s">
        <v>72</v>
      </c>
      <c r="AA87" s="1" t="s">
        <v>72</v>
      </c>
      <c r="AB87" s="1" t="s">
        <v>72</v>
      </c>
      <c r="AC87" s="1" t="s">
        <v>72</v>
      </c>
      <c r="AD87" s="1" t="s">
        <v>72</v>
      </c>
      <c r="AE87" s="1" t="s">
        <v>72</v>
      </c>
      <c r="AF87" s="1">
        <v>4000</v>
      </c>
      <c r="AG87" s="1" t="s">
        <v>72</v>
      </c>
      <c r="AH87" s="1" t="s">
        <v>72</v>
      </c>
      <c r="AI87" s="2" t="s">
        <v>72</v>
      </c>
      <c r="AJ87" s="1" t="s">
        <v>72</v>
      </c>
      <c r="AK87" s="1" t="s">
        <v>72</v>
      </c>
      <c r="AL87" s="1" t="s">
        <v>72</v>
      </c>
      <c r="AM87" s="1" t="s">
        <v>72</v>
      </c>
      <c r="AN87" s="1" t="s">
        <v>72</v>
      </c>
      <c r="AO87" s="1" t="s">
        <v>72</v>
      </c>
      <c r="AP87" s="1" t="s">
        <v>72</v>
      </c>
      <c r="AQ87" s="1" t="s">
        <v>72</v>
      </c>
      <c r="AR87" s="1" t="s">
        <v>72</v>
      </c>
      <c r="AS87" s="1" t="s">
        <v>72</v>
      </c>
      <c r="AT87" s="1">
        <v>5232.41064453125</v>
      </c>
      <c r="AU87" s="1">
        <v>2266.5447408491427</v>
      </c>
      <c r="AV87" s="1">
        <v>2266.8570852126472</v>
      </c>
      <c r="AW87" s="2" t="s">
        <v>72</v>
      </c>
      <c r="AX87" s="2" t="s">
        <v>72</v>
      </c>
      <c r="AY87" s="1" t="s">
        <v>72</v>
      </c>
      <c r="AZ87" s="1" t="s">
        <v>72</v>
      </c>
      <c r="BA87" s="1">
        <v>0.23821744322776794</v>
      </c>
      <c r="BB87" s="1">
        <v>5.3772825747728348E-2</v>
      </c>
      <c r="BC87" s="1" t="s">
        <v>72</v>
      </c>
      <c r="BD87" s="1" t="s">
        <v>72</v>
      </c>
      <c r="BE87" s="1" t="s">
        <v>72</v>
      </c>
      <c r="BF87" s="1" t="s">
        <v>72</v>
      </c>
      <c r="BG87" s="1" t="s">
        <v>72</v>
      </c>
      <c r="BH87" s="1" t="s">
        <v>72</v>
      </c>
      <c r="BI87" s="1" t="s">
        <v>72</v>
      </c>
      <c r="BJ87" s="1" t="s">
        <v>72</v>
      </c>
      <c r="BK87" s="1" t="s">
        <v>72</v>
      </c>
      <c r="BL87" s="1" t="s">
        <v>72</v>
      </c>
      <c r="BM87" s="1" t="s">
        <v>72</v>
      </c>
      <c r="BN87" s="1" t="s">
        <v>72</v>
      </c>
    </row>
    <row r="88" spans="1:66" x14ac:dyDescent="0.25">
      <c r="A88" s="2" t="s">
        <v>95</v>
      </c>
      <c r="B88" s="2" t="s">
        <v>179</v>
      </c>
      <c r="C88" s="2" t="s">
        <v>90</v>
      </c>
      <c r="D88" s="16">
        <f t="shared" si="6"/>
        <v>1.2582910537719727</v>
      </c>
      <c r="E88" s="1">
        <v>0.31457275152206421</v>
      </c>
      <c r="F88" s="2" t="s">
        <v>67</v>
      </c>
      <c r="G88" s="2" t="s">
        <v>68</v>
      </c>
      <c r="H88" s="2" t="s">
        <v>69</v>
      </c>
      <c r="I88" s="2" t="s">
        <v>69</v>
      </c>
      <c r="J88" s="2" t="s">
        <v>70</v>
      </c>
      <c r="K88" s="2" t="s">
        <v>74</v>
      </c>
      <c r="L88" s="1">
        <v>6.2914552688598633</v>
      </c>
      <c r="M88" s="1">
        <f t="shared" si="7"/>
        <v>2.7346949577331543</v>
      </c>
      <c r="N88" s="1">
        <f t="shared" si="8"/>
        <v>0.4423767626285553</v>
      </c>
      <c r="O88" s="1">
        <v>0.68367373943328857</v>
      </c>
      <c r="P88" s="1">
        <v>0.11059419065713882</v>
      </c>
      <c r="Q88" s="12">
        <v>18702</v>
      </c>
      <c r="R88" s="12">
        <v>5</v>
      </c>
      <c r="S88" s="12">
        <v>18697</v>
      </c>
      <c r="T88" s="1">
        <v>0</v>
      </c>
      <c r="U88" s="1">
        <v>34</v>
      </c>
      <c r="V88" s="1">
        <v>5</v>
      </c>
      <c r="W88" s="1">
        <v>18663</v>
      </c>
      <c r="X88" s="1">
        <v>0</v>
      </c>
      <c r="Y88" s="1" t="s">
        <v>72</v>
      </c>
      <c r="Z88" s="1" t="s">
        <v>72</v>
      </c>
      <c r="AA88" s="1" t="s">
        <v>72</v>
      </c>
      <c r="AB88" s="1" t="s">
        <v>72</v>
      </c>
      <c r="AC88" s="1" t="s">
        <v>72</v>
      </c>
      <c r="AD88" s="1" t="s">
        <v>72</v>
      </c>
      <c r="AE88" s="1" t="s">
        <v>72</v>
      </c>
      <c r="AF88" s="1">
        <v>4000</v>
      </c>
      <c r="AG88" s="1" t="s">
        <v>72</v>
      </c>
      <c r="AH88" s="1" t="s">
        <v>72</v>
      </c>
      <c r="AI88" s="2" t="s">
        <v>72</v>
      </c>
      <c r="AJ88" s="1" t="s">
        <v>72</v>
      </c>
      <c r="AK88" s="1" t="s">
        <v>72</v>
      </c>
      <c r="AL88" s="1" t="s">
        <v>72</v>
      </c>
      <c r="AM88" s="1" t="s">
        <v>72</v>
      </c>
      <c r="AN88" s="1" t="s">
        <v>72</v>
      </c>
      <c r="AO88" s="1" t="s">
        <v>72</v>
      </c>
      <c r="AP88" s="1" t="s">
        <v>72</v>
      </c>
      <c r="AQ88" s="1" t="s">
        <v>72</v>
      </c>
      <c r="AR88" s="1" t="s">
        <v>72</v>
      </c>
      <c r="AS88" s="1" t="s">
        <v>72</v>
      </c>
      <c r="AT88" s="1">
        <v>5447.7938476562504</v>
      </c>
      <c r="AU88" s="1">
        <v>2324.4192873404972</v>
      </c>
      <c r="AV88" s="1">
        <v>2325.2543249194528</v>
      </c>
      <c r="AW88" s="2" t="s">
        <v>72</v>
      </c>
      <c r="AX88" s="2" t="s">
        <v>72</v>
      </c>
      <c r="AY88" s="1" t="s">
        <v>72</v>
      </c>
      <c r="AZ88" s="1" t="s">
        <v>72</v>
      </c>
      <c r="BA88" s="1">
        <v>0.47912776470184326</v>
      </c>
      <c r="BB88" s="1">
        <v>0.19288602471351624</v>
      </c>
      <c r="BC88" s="1" t="s">
        <v>72</v>
      </c>
      <c r="BD88" s="1" t="s">
        <v>72</v>
      </c>
      <c r="BE88" s="1" t="s">
        <v>72</v>
      </c>
      <c r="BF88" s="1" t="s">
        <v>72</v>
      </c>
      <c r="BG88" s="1" t="s">
        <v>72</v>
      </c>
      <c r="BH88" s="1" t="s">
        <v>72</v>
      </c>
      <c r="BI88" s="1" t="s">
        <v>72</v>
      </c>
      <c r="BJ88" s="1" t="s">
        <v>72</v>
      </c>
      <c r="BK88" s="1" t="s">
        <v>72</v>
      </c>
      <c r="BL88" s="1" t="s">
        <v>72</v>
      </c>
      <c r="BM88" s="1" t="s">
        <v>72</v>
      </c>
      <c r="BN88" s="1" t="s">
        <v>72</v>
      </c>
    </row>
    <row r="89" spans="1:66" x14ac:dyDescent="0.25">
      <c r="A89" s="2" t="s">
        <v>94</v>
      </c>
      <c r="B89" s="2" t="s">
        <v>178</v>
      </c>
      <c r="C89" s="2" t="s">
        <v>90</v>
      </c>
      <c r="D89" s="16">
        <f t="shared" si="6"/>
        <v>2.1753761291503908</v>
      </c>
      <c r="E89" s="1">
        <v>0.54384404420852661</v>
      </c>
      <c r="F89" s="2" t="s">
        <v>67</v>
      </c>
      <c r="G89" s="2" t="s">
        <v>68</v>
      </c>
      <c r="H89" s="2" t="s">
        <v>69</v>
      </c>
      <c r="I89" s="2" t="s">
        <v>69</v>
      </c>
      <c r="J89" s="2" t="s">
        <v>70</v>
      </c>
      <c r="K89" s="2" t="s">
        <v>74</v>
      </c>
      <c r="L89" s="1">
        <v>10.876880645751953</v>
      </c>
      <c r="M89" s="1">
        <f t="shared" si="7"/>
        <v>4.073941707611084</v>
      </c>
      <c r="N89" s="1">
        <f t="shared" si="8"/>
        <v>0.98477697372436523</v>
      </c>
      <c r="O89" s="1">
        <v>1.018485426902771</v>
      </c>
      <c r="P89" s="1">
        <v>0.24619424343109131</v>
      </c>
      <c r="Q89" s="12">
        <v>17310</v>
      </c>
      <c r="R89" s="12">
        <v>8</v>
      </c>
      <c r="S89" s="12">
        <v>17302</v>
      </c>
      <c r="T89" s="1">
        <v>0</v>
      </c>
      <c r="U89" s="1">
        <v>19</v>
      </c>
      <c r="V89" s="1">
        <v>8</v>
      </c>
      <c r="W89" s="1">
        <v>17283</v>
      </c>
      <c r="X89" s="1">
        <v>0</v>
      </c>
      <c r="Y89" s="1" t="s">
        <v>72</v>
      </c>
      <c r="Z89" s="1" t="s">
        <v>72</v>
      </c>
      <c r="AA89" s="1" t="s">
        <v>72</v>
      </c>
      <c r="AB89" s="1" t="s">
        <v>72</v>
      </c>
      <c r="AC89" s="1" t="s">
        <v>72</v>
      </c>
      <c r="AD89" s="1" t="s">
        <v>72</v>
      </c>
      <c r="AE89" s="1" t="s">
        <v>72</v>
      </c>
      <c r="AF89" s="1">
        <v>4000</v>
      </c>
      <c r="AG89" s="1" t="s">
        <v>72</v>
      </c>
      <c r="AH89" s="1" t="s">
        <v>72</v>
      </c>
      <c r="AI89" s="2" t="s">
        <v>72</v>
      </c>
      <c r="AJ89" s="1" t="s">
        <v>72</v>
      </c>
      <c r="AK89" s="1" t="s">
        <v>72</v>
      </c>
      <c r="AL89" s="1" t="s">
        <v>72</v>
      </c>
      <c r="AM89" s="1" t="s">
        <v>72</v>
      </c>
      <c r="AN89" s="1" t="s">
        <v>72</v>
      </c>
      <c r="AO89" s="1" t="s">
        <v>72</v>
      </c>
      <c r="AP89" s="1" t="s">
        <v>72</v>
      </c>
      <c r="AQ89" s="1" t="s">
        <v>72</v>
      </c>
      <c r="AR89" s="1" t="s">
        <v>72</v>
      </c>
      <c r="AS89" s="1" t="s">
        <v>72</v>
      </c>
      <c r="AT89" s="1">
        <v>4995.6433410644531</v>
      </c>
      <c r="AU89" s="1">
        <v>2200.9677372086794</v>
      </c>
      <c r="AV89" s="1">
        <v>2202.2593261648162</v>
      </c>
      <c r="AW89" s="2" t="s">
        <v>72</v>
      </c>
      <c r="AX89" s="2" t="s">
        <v>72</v>
      </c>
      <c r="AY89" s="1" t="s">
        <v>72</v>
      </c>
      <c r="AZ89" s="1" t="s">
        <v>72</v>
      </c>
      <c r="BA89" s="1">
        <v>0.76070398092269897</v>
      </c>
      <c r="BB89" s="1">
        <v>0.37277799844741821</v>
      </c>
      <c r="BC89" s="1" t="s">
        <v>72</v>
      </c>
      <c r="BD89" s="1" t="s">
        <v>72</v>
      </c>
      <c r="BE89" s="1" t="s">
        <v>72</v>
      </c>
      <c r="BF89" s="1" t="s">
        <v>72</v>
      </c>
      <c r="BG89" s="1" t="s">
        <v>72</v>
      </c>
      <c r="BH89" s="1" t="s">
        <v>72</v>
      </c>
      <c r="BI89" s="1" t="s">
        <v>72</v>
      </c>
      <c r="BJ89" s="1" t="s">
        <v>72</v>
      </c>
      <c r="BK89" s="1" t="s">
        <v>72</v>
      </c>
      <c r="BL89" s="1" t="s">
        <v>72</v>
      </c>
      <c r="BM89" s="1" t="s">
        <v>72</v>
      </c>
      <c r="BN89" s="1" t="s">
        <v>72</v>
      </c>
    </row>
    <row r="90" spans="1:66" x14ac:dyDescent="0.25">
      <c r="A90" s="2" t="s">
        <v>93</v>
      </c>
      <c r="B90" s="2" t="s">
        <v>177</v>
      </c>
      <c r="C90" s="2" t="s">
        <v>90</v>
      </c>
      <c r="D90" s="16">
        <f t="shared" si="6"/>
        <v>1.0140348434448243</v>
      </c>
      <c r="E90" s="1">
        <v>0.25350871682167053</v>
      </c>
      <c r="F90" s="2" t="s">
        <v>67</v>
      </c>
      <c r="G90" s="2" t="s">
        <v>68</v>
      </c>
      <c r="H90" s="2" t="s">
        <v>69</v>
      </c>
      <c r="I90" s="2" t="s">
        <v>69</v>
      </c>
      <c r="J90" s="2" t="s">
        <v>70</v>
      </c>
      <c r="K90" s="2" t="s">
        <v>74</v>
      </c>
      <c r="L90" s="1">
        <v>5.0701742172241211</v>
      </c>
      <c r="M90" s="1">
        <f t="shared" si="7"/>
        <v>2.3911905288696289</v>
      </c>
      <c r="N90" s="1">
        <f t="shared" si="8"/>
        <v>0.30596199631690979</v>
      </c>
      <c r="O90" s="1">
        <v>0.59779763221740723</v>
      </c>
      <c r="P90" s="1">
        <v>7.6490499079227448E-2</v>
      </c>
      <c r="Q90" s="12">
        <v>18565</v>
      </c>
      <c r="R90" s="12">
        <v>4</v>
      </c>
      <c r="S90" s="12">
        <v>18561</v>
      </c>
      <c r="T90" s="1">
        <v>0</v>
      </c>
      <c r="U90" s="1">
        <v>15</v>
      </c>
      <c r="V90" s="1">
        <v>4</v>
      </c>
      <c r="W90" s="1">
        <v>18546</v>
      </c>
      <c r="X90" s="1">
        <v>0</v>
      </c>
      <c r="Y90" s="1" t="s">
        <v>72</v>
      </c>
      <c r="Z90" s="1" t="s">
        <v>72</v>
      </c>
      <c r="AA90" s="1" t="s">
        <v>72</v>
      </c>
      <c r="AB90" s="1" t="s">
        <v>72</v>
      </c>
      <c r="AC90" s="1" t="s">
        <v>72</v>
      </c>
      <c r="AD90" s="1" t="s">
        <v>72</v>
      </c>
      <c r="AE90" s="1" t="s">
        <v>72</v>
      </c>
      <c r="AF90" s="1">
        <v>4000</v>
      </c>
      <c r="AG90" s="1" t="s">
        <v>72</v>
      </c>
      <c r="AH90" s="1" t="s">
        <v>72</v>
      </c>
      <c r="AI90" s="2" t="s">
        <v>72</v>
      </c>
      <c r="AJ90" s="1" t="s">
        <v>72</v>
      </c>
      <c r="AK90" s="1" t="s">
        <v>72</v>
      </c>
      <c r="AL90" s="1" t="s">
        <v>72</v>
      </c>
      <c r="AM90" s="1" t="s">
        <v>72</v>
      </c>
      <c r="AN90" s="1" t="s">
        <v>72</v>
      </c>
      <c r="AO90" s="1" t="s">
        <v>72</v>
      </c>
      <c r="AP90" s="1" t="s">
        <v>72</v>
      </c>
      <c r="AQ90" s="1" t="s">
        <v>72</v>
      </c>
      <c r="AR90" s="1" t="s">
        <v>72</v>
      </c>
      <c r="AS90" s="1" t="s">
        <v>72</v>
      </c>
      <c r="AT90" s="1">
        <v>5598.2490234375</v>
      </c>
      <c r="AU90" s="1">
        <v>2249.4164789542128</v>
      </c>
      <c r="AV90" s="1">
        <v>2250.1380157265389</v>
      </c>
      <c r="AW90" s="2" t="s">
        <v>72</v>
      </c>
      <c r="AX90" s="2" t="s">
        <v>72</v>
      </c>
      <c r="AY90" s="1" t="s">
        <v>72</v>
      </c>
      <c r="AZ90" s="1" t="s">
        <v>72</v>
      </c>
      <c r="BA90" s="1">
        <v>0.4049428403377533</v>
      </c>
      <c r="BB90" s="1">
        <v>0.14557069540023804</v>
      </c>
      <c r="BC90" s="1" t="s">
        <v>72</v>
      </c>
      <c r="BD90" s="1" t="s">
        <v>72</v>
      </c>
      <c r="BE90" s="1" t="s">
        <v>72</v>
      </c>
      <c r="BF90" s="1" t="s">
        <v>72</v>
      </c>
      <c r="BG90" s="1" t="s">
        <v>72</v>
      </c>
      <c r="BH90" s="1" t="s">
        <v>72</v>
      </c>
      <c r="BI90" s="1" t="s">
        <v>72</v>
      </c>
      <c r="BJ90" s="1" t="s">
        <v>72</v>
      </c>
      <c r="BK90" s="1" t="s">
        <v>72</v>
      </c>
      <c r="BL90" s="1" t="s">
        <v>72</v>
      </c>
      <c r="BM90" s="1" t="s">
        <v>72</v>
      </c>
      <c r="BN90" s="1" t="s">
        <v>72</v>
      </c>
    </row>
    <row r="91" spans="1:66" x14ac:dyDescent="0.25">
      <c r="A91" s="2" t="s">
        <v>100</v>
      </c>
      <c r="B91" s="2" t="s">
        <v>183</v>
      </c>
      <c r="C91" s="2" t="s">
        <v>90</v>
      </c>
      <c r="D91" s="16">
        <f t="shared" si="6"/>
        <v>2.3791782379150392</v>
      </c>
      <c r="E91" s="1">
        <v>0.59479457139968872</v>
      </c>
      <c r="F91" s="2" t="s">
        <v>67</v>
      </c>
      <c r="G91" s="2" t="s">
        <v>68</v>
      </c>
      <c r="H91" s="2" t="s">
        <v>69</v>
      </c>
      <c r="I91" s="2" t="s">
        <v>69</v>
      </c>
      <c r="J91" s="2" t="s">
        <v>70</v>
      </c>
      <c r="K91" s="2" t="s">
        <v>74</v>
      </c>
      <c r="L91" s="1">
        <v>11.895891189575195</v>
      </c>
      <c r="M91" s="1">
        <f t="shared" si="7"/>
        <v>4.3108983039855957</v>
      </c>
      <c r="N91" s="1">
        <f t="shared" si="8"/>
        <v>1.1344536542892456</v>
      </c>
      <c r="O91" s="1">
        <v>1.0777245759963989</v>
      </c>
      <c r="P91" s="1">
        <v>0.2836134135723114</v>
      </c>
      <c r="Q91" s="12">
        <v>17806</v>
      </c>
      <c r="R91" s="12">
        <v>9</v>
      </c>
      <c r="S91" s="12">
        <v>17797</v>
      </c>
      <c r="T91" s="1">
        <v>0</v>
      </c>
      <c r="U91" s="1">
        <v>55</v>
      </c>
      <c r="V91" s="1">
        <v>9</v>
      </c>
      <c r="W91" s="1">
        <v>17742</v>
      </c>
      <c r="X91" s="1">
        <v>0</v>
      </c>
      <c r="Y91" s="1" t="s">
        <v>72</v>
      </c>
      <c r="Z91" s="1" t="s">
        <v>72</v>
      </c>
      <c r="AA91" s="1" t="s">
        <v>72</v>
      </c>
      <c r="AB91" s="1" t="s">
        <v>72</v>
      </c>
      <c r="AC91" s="1" t="s">
        <v>72</v>
      </c>
      <c r="AD91" s="1" t="s">
        <v>72</v>
      </c>
      <c r="AE91" s="1" t="s">
        <v>72</v>
      </c>
      <c r="AF91" s="1">
        <v>4000</v>
      </c>
      <c r="AG91" s="1" t="s">
        <v>72</v>
      </c>
      <c r="AH91" s="1" t="s">
        <v>72</v>
      </c>
      <c r="AI91" s="2" t="s">
        <v>72</v>
      </c>
      <c r="AJ91" s="1" t="s">
        <v>72</v>
      </c>
      <c r="AK91" s="1" t="s">
        <v>72</v>
      </c>
      <c r="AL91" s="1" t="s">
        <v>72</v>
      </c>
      <c r="AM91" s="1" t="s">
        <v>72</v>
      </c>
      <c r="AN91" s="1" t="s">
        <v>72</v>
      </c>
      <c r="AO91" s="1" t="s">
        <v>72</v>
      </c>
      <c r="AP91" s="1" t="s">
        <v>72</v>
      </c>
      <c r="AQ91" s="1" t="s">
        <v>72</v>
      </c>
      <c r="AR91" s="1" t="s">
        <v>72</v>
      </c>
      <c r="AS91" s="1" t="s">
        <v>72</v>
      </c>
      <c r="AT91" s="1">
        <v>5403.0637478298613</v>
      </c>
      <c r="AU91" s="1">
        <v>2203.2518452528975</v>
      </c>
      <c r="AV91" s="1">
        <v>2204.8691825056935</v>
      </c>
      <c r="AW91" s="2" t="s">
        <v>72</v>
      </c>
      <c r="AX91" s="2" t="s">
        <v>72</v>
      </c>
      <c r="AY91" s="1" t="s">
        <v>72</v>
      </c>
      <c r="AZ91" s="1" t="s">
        <v>72</v>
      </c>
      <c r="BA91" s="1">
        <v>0.81666380167007446</v>
      </c>
      <c r="BB91" s="1">
        <v>0.41731604933738708</v>
      </c>
      <c r="BC91" s="1" t="s">
        <v>72</v>
      </c>
      <c r="BD91" s="1" t="s">
        <v>72</v>
      </c>
      <c r="BE91" s="1" t="s">
        <v>72</v>
      </c>
      <c r="BF91" s="1" t="s">
        <v>72</v>
      </c>
      <c r="BG91" s="1" t="s">
        <v>72</v>
      </c>
      <c r="BH91" s="1" t="s">
        <v>72</v>
      </c>
      <c r="BI91" s="1" t="s">
        <v>72</v>
      </c>
      <c r="BJ91" s="1" t="s">
        <v>72</v>
      </c>
      <c r="BK91" s="1" t="s">
        <v>72</v>
      </c>
      <c r="BL91" s="1" t="s">
        <v>72</v>
      </c>
      <c r="BM91" s="1" t="s">
        <v>72</v>
      </c>
      <c r="BN91" s="1" t="s">
        <v>72</v>
      </c>
    </row>
    <row r="92" spans="1:66" x14ac:dyDescent="0.25">
      <c r="A92" s="2" t="s">
        <v>92</v>
      </c>
      <c r="B92" s="2" t="s">
        <v>176</v>
      </c>
      <c r="C92" s="2" t="s">
        <v>90</v>
      </c>
      <c r="D92" s="16">
        <f t="shared" si="6"/>
        <v>1.0731161117553711</v>
      </c>
      <c r="E92" s="1">
        <v>0.26827901601791382</v>
      </c>
      <c r="F92" s="2" t="s">
        <v>67</v>
      </c>
      <c r="G92" s="2" t="s">
        <v>68</v>
      </c>
      <c r="H92" s="2" t="s">
        <v>69</v>
      </c>
      <c r="I92" s="2" t="s">
        <v>69</v>
      </c>
      <c r="J92" s="2" t="s">
        <v>70</v>
      </c>
      <c r="K92" s="2" t="s">
        <v>74</v>
      </c>
      <c r="L92" s="1">
        <v>5.3655805587768555</v>
      </c>
      <c r="M92" s="1">
        <f t="shared" si="7"/>
        <v>2.5305311679840088</v>
      </c>
      <c r="N92" s="1">
        <f t="shared" si="8"/>
        <v>0.32378700375556946</v>
      </c>
      <c r="O92" s="1">
        <v>0.6326327919960022</v>
      </c>
      <c r="P92" s="1">
        <v>8.0946750938892365E-2</v>
      </c>
      <c r="Q92" s="12">
        <v>17543</v>
      </c>
      <c r="R92" s="12">
        <v>4</v>
      </c>
      <c r="S92" s="12">
        <v>17539</v>
      </c>
      <c r="T92" s="1">
        <v>0</v>
      </c>
      <c r="U92" s="1">
        <v>16</v>
      </c>
      <c r="V92" s="1">
        <v>4</v>
      </c>
      <c r="W92" s="1">
        <v>17523</v>
      </c>
      <c r="X92" s="1">
        <v>0</v>
      </c>
      <c r="Y92" s="1" t="s">
        <v>72</v>
      </c>
      <c r="Z92" s="1" t="s">
        <v>72</v>
      </c>
      <c r="AA92" s="1" t="s">
        <v>72</v>
      </c>
      <c r="AB92" s="1" t="s">
        <v>72</v>
      </c>
      <c r="AC92" s="1" t="s">
        <v>72</v>
      </c>
      <c r="AD92" s="1" t="s">
        <v>72</v>
      </c>
      <c r="AE92" s="1" t="s">
        <v>72</v>
      </c>
      <c r="AF92" s="1">
        <v>4000</v>
      </c>
      <c r="AG92" s="1" t="s">
        <v>72</v>
      </c>
      <c r="AH92" s="1" t="s">
        <v>72</v>
      </c>
      <c r="AI92" s="2" t="s">
        <v>72</v>
      </c>
      <c r="AJ92" s="1" t="s">
        <v>72</v>
      </c>
      <c r="AK92" s="1" t="s">
        <v>72</v>
      </c>
      <c r="AL92" s="1" t="s">
        <v>72</v>
      </c>
      <c r="AM92" s="1" t="s">
        <v>72</v>
      </c>
      <c r="AN92" s="1" t="s">
        <v>72</v>
      </c>
      <c r="AO92" s="1" t="s">
        <v>72</v>
      </c>
      <c r="AP92" s="1" t="s">
        <v>72</v>
      </c>
      <c r="AQ92" s="1" t="s">
        <v>72</v>
      </c>
      <c r="AR92" s="1" t="s">
        <v>72</v>
      </c>
      <c r="AS92" s="1" t="s">
        <v>72</v>
      </c>
      <c r="AT92" s="1">
        <v>5692.3385009765625</v>
      </c>
      <c r="AU92" s="1">
        <v>2216.7589989045618</v>
      </c>
      <c r="AV92" s="1">
        <v>2217.5514698621291</v>
      </c>
      <c r="AW92" s="2" t="s">
        <v>72</v>
      </c>
      <c r="AX92" s="2" t="s">
        <v>72</v>
      </c>
      <c r="AY92" s="1" t="s">
        <v>72</v>
      </c>
      <c r="AZ92" s="1" t="s">
        <v>72</v>
      </c>
      <c r="BA92" s="1">
        <v>0.42853784561157227</v>
      </c>
      <c r="BB92" s="1">
        <v>0.15405175089836121</v>
      </c>
      <c r="BC92" s="1" t="s">
        <v>72</v>
      </c>
      <c r="BD92" s="1" t="s">
        <v>72</v>
      </c>
      <c r="BE92" s="1" t="s">
        <v>72</v>
      </c>
      <c r="BF92" s="1" t="s">
        <v>72</v>
      </c>
      <c r="BG92" s="1" t="s">
        <v>72</v>
      </c>
      <c r="BH92" s="1" t="s">
        <v>72</v>
      </c>
      <c r="BI92" s="1" t="s">
        <v>72</v>
      </c>
      <c r="BJ92" s="1" t="s">
        <v>72</v>
      </c>
      <c r="BK92" s="1" t="s">
        <v>72</v>
      </c>
      <c r="BL92" s="1" t="s">
        <v>72</v>
      </c>
      <c r="BM92" s="1" t="s">
        <v>72</v>
      </c>
      <c r="BN92" s="1" t="s">
        <v>72</v>
      </c>
    </row>
    <row r="93" spans="1:66" x14ac:dyDescent="0.25">
      <c r="A93" s="2" t="s">
        <v>91</v>
      </c>
      <c r="B93" s="2" t="s">
        <v>175</v>
      </c>
      <c r="C93" s="2" t="s">
        <v>90</v>
      </c>
      <c r="D93" s="16">
        <f t="shared" si="6"/>
        <v>0.68587203025817867</v>
      </c>
      <c r="E93" s="1">
        <v>0.17146800458431244</v>
      </c>
      <c r="F93" s="2" t="s">
        <v>67</v>
      </c>
      <c r="G93" s="2" t="s">
        <v>68</v>
      </c>
      <c r="H93" s="2" t="s">
        <v>69</v>
      </c>
      <c r="I93" s="2" t="s">
        <v>69</v>
      </c>
      <c r="J93" s="2" t="s">
        <v>70</v>
      </c>
      <c r="K93" s="2" t="s">
        <v>74</v>
      </c>
      <c r="L93" s="1">
        <v>3.4293601512908936</v>
      </c>
      <c r="M93" s="1">
        <f t="shared" si="7"/>
        <v>1.8180081844329834</v>
      </c>
      <c r="N93" s="1">
        <f t="shared" si="8"/>
        <v>0.16277125477790833</v>
      </c>
      <c r="O93" s="1">
        <v>0.45450204610824585</v>
      </c>
      <c r="P93" s="1">
        <v>4.0692813694477081E-2</v>
      </c>
      <c r="Q93" s="12">
        <v>20585</v>
      </c>
      <c r="R93" s="12">
        <v>3</v>
      </c>
      <c r="S93" s="12">
        <v>20582</v>
      </c>
      <c r="T93" s="1">
        <v>0</v>
      </c>
      <c r="U93" s="1">
        <v>86</v>
      </c>
      <c r="V93" s="1">
        <v>3</v>
      </c>
      <c r="W93" s="1">
        <v>20496</v>
      </c>
      <c r="X93" s="1">
        <v>0</v>
      </c>
      <c r="Y93" s="1" t="s">
        <v>72</v>
      </c>
      <c r="Z93" s="1" t="s">
        <v>72</v>
      </c>
      <c r="AA93" s="1" t="s">
        <v>72</v>
      </c>
      <c r="AB93" s="1" t="s">
        <v>72</v>
      </c>
      <c r="AC93" s="1" t="s">
        <v>72</v>
      </c>
      <c r="AD93" s="1" t="s">
        <v>72</v>
      </c>
      <c r="AE93" s="1" t="s">
        <v>72</v>
      </c>
      <c r="AF93" s="1">
        <v>4000</v>
      </c>
      <c r="AG93" s="1" t="s">
        <v>72</v>
      </c>
      <c r="AH93" s="1" t="s">
        <v>72</v>
      </c>
      <c r="AI93" s="2" t="s">
        <v>72</v>
      </c>
      <c r="AJ93" s="1" t="s">
        <v>72</v>
      </c>
      <c r="AK93" s="1" t="s">
        <v>72</v>
      </c>
      <c r="AL93" s="1" t="s">
        <v>72</v>
      </c>
      <c r="AM93" s="1" t="s">
        <v>72</v>
      </c>
      <c r="AN93" s="1" t="s">
        <v>72</v>
      </c>
      <c r="AO93" s="1" t="s">
        <v>72</v>
      </c>
      <c r="AP93" s="1" t="s">
        <v>72</v>
      </c>
      <c r="AQ93" s="1" t="s">
        <v>72</v>
      </c>
      <c r="AR93" s="1" t="s">
        <v>72</v>
      </c>
      <c r="AS93" s="1" t="s">
        <v>72</v>
      </c>
      <c r="AT93" s="1">
        <v>5506.478515625</v>
      </c>
      <c r="AU93" s="1">
        <v>2233.4294515025358</v>
      </c>
      <c r="AV93" s="1">
        <v>2233.9064564669361</v>
      </c>
      <c r="AW93" s="2" t="s">
        <v>72</v>
      </c>
      <c r="AX93" s="2" t="s">
        <v>72</v>
      </c>
      <c r="AY93" s="1" t="s">
        <v>72</v>
      </c>
      <c r="AZ93" s="1" t="s">
        <v>72</v>
      </c>
      <c r="BA93" s="1">
        <v>0.29356849193572998</v>
      </c>
      <c r="BB93" s="1">
        <v>8.9103087782859802E-2</v>
      </c>
      <c r="BC93" s="1" t="s">
        <v>72</v>
      </c>
      <c r="BD93" s="1" t="s">
        <v>72</v>
      </c>
      <c r="BE93" s="1" t="s">
        <v>72</v>
      </c>
      <c r="BF93" s="1" t="s">
        <v>72</v>
      </c>
      <c r="BG93" s="1" t="s">
        <v>72</v>
      </c>
      <c r="BH93" s="1" t="s">
        <v>72</v>
      </c>
      <c r="BI93" s="1" t="s">
        <v>72</v>
      </c>
      <c r="BJ93" s="1" t="s">
        <v>72</v>
      </c>
      <c r="BK93" s="1" t="s">
        <v>72</v>
      </c>
      <c r="BL93" s="1" t="s">
        <v>72</v>
      </c>
      <c r="BM93" s="1" t="s">
        <v>72</v>
      </c>
      <c r="BN93" s="1" t="s">
        <v>72</v>
      </c>
    </row>
    <row r="94" spans="1:66" x14ac:dyDescent="0.25">
      <c r="A94" s="2" t="s">
        <v>88</v>
      </c>
      <c r="B94" s="2" t="s">
        <v>174</v>
      </c>
      <c r="C94" s="2" t="s">
        <v>90</v>
      </c>
      <c r="D94" s="16">
        <f t="shared" si="6"/>
        <v>1.9811262130737304</v>
      </c>
      <c r="E94" s="1">
        <v>0.49528154730796814</v>
      </c>
      <c r="F94" s="2" t="s">
        <v>67</v>
      </c>
      <c r="G94" s="2" t="s">
        <v>68</v>
      </c>
      <c r="H94" s="2" t="s">
        <v>69</v>
      </c>
      <c r="I94" s="2" t="s">
        <v>69</v>
      </c>
      <c r="J94" s="2" t="s">
        <v>70</v>
      </c>
      <c r="K94" s="2" t="s">
        <v>74</v>
      </c>
      <c r="L94" s="1">
        <v>9.9056310653686523</v>
      </c>
      <c r="M94" s="1">
        <f t="shared" si="7"/>
        <v>3.8588714599609375</v>
      </c>
      <c r="N94" s="1">
        <f t="shared" si="8"/>
        <v>0.84159374237060547</v>
      </c>
      <c r="O94" s="1">
        <v>0.96471786499023438</v>
      </c>
      <c r="P94" s="1">
        <v>0.21039843559265137</v>
      </c>
      <c r="Q94" s="12">
        <v>16631</v>
      </c>
      <c r="R94" s="12">
        <v>7</v>
      </c>
      <c r="S94" s="12">
        <v>16624</v>
      </c>
      <c r="T94" s="1">
        <v>0</v>
      </c>
      <c r="U94" s="1">
        <v>23</v>
      </c>
      <c r="V94" s="1">
        <v>7</v>
      </c>
      <c r="W94" s="1">
        <v>16601</v>
      </c>
      <c r="X94" s="1">
        <v>0</v>
      </c>
      <c r="Y94" s="1" t="s">
        <v>72</v>
      </c>
      <c r="Z94" s="1" t="s">
        <v>72</v>
      </c>
      <c r="AA94" s="1" t="s">
        <v>72</v>
      </c>
      <c r="AB94" s="1" t="s">
        <v>72</v>
      </c>
      <c r="AC94" s="1" t="s">
        <v>72</v>
      </c>
      <c r="AD94" s="1" t="s">
        <v>72</v>
      </c>
      <c r="AE94" s="1" t="s">
        <v>72</v>
      </c>
      <c r="AF94" s="1">
        <v>4000</v>
      </c>
      <c r="AG94" s="1" t="s">
        <v>72</v>
      </c>
      <c r="AH94" s="1" t="s">
        <v>72</v>
      </c>
      <c r="AI94" s="2" t="s">
        <v>72</v>
      </c>
      <c r="AJ94" s="1" t="s">
        <v>72</v>
      </c>
      <c r="AK94" s="1" t="s">
        <v>72</v>
      </c>
      <c r="AL94" s="1" t="s">
        <v>72</v>
      </c>
      <c r="AM94" s="1" t="s">
        <v>72</v>
      </c>
      <c r="AN94" s="1" t="s">
        <v>72</v>
      </c>
      <c r="AO94" s="1" t="s">
        <v>72</v>
      </c>
      <c r="AP94" s="1" t="s">
        <v>72</v>
      </c>
      <c r="AQ94" s="1" t="s">
        <v>72</v>
      </c>
      <c r="AR94" s="1" t="s">
        <v>72</v>
      </c>
      <c r="AS94" s="1" t="s">
        <v>72</v>
      </c>
      <c r="AT94" s="1">
        <v>4924.8436104910716</v>
      </c>
      <c r="AU94" s="1">
        <v>2056.778600646855</v>
      </c>
      <c r="AV94" s="1">
        <v>2057.9857712961666</v>
      </c>
      <c r="AW94" s="2" t="s">
        <v>72</v>
      </c>
      <c r="AX94" s="2" t="s">
        <v>72</v>
      </c>
      <c r="AY94" s="1" t="s">
        <v>72</v>
      </c>
      <c r="AZ94" s="1" t="s">
        <v>72</v>
      </c>
      <c r="BA94" s="1">
        <v>0.7084583044052124</v>
      </c>
      <c r="BB94" s="1">
        <v>0.32990509271621704</v>
      </c>
      <c r="BC94" s="1" t="s">
        <v>72</v>
      </c>
      <c r="BD94" s="1" t="s">
        <v>72</v>
      </c>
      <c r="BE94" s="1" t="s">
        <v>72</v>
      </c>
      <c r="BF94" s="1" t="s">
        <v>72</v>
      </c>
      <c r="BG94" s="1" t="s">
        <v>72</v>
      </c>
      <c r="BH94" s="1" t="s">
        <v>72</v>
      </c>
      <c r="BI94" s="1" t="s">
        <v>72</v>
      </c>
      <c r="BJ94" s="1" t="s">
        <v>72</v>
      </c>
      <c r="BK94" s="1" t="s">
        <v>72</v>
      </c>
      <c r="BL94" s="1" t="s">
        <v>72</v>
      </c>
      <c r="BM94" s="1" t="s">
        <v>72</v>
      </c>
      <c r="BN94" s="1" t="s">
        <v>72</v>
      </c>
    </row>
    <row r="95" spans="1:66" x14ac:dyDescent="0.25">
      <c r="A95" s="2" t="s">
        <v>99</v>
      </c>
      <c r="B95" s="2" t="s">
        <v>182</v>
      </c>
      <c r="C95" s="2" t="s">
        <v>90</v>
      </c>
      <c r="D95" s="16">
        <f t="shared" si="6"/>
        <v>2.3215360641479492</v>
      </c>
      <c r="E95" s="1">
        <v>0.5803840160369873</v>
      </c>
      <c r="F95" s="2" t="s">
        <v>67</v>
      </c>
      <c r="G95" s="2" t="s">
        <v>68</v>
      </c>
      <c r="H95" s="2" t="s">
        <v>69</v>
      </c>
      <c r="I95" s="2" t="s">
        <v>69</v>
      </c>
      <c r="J95" s="2" t="s">
        <v>70</v>
      </c>
      <c r="K95" s="2" t="s">
        <v>74</v>
      </c>
      <c r="L95" s="1">
        <v>11.607680320739746</v>
      </c>
      <c r="M95" s="1">
        <f t="shared" si="7"/>
        <v>4.2064337730407715</v>
      </c>
      <c r="N95" s="1">
        <f t="shared" si="8"/>
        <v>1.1069717407226563</v>
      </c>
      <c r="O95" s="1">
        <v>1.0516084432601929</v>
      </c>
      <c r="P95" s="1">
        <v>0.27674293518066406</v>
      </c>
      <c r="Q95" s="12">
        <v>18248</v>
      </c>
      <c r="R95" s="12">
        <v>9</v>
      </c>
      <c r="S95" s="12">
        <v>18239</v>
      </c>
      <c r="T95" s="1">
        <v>0</v>
      </c>
      <c r="U95" s="1">
        <v>21</v>
      </c>
      <c r="V95" s="1">
        <v>9</v>
      </c>
      <c r="W95" s="1">
        <v>18218</v>
      </c>
      <c r="X95" s="1">
        <v>0</v>
      </c>
      <c r="Y95" s="1" t="s">
        <v>72</v>
      </c>
      <c r="Z95" s="1" t="s">
        <v>72</v>
      </c>
      <c r="AA95" s="1" t="s">
        <v>72</v>
      </c>
      <c r="AB95" s="1" t="s">
        <v>72</v>
      </c>
      <c r="AC95" s="1" t="s">
        <v>72</v>
      </c>
      <c r="AD95" s="1" t="s">
        <v>72</v>
      </c>
      <c r="AE95" s="1" t="s">
        <v>72</v>
      </c>
      <c r="AF95" s="1">
        <v>4000</v>
      </c>
      <c r="AG95" s="1" t="s">
        <v>72</v>
      </c>
      <c r="AH95" s="1" t="s">
        <v>72</v>
      </c>
      <c r="AI95" s="2" t="s">
        <v>72</v>
      </c>
      <c r="AJ95" s="1" t="s">
        <v>72</v>
      </c>
      <c r="AK95" s="1" t="s">
        <v>72</v>
      </c>
      <c r="AL95" s="1" t="s">
        <v>72</v>
      </c>
      <c r="AM95" s="1" t="s">
        <v>72</v>
      </c>
      <c r="AN95" s="1" t="s">
        <v>72</v>
      </c>
      <c r="AO95" s="1" t="s">
        <v>72</v>
      </c>
      <c r="AP95" s="1" t="s">
        <v>72</v>
      </c>
      <c r="AQ95" s="1" t="s">
        <v>72</v>
      </c>
      <c r="AR95" s="1" t="s">
        <v>72</v>
      </c>
      <c r="AS95" s="1" t="s">
        <v>72</v>
      </c>
      <c r="AT95" s="1">
        <v>5420.7624240451387</v>
      </c>
      <c r="AU95" s="1">
        <v>2217.6187854572127</v>
      </c>
      <c r="AV95" s="1">
        <v>2219.1985910658873</v>
      </c>
      <c r="AW95" s="2" t="s">
        <v>72</v>
      </c>
      <c r="AX95" s="2" t="s">
        <v>72</v>
      </c>
      <c r="AY95" s="1" t="s">
        <v>72</v>
      </c>
      <c r="AZ95" s="1" t="s">
        <v>72</v>
      </c>
      <c r="BA95" s="1">
        <v>0.79687601327896118</v>
      </c>
      <c r="BB95" s="1">
        <v>0.40720614790916443</v>
      </c>
      <c r="BC95" s="1" t="s">
        <v>72</v>
      </c>
      <c r="BD95" s="1" t="s">
        <v>72</v>
      </c>
      <c r="BE95" s="1" t="s">
        <v>72</v>
      </c>
      <c r="BF95" s="1" t="s">
        <v>72</v>
      </c>
      <c r="BG95" s="1" t="s">
        <v>72</v>
      </c>
      <c r="BH95" s="1" t="s">
        <v>72</v>
      </c>
      <c r="BI95" s="1" t="s">
        <v>72</v>
      </c>
      <c r="BJ95" s="1" t="s">
        <v>72</v>
      </c>
      <c r="BK95" s="1" t="s">
        <v>72</v>
      </c>
      <c r="BL95" s="1" t="s">
        <v>72</v>
      </c>
      <c r="BM95" s="1" t="s">
        <v>72</v>
      </c>
      <c r="BN95" s="1" t="s">
        <v>72</v>
      </c>
    </row>
    <row r="96" spans="1:66" x14ac:dyDescent="0.25">
      <c r="A96" s="2" t="s">
        <v>98</v>
      </c>
      <c r="B96" s="2" t="s">
        <v>83</v>
      </c>
      <c r="C96" s="2" t="s">
        <v>90</v>
      </c>
      <c r="D96" s="16">
        <f t="shared" si="6"/>
        <v>0</v>
      </c>
      <c r="E96" s="1">
        <v>0</v>
      </c>
      <c r="F96" s="2" t="s">
        <v>67</v>
      </c>
      <c r="G96" s="2" t="s">
        <v>68</v>
      </c>
      <c r="H96" s="2" t="s">
        <v>69</v>
      </c>
      <c r="I96" s="2" t="s">
        <v>69</v>
      </c>
      <c r="J96" s="2" t="s">
        <v>70</v>
      </c>
      <c r="K96" s="2" t="s">
        <v>74</v>
      </c>
      <c r="L96" s="1">
        <v>0</v>
      </c>
      <c r="M96" s="1">
        <f t="shared" si="7"/>
        <v>0.78268086910247803</v>
      </c>
      <c r="N96" s="1">
        <f t="shared" si="8"/>
        <v>0</v>
      </c>
      <c r="O96" s="1">
        <v>0.19567021727561951</v>
      </c>
      <c r="P96" s="1">
        <v>0</v>
      </c>
      <c r="Q96" s="12">
        <v>18015</v>
      </c>
      <c r="R96" s="12">
        <v>0</v>
      </c>
      <c r="S96" s="12">
        <v>18015</v>
      </c>
      <c r="T96" s="1">
        <v>0</v>
      </c>
      <c r="U96" s="1">
        <v>0</v>
      </c>
      <c r="V96" s="1">
        <v>0</v>
      </c>
      <c r="W96" s="1">
        <v>18015</v>
      </c>
      <c r="X96" s="1">
        <v>0</v>
      </c>
      <c r="Y96" s="1" t="s">
        <v>72</v>
      </c>
      <c r="Z96" s="1" t="s">
        <v>72</v>
      </c>
      <c r="AA96" s="1" t="s">
        <v>72</v>
      </c>
      <c r="AB96" s="1" t="s">
        <v>72</v>
      </c>
      <c r="AC96" s="1" t="s">
        <v>72</v>
      </c>
      <c r="AD96" s="1" t="s">
        <v>72</v>
      </c>
      <c r="AE96" s="1" t="s">
        <v>72</v>
      </c>
      <c r="AF96" s="1">
        <v>4000</v>
      </c>
      <c r="AG96" s="1" t="s">
        <v>72</v>
      </c>
      <c r="AH96" s="1" t="s">
        <v>72</v>
      </c>
      <c r="AI96" s="2" t="s">
        <v>72</v>
      </c>
      <c r="AJ96" s="1" t="s">
        <v>72</v>
      </c>
      <c r="AK96" s="1" t="s">
        <v>72</v>
      </c>
      <c r="AL96" s="1" t="s">
        <v>72</v>
      </c>
      <c r="AM96" s="1" t="s">
        <v>72</v>
      </c>
      <c r="AN96" s="1" t="s">
        <v>72</v>
      </c>
      <c r="AO96" s="1" t="s">
        <v>72</v>
      </c>
      <c r="AP96" s="1" t="s">
        <v>72</v>
      </c>
      <c r="AQ96" s="1" t="s">
        <v>72</v>
      </c>
      <c r="AR96" s="1" t="s">
        <v>72</v>
      </c>
      <c r="AS96" s="1" t="s">
        <v>72</v>
      </c>
      <c r="AT96" s="1">
        <v>0</v>
      </c>
      <c r="AU96" s="1">
        <v>2065.3226111690237</v>
      </c>
      <c r="AV96" s="1">
        <v>2065.3226111690074</v>
      </c>
      <c r="AW96" s="2" t="s">
        <v>72</v>
      </c>
      <c r="AX96" s="2" t="s">
        <v>72</v>
      </c>
      <c r="AY96" s="1" t="s">
        <v>72</v>
      </c>
      <c r="AZ96" s="1" t="s">
        <v>72</v>
      </c>
      <c r="BA96" s="1">
        <v>8.9406013488769531E-2</v>
      </c>
      <c r="BB96" s="1">
        <v>0</v>
      </c>
      <c r="BC96" s="1" t="s">
        <v>72</v>
      </c>
      <c r="BD96" s="1" t="s">
        <v>72</v>
      </c>
      <c r="BE96" s="1" t="s">
        <v>72</v>
      </c>
      <c r="BF96" s="1" t="s">
        <v>72</v>
      </c>
      <c r="BG96" s="1" t="s">
        <v>72</v>
      </c>
      <c r="BH96" s="1" t="s">
        <v>72</v>
      </c>
      <c r="BI96" s="1" t="s">
        <v>72</v>
      </c>
      <c r="BJ96" s="1" t="s">
        <v>72</v>
      </c>
      <c r="BK96" s="1" t="s">
        <v>72</v>
      </c>
      <c r="BL96" s="1" t="s">
        <v>72</v>
      </c>
      <c r="BM96" s="1" t="s">
        <v>72</v>
      </c>
      <c r="BN96" s="1" t="s">
        <v>72</v>
      </c>
    </row>
    <row r="97" spans="1:66" x14ac:dyDescent="0.25">
      <c r="A97" s="2" t="s">
        <v>101</v>
      </c>
      <c r="B97" s="2" t="s">
        <v>87</v>
      </c>
      <c r="C97" s="2" t="s">
        <v>90</v>
      </c>
      <c r="D97" s="16">
        <f t="shared" si="6"/>
        <v>2.6946048736572266</v>
      </c>
      <c r="E97" s="1">
        <v>0.67365121841430664</v>
      </c>
      <c r="F97" s="2" t="s">
        <v>67</v>
      </c>
      <c r="G97" s="2" t="s">
        <v>68</v>
      </c>
      <c r="H97" s="2" t="s">
        <v>69</v>
      </c>
      <c r="I97" s="2" t="s">
        <v>69</v>
      </c>
      <c r="J97" s="2" t="s">
        <v>70</v>
      </c>
      <c r="K97" s="2" t="s">
        <v>74</v>
      </c>
      <c r="L97" s="1">
        <v>13.473024368286133</v>
      </c>
      <c r="M97" s="1">
        <f t="shared" si="7"/>
        <v>4.6334700584411621</v>
      </c>
      <c r="N97" s="1">
        <f t="shared" si="8"/>
        <v>1.3912031650543213</v>
      </c>
      <c r="O97" s="1">
        <v>1.1583675146102905</v>
      </c>
      <c r="P97" s="1">
        <v>0.34780079126358032</v>
      </c>
      <c r="Q97" s="12">
        <v>19216</v>
      </c>
      <c r="R97" s="12">
        <v>11</v>
      </c>
      <c r="S97" s="12">
        <v>19205</v>
      </c>
      <c r="T97" s="1">
        <v>0</v>
      </c>
      <c r="U97" s="1">
        <v>0</v>
      </c>
      <c r="V97" s="1">
        <v>11</v>
      </c>
      <c r="W97" s="1">
        <v>19205</v>
      </c>
      <c r="X97" s="1">
        <v>0</v>
      </c>
      <c r="Y97" s="1" t="s">
        <v>72</v>
      </c>
      <c r="Z97" s="1" t="s">
        <v>72</v>
      </c>
      <c r="AA97" s="1" t="s">
        <v>72</v>
      </c>
      <c r="AB97" s="1" t="s">
        <v>72</v>
      </c>
      <c r="AC97" s="1" t="s">
        <v>72</v>
      </c>
      <c r="AD97" s="1" t="s">
        <v>72</v>
      </c>
      <c r="AE97" s="1" t="s">
        <v>72</v>
      </c>
      <c r="AF97" s="1">
        <v>4000</v>
      </c>
      <c r="AG97" s="1" t="s">
        <v>72</v>
      </c>
      <c r="AH97" s="1" t="s">
        <v>72</v>
      </c>
      <c r="AI97" s="2" t="s">
        <v>72</v>
      </c>
      <c r="AJ97" s="1" t="s">
        <v>72</v>
      </c>
      <c r="AK97" s="1" t="s">
        <v>72</v>
      </c>
      <c r="AL97" s="1" t="s">
        <v>72</v>
      </c>
      <c r="AM97" s="1" t="s">
        <v>72</v>
      </c>
      <c r="AN97" s="1" t="s">
        <v>72</v>
      </c>
      <c r="AO97" s="1" t="s">
        <v>72</v>
      </c>
      <c r="AP97" s="1" t="s">
        <v>72</v>
      </c>
      <c r="AQ97" s="1" t="s">
        <v>72</v>
      </c>
      <c r="AR97" s="1" t="s">
        <v>72</v>
      </c>
      <c r="AS97" s="1" t="s">
        <v>72</v>
      </c>
      <c r="AT97" s="1">
        <v>5709.210893110795</v>
      </c>
      <c r="AU97" s="1">
        <v>2181.7291094822922</v>
      </c>
      <c r="AV97" s="1">
        <v>2183.7483798621893</v>
      </c>
      <c r="AW97" s="2" t="s">
        <v>72</v>
      </c>
      <c r="AX97" s="2" t="s">
        <v>72</v>
      </c>
      <c r="AY97" s="1" t="s">
        <v>72</v>
      </c>
      <c r="AZ97" s="1" t="s">
        <v>72</v>
      </c>
      <c r="BA97" s="1">
        <v>0.89830780029296875</v>
      </c>
      <c r="BB97" s="1">
        <v>0.49001237750053406</v>
      </c>
      <c r="BC97" s="1" t="s">
        <v>72</v>
      </c>
      <c r="BD97" s="1" t="s">
        <v>72</v>
      </c>
      <c r="BE97" s="1" t="s">
        <v>72</v>
      </c>
      <c r="BF97" s="1" t="s">
        <v>72</v>
      </c>
      <c r="BG97" s="1" t="s">
        <v>72</v>
      </c>
      <c r="BH97" s="1" t="s">
        <v>72</v>
      </c>
      <c r="BI97" s="1" t="s">
        <v>72</v>
      </c>
      <c r="BJ97" s="1" t="s">
        <v>72</v>
      </c>
      <c r="BK97" s="1" t="s">
        <v>72</v>
      </c>
      <c r="BL97" s="1" t="s">
        <v>72</v>
      </c>
      <c r="BM97" s="1" t="s">
        <v>72</v>
      </c>
      <c r="BN97" s="1" t="s">
        <v>72</v>
      </c>
    </row>
    <row r="98" spans="1:66" x14ac:dyDescent="0.25">
      <c r="E98" s="1"/>
      <c r="L98" s="1"/>
      <c r="M98" s="14"/>
      <c r="N98" s="14"/>
      <c r="O98" s="1"/>
      <c r="P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</row>
    <row r="99" spans="1:66" x14ac:dyDescent="0.25">
      <c r="E99" s="1"/>
      <c r="L99" s="1"/>
      <c r="M99" s="14"/>
      <c r="N99" s="14"/>
      <c r="O99" s="1"/>
      <c r="P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 spans="1:66" x14ac:dyDescent="0.25">
      <c r="E100" s="1"/>
      <c r="L100" s="1"/>
      <c r="M100" s="14"/>
      <c r="N100" s="14"/>
      <c r="O100" s="1"/>
      <c r="P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 spans="1:66" x14ac:dyDescent="0.25">
      <c r="E101" s="1"/>
      <c r="L101" s="1"/>
      <c r="M101" s="14"/>
      <c r="N101" s="14"/>
      <c r="O101" s="1"/>
      <c r="P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 spans="1:66" x14ac:dyDescent="0.25">
      <c r="E102" s="1"/>
      <c r="L102" s="1"/>
      <c r="M102" s="14"/>
      <c r="N102" s="14"/>
      <c r="O102" s="1"/>
      <c r="P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  <row r="103" spans="1:66" x14ac:dyDescent="0.25">
      <c r="E103" s="1"/>
      <c r="L103" s="1"/>
      <c r="M103" s="14"/>
      <c r="N103" s="14"/>
      <c r="O103" s="1"/>
      <c r="P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 spans="1:66" x14ac:dyDescent="0.25">
      <c r="E104" s="1"/>
      <c r="L104" s="1"/>
      <c r="M104" s="14"/>
      <c r="N104" s="14"/>
      <c r="O104" s="1"/>
      <c r="P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 spans="1:66" x14ac:dyDescent="0.25">
      <c r="E105" s="1"/>
      <c r="L105" s="1"/>
      <c r="M105" s="14"/>
      <c r="N105" s="14"/>
      <c r="O105" s="1"/>
      <c r="P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</row>
    <row r="106" spans="1:66" x14ac:dyDescent="0.25">
      <c r="E106" s="1"/>
      <c r="L106" s="1"/>
      <c r="M106" s="14"/>
      <c r="N106" s="14"/>
      <c r="O106" s="1"/>
      <c r="P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 spans="1:66" x14ac:dyDescent="0.25">
      <c r="E107" s="1"/>
      <c r="L107" s="1"/>
      <c r="M107" s="14"/>
      <c r="N107" s="14"/>
      <c r="O107" s="1"/>
      <c r="P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</row>
    <row r="108" spans="1:66" x14ac:dyDescent="0.25">
      <c r="E108" s="1"/>
      <c r="L108" s="1"/>
      <c r="M108" s="14"/>
      <c r="N108" s="14"/>
      <c r="O108" s="1"/>
      <c r="P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</row>
    <row r="109" spans="1:66" x14ac:dyDescent="0.25">
      <c r="E109" s="1"/>
      <c r="L109" s="1"/>
      <c r="M109" s="14"/>
      <c r="N109" s="14"/>
      <c r="O109" s="1"/>
      <c r="P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 spans="1:66" x14ac:dyDescent="0.25">
      <c r="E110" s="1"/>
      <c r="L110" s="1"/>
      <c r="M110" s="14"/>
      <c r="N110" s="14"/>
      <c r="O110" s="1"/>
      <c r="P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</row>
    <row r="111" spans="1:66" x14ac:dyDescent="0.25">
      <c r="E111" s="1"/>
      <c r="L111" s="1"/>
      <c r="M111" s="14"/>
      <c r="N111" s="14"/>
      <c r="O111" s="1"/>
      <c r="P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</row>
    <row r="112" spans="1:66" x14ac:dyDescent="0.25">
      <c r="E112" s="1"/>
      <c r="L112" s="1"/>
      <c r="M112" s="14"/>
      <c r="N112" s="14"/>
      <c r="O112" s="1"/>
      <c r="P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</row>
    <row r="113" spans="5:66" x14ac:dyDescent="0.25">
      <c r="E113" s="1"/>
      <c r="L113" s="1"/>
      <c r="M113" s="14"/>
      <c r="N113" s="14"/>
      <c r="O113" s="1"/>
      <c r="P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</row>
    <row r="114" spans="5:66" x14ac:dyDescent="0.25">
      <c r="E114" s="1"/>
      <c r="L114" s="1"/>
      <c r="M114" s="14"/>
      <c r="N114" s="14"/>
      <c r="O114" s="1"/>
      <c r="P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</row>
    <row r="115" spans="5:66" x14ac:dyDescent="0.25">
      <c r="E115" s="1"/>
      <c r="L115" s="1"/>
      <c r="M115" s="14"/>
      <c r="N115" s="14"/>
      <c r="O115" s="1"/>
      <c r="P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</row>
    <row r="116" spans="5:66" x14ac:dyDescent="0.25">
      <c r="E116" s="1"/>
      <c r="L116" s="1"/>
      <c r="M116" s="14"/>
      <c r="N116" s="14"/>
      <c r="O116" s="1"/>
      <c r="P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</row>
    <row r="117" spans="5:66" x14ac:dyDescent="0.25">
      <c r="E117" s="1"/>
      <c r="L117" s="1"/>
      <c r="M117" s="14"/>
      <c r="N117" s="14"/>
      <c r="O117" s="1"/>
      <c r="P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</row>
    <row r="118" spans="5:66" x14ac:dyDescent="0.25">
      <c r="E118" s="1"/>
      <c r="L118" s="1"/>
      <c r="M118" s="14"/>
      <c r="N118" s="14"/>
      <c r="O118" s="1"/>
      <c r="P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</row>
    <row r="119" spans="5:66" x14ac:dyDescent="0.25">
      <c r="E119" s="1"/>
      <c r="L119" s="1"/>
      <c r="M119" s="14"/>
      <c r="N119" s="14"/>
      <c r="O119" s="1"/>
      <c r="P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</row>
    <row r="120" spans="5:66" x14ac:dyDescent="0.25">
      <c r="E120" s="1"/>
      <c r="L120" s="1"/>
      <c r="M120" s="14"/>
      <c r="N120" s="14"/>
      <c r="O120" s="1"/>
      <c r="P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</row>
    <row r="121" spans="5:66" x14ac:dyDescent="0.25">
      <c r="E121" s="1"/>
      <c r="L121" s="1"/>
      <c r="M121" s="14"/>
      <c r="N121" s="14"/>
      <c r="O121" s="1"/>
      <c r="P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</row>
    <row r="122" spans="5:66" x14ac:dyDescent="0.25">
      <c r="E122" s="1"/>
      <c r="L122" s="1"/>
      <c r="M122" s="14"/>
      <c r="N122" s="14"/>
      <c r="O122" s="1"/>
      <c r="P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</row>
    <row r="123" spans="5:66" x14ac:dyDescent="0.25">
      <c r="E123" s="1"/>
      <c r="L123" s="1"/>
      <c r="M123" s="14"/>
      <c r="N123" s="14"/>
      <c r="O123" s="1"/>
      <c r="P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</row>
    <row r="124" spans="5:66" x14ac:dyDescent="0.25">
      <c r="E124" s="1"/>
      <c r="L124" s="1"/>
      <c r="M124" s="14"/>
      <c r="N124" s="14"/>
      <c r="O124" s="1"/>
      <c r="P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</row>
    <row r="125" spans="5:66" x14ac:dyDescent="0.25">
      <c r="E125" s="1"/>
      <c r="L125" s="1"/>
      <c r="M125" s="14"/>
      <c r="N125" s="14"/>
      <c r="O125" s="1"/>
      <c r="P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</row>
    <row r="126" spans="5:66" x14ac:dyDescent="0.25">
      <c r="E126" s="1"/>
      <c r="L126" s="1"/>
      <c r="M126" s="14"/>
      <c r="N126" s="14"/>
      <c r="O126" s="1"/>
      <c r="P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</row>
    <row r="127" spans="5:66" x14ac:dyDescent="0.25">
      <c r="E127" s="1"/>
      <c r="L127" s="1"/>
      <c r="M127" s="14"/>
      <c r="N127" s="14"/>
      <c r="O127" s="1"/>
      <c r="P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</row>
    <row r="128" spans="5:66" x14ac:dyDescent="0.25">
      <c r="E128" s="1"/>
      <c r="L128" s="1"/>
      <c r="M128" s="14"/>
      <c r="N128" s="14"/>
      <c r="O128" s="1"/>
      <c r="P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</row>
    <row r="129" spans="5:66" x14ac:dyDescent="0.25">
      <c r="E129" s="1"/>
      <c r="L129" s="1"/>
      <c r="M129" s="14"/>
      <c r="N129" s="14"/>
      <c r="O129" s="1"/>
      <c r="P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</row>
    <row r="130" spans="5:66" x14ac:dyDescent="0.25">
      <c r="E130" s="1"/>
      <c r="L130" s="1"/>
      <c r="M130" s="14"/>
      <c r="N130" s="14"/>
      <c r="O130" s="1"/>
      <c r="P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</row>
    <row r="131" spans="5:66" x14ac:dyDescent="0.25">
      <c r="E131" s="1"/>
      <c r="L131" s="1"/>
      <c r="M131" s="14"/>
      <c r="N131" s="14"/>
      <c r="O131" s="1"/>
      <c r="P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</row>
    <row r="132" spans="5:66" x14ac:dyDescent="0.25">
      <c r="E132" s="1"/>
      <c r="L132" s="1"/>
      <c r="M132" s="14"/>
      <c r="N132" s="14"/>
      <c r="O132" s="1"/>
      <c r="P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</row>
    <row r="133" spans="5:66" x14ac:dyDescent="0.25">
      <c r="E133" s="1"/>
      <c r="L133" s="1"/>
      <c r="M133" s="14"/>
      <c r="N133" s="14"/>
      <c r="O133" s="1"/>
      <c r="P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</row>
    <row r="134" spans="5:66" x14ac:dyDescent="0.25">
      <c r="E134" s="1"/>
      <c r="L134" s="1"/>
      <c r="M134" s="14"/>
      <c r="N134" s="14"/>
      <c r="O134" s="1"/>
      <c r="P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</row>
    <row r="135" spans="5:66" x14ac:dyDescent="0.25">
      <c r="E135" s="1"/>
      <c r="L135" s="1"/>
      <c r="M135" s="14"/>
      <c r="N135" s="14"/>
      <c r="O135" s="1"/>
      <c r="P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</row>
    <row r="136" spans="5:66" x14ac:dyDescent="0.25">
      <c r="E136" s="1"/>
      <c r="L136" s="1"/>
      <c r="M136" s="14"/>
      <c r="N136" s="14"/>
      <c r="O136" s="1"/>
      <c r="P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</row>
    <row r="137" spans="5:66" x14ac:dyDescent="0.25">
      <c r="E137" s="1"/>
      <c r="L137" s="1"/>
      <c r="M137" s="14"/>
      <c r="N137" s="14"/>
      <c r="O137" s="1"/>
      <c r="P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</row>
    <row r="138" spans="5:66" x14ac:dyDescent="0.25">
      <c r="E138" s="1"/>
      <c r="L138" s="1"/>
      <c r="M138" s="14"/>
      <c r="N138" s="14"/>
      <c r="O138" s="1"/>
      <c r="P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</row>
    <row r="139" spans="5:66" x14ac:dyDescent="0.25">
      <c r="E139" s="1"/>
      <c r="L139" s="1"/>
      <c r="M139" s="14"/>
      <c r="N139" s="14"/>
      <c r="O139" s="1"/>
      <c r="P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</row>
    <row r="140" spans="5:66" x14ac:dyDescent="0.25">
      <c r="E140" s="1"/>
      <c r="L140" s="1"/>
      <c r="M140" s="14"/>
      <c r="N140" s="14"/>
      <c r="O140" s="1"/>
      <c r="P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</row>
    <row r="141" spans="5:66" x14ac:dyDescent="0.25">
      <c r="E141" s="1"/>
      <c r="L141" s="1"/>
      <c r="M141" s="14"/>
      <c r="N141" s="14"/>
      <c r="O141" s="1"/>
      <c r="P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</row>
    <row r="142" spans="5:66" x14ac:dyDescent="0.25">
      <c r="E142" s="1"/>
      <c r="L142" s="1"/>
      <c r="M142" s="14"/>
      <c r="N142" s="14"/>
      <c r="O142" s="1"/>
      <c r="P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</row>
    <row r="143" spans="5:66" x14ac:dyDescent="0.25">
      <c r="E143" s="1"/>
      <c r="L143" s="1"/>
      <c r="M143" s="14"/>
      <c r="N143" s="14"/>
      <c r="O143" s="1"/>
      <c r="P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</row>
    <row r="144" spans="5:66" x14ac:dyDescent="0.25">
      <c r="E144" s="1"/>
      <c r="L144" s="1"/>
      <c r="M144" s="14"/>
      <c r="N144" s="14"/>
      <c r="O144" s="1"/>
      <c r="P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</row>
    <row r="145" spans="5:66" x14ac:dyDescent="0.25">
      <c r="E145" s="1"/>
      <c r="L145" s="1"/>
      <c r="M145" s="14"/>
      <c r="N145" s="14"/>
      <c r="O145" s="1"/>
      <c r="P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</row>
    <row r="146" spans="5:66" x14ac:dyDescent="0.25">
      <c r="E146" s="1"/>
      <c r="L146" s="1"/>
      <c r="M146" s="14"/>
      <c r="N146" s="14"/>
      <c r="O146" s="1"/>
      <c r="P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</row>
    <row r="147" spans="5:66" x14ac:dyDescent="0.25">
      <c r="E147" s="1"/>
      <c r="L147" s="1"/>
      <c r="M147" s="14"/>
      <c r="N147" s="14"/>
      <c r="O147" s="1"/>
      <c r="P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</row>
    <row r="148" spans="5:66" x14ac:dyDescent="0.25">
      <c r="E148" s="1"/>
      <c r="L148" s="1"/>
      <c r="M148" s="14"/>
      <c r="N148" s="14"/>
      <c r="O148" s="1"/>
      <c r="P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</row>
    <row r="149" spans="5:66" x14ac:dyDescent="0.25">
      <c r="E149" s="1"/>
      <c r="L149" s="1"/>
      <c r="M149" s="14"/>
      <c r="N149" s="14"/>
      <c r="O149" s="1"/>
      <c r="P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</row>
    <row r="150" spans="5:66" x14ac:dyDescent="0.25">
      <c r="E150" s="1"/>
      <c r="L150" s="1"/>
      <c r="M150" s="14"/>
      <c r="N150" s="14"/>
      <c r="O150" s="1"/>
      <c r="P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</row>
    <row r="151" spans="5:66" x14ac:dyDescent="0.25">
      <c r="E151" s="1"/>
      <c r="L151" s="1"/>
      <c r="M151" s="14"/>
      <c r="N151" s="14"/>
      <c r="O151" s="1"/>
      <c r="P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</row>
    <row r="152" spans="5:66" x14ac:dyDescent="0.25">
      <c r="E152" s="1"/>
      <c r="L152" s="1"/>
      <c r="M152" s="14"/>
      <c r="N152" s="14"/>
      <c r="O152" s="1"/>
      <c r="P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</row>
    <row r="153" spans="5:66" x14ac:dyDescent="0.25">
      <c r="E153" s="1"/>
      <c r="L153" s="1"/>
      <c r="M153" s="14"/>
      <c r="N153" s="14"/>
      <c r="O153" s="1"/>
      <c r="P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</row>
    <row r="154" spans="5:66" x14ac:dyDescent="0.25">
      <c r="E154" s="1"/>
      <c r="L154" s="1"/>
      <c r="M154" s="14"/>
      <c r="N154" s="14"/>
      <c r="O154" s="1"/>
      <c r="P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</row>
    <row r="155" spans="5:66" x14ac:dyDescent="0.25">
      <c r="E155" s="1"/>
      <c r="L155" s="1"/>
      <c r="M155" s="14"/>
      <c r="N155" s="14"/>
      <c r="O155" s="1"/>
      <c r="P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</row>
    <row r="156" spans="5:66" x14ac:dyDescent="0.25">
      <c r="E156" s="1"/>
      <c r="L156" s="1"/>
      <c r="M156" s="14"/>
      <c r="N156" s="14"/>
      <c r="O156" s="1"/>
      <c r="P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</row>
    <row r="157" spans="5:66" x14ac:dyDescent="0.25">
      <c r="E157" s="1"/>
      <c r="L157" s="1"/>
      <c r="M157" s="14"/>
      <c r="N157" s="14"/>
      <c r="O157" s="1"/>
      <c r="P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</row>
    <row r="158" spans="5:66" x14ac:dyDescent="0.25">
      <c r="E158" s="1"/>
      <c r="L158" s="1"/>
      <c r="M158" s="14"/>
      <c r="N158" s="14"/>
      <c r="O158" s="1"/>
      <c r="P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</row>
    <row r="159" spans="5:66" x14ac:dyDescent="0.25">
      <c r="E159" s="1"/>
      <c r="L159" s="1"/>
      <c r="M159" s="14"/>
      <c r="N159" s="14"/>
      <c r="O159" s="1"/>
      <c r="P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</row>
  </sheetData>
  <autoFilter ref="A1:BO1" xr:uid="{67C5E3E2-16DE-9D49-A68F-21032B3F307E}">
    <sortState xmlns:xlrd2="http://schemas.microsoft.com/office/spreadsheetml/2017/richdata2" ref="A2:BN97">
      <sortCondition ref="C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1DB11-D750-924B-9D64-441A2FB43572}">
  <dimension ref="A1:BN33"/>
  <sheetViews>
    <sheetView workbookViewId="0">
      <selection activeCell="M18" sqref="M18"/>
    </sheetView>
  </sheetViews>
  <sheetFormatPr defaultColWidth="10.85546875" defaultRowHeight="15" x14ac:dyDescent="0.25"/>
  <cols>
    <col min="2" max="2" width="18.5703125" style="28" customWidth="1"/>
    <col min="4" max="4" width="10.85546875" style="3"/>
    <col min="5" max="12" width="10.85546875" hidden="1" customWidth="1"/>
    <col min="13" max="14" width="10.85546875" style="32"/>
  </cols>
  <sheetData>
    <row r="1" spans="1:66" x14ac:dyDescent="0.25">
      <c r="A1" s="22" t="s">
        <v>0</v>
      </c>
      <c r="B1" s="25" t="s">
        <v>1</v>
      </c>
      <c r="C1" s="22" t="s">
        <v>2</v>
      </c>
      <c r="D1" s="23" t="s">
        <v>167</v>
      </c>
      <c r="E1" s="24" t="s">
        <v>3</v>
      </c>
      <c r="F1" s="22" t="s">
        <v>4</v>
      </c>
      <c r="G1" s="22" t="s">
        <v>5</v>
      </c>
      <c r="H1" s="22" t="s">
        <v>6</v>
      </c>
      <c r="I1" s="22" t="s">
        <v>7</v>
      </c>
      <c r="J1" s="22" t="s">
        <v>8</v>
      </c>
      <c r="K1" s="22" t="s">
        <v>9</v>
      </c>
      <c r="L1" s="22" t="s">
        <v>10</v>
      </c>
      <c r="M1" s="29" t="s">
        <v>11</v>
      </c>
      <c r="N1" s="29" t="s">
        <v>12</v>
      </c>
      <c r="O1" s="22" t="s">
        <v>13</v>
      </c>
      <c r="P1" s="22" t="s">
        <v>14</v>
      </c>
      <c r="Q1" s="22" t="s">
        <v>15</v>
      </c>
      <c r="R1" s="22" t="s">
        <v>16</v>
      </c>
      <c r="S1" s="22" t="s">
        <v>17</v>
      </c>
      <c r="T1" s="22" t="s">
        <v>18</v>
      </c>
      <c r="U1" s="22" t="s">
        <v>19</v>
      </c>
      <c r="V1" s="22" t="s">
        <v>20</v>
      </c>
      <c r="W1" s="22" t="s">
        <v>21</v>
      </c>
      <c r="X1" s="22" t="s">
        <v>22</v>
      </c>
      <c r="Y1" s="22" t="s">
        <v>23</v>
      </c>
      <c r="Z1" s="22" t="s">
        <v>24</v>
      </c>
      <c r="AA1" s="22" t="s">
        <v>25</v>
      </c>
      <c r="AB1" s="22" t="s">
        <v>26</v>
      </c>
      <c r="AC1" s="22" t="s">
        <v>27</v>
      </c>
      <c r="AD1" s="22" t="s">
        <v>28</v>
      </c>
      <c r="AE1" s="22" t="s">
        <v>29</v>
      </c>
      <c r="AF1" s="22" t="s">
        <v>30</v>
      </c>
      <c r="AG1" s="22" t="s">
        <v>31</v>
      </c>
      <c r="AH1" s="22" t="s">
        <v>32</v>
      </c>
      <c r="AI1" s="22" t="s">
        <v>33</v>
      </c>
      <c r="AJ1" s="22" t="s">
        <v>34</v>
      </c>
      <c r="AK1" s="22" t="s">
        <v>35</v>
      </c>
      <c r="AL1" s="22" t="s">
        <v>36</v>
      </c>
      <c r="AM1" s="22" t="s">
        <v>37</v>
      </c>
      <c r="AN1" s="22" t="s">
        <v>38</v>
      </c>
      <c r="AO1" s="22" t="s">
        <v>39</v>
      </c>
      <c r="AP1" s="22" t="s">
        <v>40</v>
      </c>
      <c r="AQ1" s="22" t="s">
        <v>41</v>
      </c>
      <c r="AR1" s="22" t="s">
        <v>42</v>
      </c>
      <c r="AS1" s="22" t="s">
        <v>43</v>
      </c>
      <c r="AT1" s="22" t="s">
        <v>44</v>
      </c>
      <c r="AU1" s="22" t="s">
        <v>45</v>
      </c>
      <c r="AV1" s="22" t="s">
        <v>46</v>
      </c>
      <c r="AW1" s="22" t="s">
        <v>47</v>
      </c>
      <c r="AX1" s="22" t="s">
        <v>48</v>
      </c>
      <c r="AY1" s="22" t="s">
        <v>49</v>
      </c>
      <c r="AZ1" s="22" t="s">
        <v>50</v>
      </c>
      <c r="BA1" s="22" t="s">
        <v>51</v>
      </c>
      <c r="BB1" s="22" t="s">
        <v>52</v>
      </c>
      <c r="BC1" s="22" t="s">
        <v>53</v>
      </c>
      <c r="BD1" s="22" t="s">
        <v>54</v>
      </c>
      <c r="BE1" s="22" t="s">
        <v>55</v>
      </c>
      <c r="BF1" s="22" t="s">
        <v>56</v>
      </c>
      <c r="BG1" s="22" t="s">
        <v>57</v>
      </c>
      <c r="BH1" s="22" t="s">
        <v>58</v>
      </c>
      <c r="BI1" s="22" t="s">
        <v>59</v>
      </c>
      <c r="BJ1" s="22" t="s">
        <v>60</v>
      </c>
      <c r="BK1" s="22" t="s">
        <v>61</v>
      </c>
      <c r="BL1" s="22" t="s">
        <v>62</v>
      </c>
      <c r="BM1" s="22" t="s">
        <v>63</v>
      </c>
      <c r="BN1" s="22" t="s">
        <v>64</v>
      </c>
    </row>
    <row r="2" spans="1:66" s="18" customFormat="1" x14ac:dyDescent="0.25">
      <c r="A2" s="20" t="s">
        <v>166</v>
      </c>
      <c r="B2" s="27" t="s">
        <v>181</v>
      </c>
      <c r="C2" s="20" t="s">
        <v>159</v>
      </c>
      <c r="D2" s="21">
        <f t="shared" ref="D2:D33" si="0">L2/5</f>
        <v>22.056402587890624</v>
      </c>
      <c r="E2" s="20">
        <v>5.5141005516052246</v>
      </c>
      <c r="F2" s="20" t="s">
        <v>67</v>
      </c>
      <c r="G2" s="20" t="s">
        <v>68</v>
      </c>
      <c r="H2" s="20" t="s">
        <v>69</v>
      </c>
      <c r="I2" s="20" t="s">
        <v>69</v>
      </c>
      <c r="J2" s="20" t="s">
        <v>70</v>
      </c>
      <c r="K2" s="20" t="s">
        <v>71</v>
      </c>
      <c r="L2" s="20">
        <v>110.28201293945313</v>
      </c>
      <c r="M2" s="30">
        <f t="shared" ref="M2:M33" si="1">O2*4</f>
        <v>35.8563232421875</v>
      </c>
      <c r="N2" s="30">
        <f t="shared" ref="N2:N33" si="2">P2*4</f>
        <v>12.367212295532227</v>
      </c>
      <c r="O2" s="20">
        <v>8.964080810546875</v>
      </c>
      <c r="P2" s="20">
        <v>3.0918030738830566</v>
      </c>
      <c r="Q2" s="20">
        <v>2994</v>
      </c>
      <c r="R2" s="20">
        <v>14</v>
      </c>
      <c r="S2" s="20">
        <v>2980</v>
      </c>
      <c r="T2" s="20">
        <v>0</v>
      </c>
      <c r="U2" s="20">
        <v>0</v>
      </c>
      <c r="V2" s="20">
        <v>0</v>
      </c>
      <c r="W2" s="20">
        <v>0</v>
      </c>
      <c r="X2" s="20" t="s">
        <v>72</v>
      </c>
      <c r="Y2" s="20" t="s">
        <v>72</v>
      </c>
      <c r="Z2" s="20" t="s">
        <v>72</v>
      </c>
      <c r="AA2" s="20" t="s">
        <v>72</v>
      </c>
      <c r="AB2" s="20" t="s">
        <v>72</v>
      </c>
      <c r="AC2" s="20" t="s">
        <v>72</v>
      </c>
      <c r="AD2" s="20" t="s">
        <v>72</v>
      </c>
      <c r="AE2" s="20" t="s">
        <v>72</v>
      </c>
      <c r="AF2" s="20">
        <v>5250</v>
      </c>
      <c r="AG2" s="20" t="s">
        <v>72</v>
      </c>
      <c r="AH2" s="20" t="s">
        <v>72</v>
      </c>
      <c r="AI2" s="20" t="s">
        <v>72</v>
      </c>
      <c r="AJ2" s="20" t="s">
        <v>72</v>
      </c>
      <c r="AK2" s="20" t="s">
        <v>72</v>
      </c>
      <c r="AL2" s="20" t="s">
        <v>72</v>
      </c>
      <c r="AM2" s="20" t="s">
        <v>72</v>
      </c>
      <c r="AN2" s="20" t="s">
        <v>72</v>
      </c>
      <c r="AO2" s="20" t="s">
        <v>72</v>
      </c>
      <c r="AP2" s="20" t="s">
        <v>72</v>
      </c>
      <c r="AQ2" s="20" t="s">
        <v>72</v>
      </c>
      <c r="AR2" s="20" t="s">
        <v>72</v>
      </c>
      <c r="AS2" s="20" t="s">
        <v>72</v>
      </c>
      <c r="AT2" s="20">
        <v>6278.2811104910716</v>
      </c>
      <c r="AU2" s="20">
        <v>4383.512738241925</v>
      </c>
      <c r="AV2" s="20">
        <v>4392.3727105904682</v>
      </c>
      <c r="AW2" s="20" t="s">
        <v>72</v>
      </c>
      <c r="AX2" s="20" t="s">
        <v>72</v>
      </c>
      <c r="AY2" s="20" t="s">
        <v>72</v>
      </c>
      <c r="AZ2" s="20" t="s">
        <v>72</v>
      </c>
      <c r="BA2" s="20">
        <v>7.1279187202453613</v>
      </c>
      <c r="BB2" s="20">
        <v>4.1654858589172363</v>
      </c>
      <c r="BC2" s="20" t="s">
        <v>72</v>
      </c>
      <c r="BD2" s="20" t="s">
        <v>72</v>
      </c>
      <c r="BE2" s="20" t="s">
        <v>72</v>
      </c>
      <c r="BF2" s="20" t="s">
        <v>72</v>
      </c>
      <c r="BG2" s="20" t="s">
        <v>72</v>
      </c>
      <c r="BH2" s="20" t="s">
        <v>72</v>
      </c>
      <c r="BI2" s="20" t="s">
        <v>72</v>
      </c>
      <c r="BJ2" s="20" t="s">
        <v>72</v>
      </c>
      <c r="BK2" s="20" t="s">
        <v>72</v>
      </c>
      <c r="BL2" s="20" t="s">
        <v>72</v>
      </c>
      <c r="BM2" s="20" t="s">
        <v>72</v>
      </c>
      <c r="BN2" s="20" t="s">
        <v>72</v>
      </c>
    </row>
    <row r="3" spans="1:66" s="18" customFormat="1" x14ac:dyDescent="0.25">
      <c r="A3" s="18" t="s">
        <v>111</v>
      </c>
      <c r="B3" s="26" t="s">
        <v>181</v>
      </c>
      <c r="C3" s="18" t="s">
        <v>156</v>
      </c>
      <c r="D3" s="19">
        <f t="shared" si="0"/>
        <v>14.003717041015625</v>
      </c>
      <c r="E3" s="18">
        <v>3.5009293556213379</v>
      </c>
      <c r="F3" s="18" t="s">
        <v>67</v>
      </c>
      <c r="G3" s="18" t="s">
        <v>68</v>
      </c>
      <c r="H3" s="18" t="s">
        <v>69</v>
      </c>
      <c r="I3" s="18" t="s">
        <v>69</v>
      </c>
      <c r="J3" s="18" t="s">
        <v>70</v>
      </c>
      <c r="K3" s="18" t="s">
        <v>71</v>
      </c>
      <c r="L3" s="18">
        <v>70.018585205078125</v>
      </c>
      <c r="M3" s="31">
        <f t="shared" si="1"/>
        <v>24.100761413574219</v>
      </c>
      <c r="N3" s="31">
        <f t="shared" si="2"/>
        <v>7.225806713104248</v>
      </c>
      <c r="O3" s="18">
        <v>6.0251903533935547</v>
      </c>
      <c r="P3" s="18">
        <v>1.806451678276062</v>
      </c>
      <c r="Q3" s="18">
        <v>3702</v>
      </c>
      <c r="R3" s="18">
        <v>11</v>
      </c>
      <c r="S3" s="18">
        <v>3691</v>
      </c>
      <c r="T3" s="18">
        <v>0</v>
      </c>
      <c r="U3" s="18">
        <v>0</v>
      </c>
      <c r="V3" s="18">
        <v>0</v>
      </c>
      <c r="W3" s="18">
        <v>0</v>
      </c>
      <c r="X3" s="18" t="s">
        <v>72</v>
      </c>
      <c r="Y3" s="18" t="s">
        <v>72</v>
      </c>
      <c r="Z3" s="18" t="s">
        <v>72</v>
      </c>
      <c r="AA3" s="18" t="s">
        <v>72</v>
      </c>
      <c r="AB3" s="18" t="s">
        <v>72</v>
      </c>
      <c r="AC3" s="18" t="s">
        <v>72</v>
      </c>
      <c r="AD3" s="18" t="s">
        <v>72</v>
      </c>
      <c r="AE3" s="18" t="s">
        <v>72</v>
      </c>
      <c r="AF3" s="18">
        <v>6200</v>
      </c>
      <c r="AG3" s="18" t="s">
        <v>72</v>
      </c>
      <c r="AH3" s="18" t="s">
        <v>72</v>
      </c>
      <c r="AI3" s="18" t="s">
        <v>72</v>
      </c>
      <c r="AJ3" s="18" t="s">
        <v>72</v>
      </c>
      <c r="AK3" s="18" t="s">
        <v>72</v>
      </c>
      <c r="AL3" s="18" t="s">
        <v>72</v>
      </c>
      <c r="AM3" s="18" t="s">
        <v>72</v>
      </c>
      <c r="AN3" s="18" t="s">
        <v>72</v>
      </c>
      <c r="AO3" s="18" t="s">
        <v>72</v>
      </c>
      <c r="AP3" s="18" t="s">
        <v>72</v>
      </c>
      <c r="AQ3" s="18" t="s">
        <v>72</v>
      </c>
      <c r="AR3" s="18" t="s">
        <v>72</v>
      </c>
      <c r="AS3" s="18" t="s">
        <v>72</v>
      </c>
      <c r="AT3" s="18">
        <v>6462.836292613636</v>
      </c>
      <c r="AU3" s="18">
        <v>4846.9338958335093</v>
      </c>
      <c r="AV3" s="18">
        <v>4851.7353346137779</v>
      </c>
      <c r="AW3" s="18" t="s">
        <v>72</v>
      </c>
      <c r="AX3" s="18" t="s">
        <v>72</v>
      </c>
      <c r="AY3" s="18" t="s">
        <v>72</v>
      </c>
      <c r="AZ3" s="18" t="s">
        <v>72</v>
      </c>
      <c r="BA3" s="18">
        <v>4.6703310012817383</v>
      </c>
      <c r="BB3" s="18">
        <v>2.5457339286804199</v>
      </c>
      <c r="BC3" s="18" t="s">
        <v>72</v>
      </c>
      <c r="BD3" s="18" t="s">
        <v>72</v>
      </c>
      <c r="BE3" s="18" t="s">
        <v>72</v>
      </c>
      <c r="BF3" s="18" t="s">
        <v>72</v>
      </c>
      <c r="BG3" s="18" t="s">
        <v>72</v>
      </c>
      <c r="BH3" s="18" t="s">
        <v>72</v>
      </c>
      <c r="BI3" s="18" t="s">
        <v>72</v>
      </c>
      <c r="BJ3" s="18" t="s">
        <v>72</v>
      </c>
      <c r="BK3" s="18" t="s">
        <v>72</v>
      </c>
      <c r="BL3" s="18" t="s">
        <v>72</v>
      </c>
      <c r="BM3" s="18" t="s">
        <v>72</v>
      </c>
      <c r="BN3" s="18" t="s">
        <v>72</v>
      </c>
    </row>
    <row r="4" spans="1:66" s="18" customFormat="1" x14ac:dyDescent="0.25">
      <c r="A4" s="20" t="s">
        <v>165</v>
      </c>
      <c r="B4" s="27" t="s">
        <v>180</v>
      </c>
      <c r="C4" s="20" t="s">
        <v>159</v>
      </c>
      <c r="D4" s="21">
        <f t="shared" si="0"/>
        <v>7.5113861083984377</v>
      </c>
      <c r="E4" s="20">
        <v>1.8778464794158936</v>
      </c>
      <c r="F4" s="20" t="s">
        <v>67</v>
      </c>
      <c r="G4" s="20" t="s">
        <v>68</v>
      </c>
      <c r="H4" s="20" t="s">
        <v>69</v>
      </c>
      <c r="I4" s="20" t="s">
        <v>69</v>
      </c>
      <c r="J4" s="20" t="s">
        <v>70</v>
      </c>
      <c r="K4" s="20" t="s">
        <v>71</v>
      </c>
      <c r="L4" s="20">
        <v>37.556930541992188</v>
      </c>
      <c r="M4" s="30">
        <f t="shared" si="1"/>
        <v>16.337549209594727</v>
      </c>
      <c r="N4" s="30">
        <f t="shared" si="2"/>
        <v>2.6396369934082031</v>
      </c>
      <c r="O4" s="20">
        <v>4.0843873023986816</v>
      </c>
      <c r="P4" s="20">
        <v>0.65990924835205078</v>
      </c>
      <c r="Q4" s="20">
        <v>3135</v>
      </c>
      <c r="R4" s="20">
        <v>5</v>
      </c>
      <c r="S4" s="20">
        <v>3130</v>
      </c>
      <c r="T4" s="20">
        <v>0</v>
      </c>
      <c r="U4" s="20">
        <v>0</v>
      </c>
      <c r="V4" s="20">
        <v>0</v>
      </c>
      <c r="W4" s="20">
        <v>0</v>
      </c>
      <c r="X4" s="20" t="s">
        <v>72</v>
      </c>
      <c r="Y4" s="20" t="s">
        <v>72</v>
      </c>
      <c r="Z4" s="20" t="s">
        <v>72</v>
      </c>
      <c r="AA4" s="20" t="s">
        <v>72</v>
      </c>
      <c r="AB4" s="20" t="s">
        <v>72</v>
      </c>
      <c r="AC4" s="20" t="s">
        <v>72</v>
      </c>
      <c r="AD4" s="20" t="s">
        <v>72</v>
      </c>
      <c r="AE4" s="20" t="s">
        <v>72</v>
      </c>
      <c r="AF4" s="20">
        <v>5250</v>
      </c>
      <c r="AG4" s="20" t="s">
        <v>72</v>
      </c>
      <c r="AH4" s="20" t="s">
        <v>72</v>
      </c>
      <c r="AI4" s="20" t="s">
        <v>72</v>
      </c>
      <c r="AJ4" s="20" t="s">
        <v>72</v>
      </c>
      <c r="AK4" s="20" t="s">
        <v>72</v>
      </c>
      <c r="AL4" s="20" t="s">
        <v>72</v>
      </c>
      <c r="AM4" s="20" t="s">
        <v>72</v>
      </c>
      <c r="AN4" s="20" t="s">
        <v>72</v>
      </c>
      <c r="AO4" s="20" t="s">
        <v>72</v>
      </c>
      <c r="AP4" s="20" t="s">
        <v>72</v>
      </c>
      <c r="AQ4" s="20" t="s">
        <v>72</v>
      </c>
      <c r="AR4" s="20" t="s">
        <v>72</v>
      </c>
      <c r="AS4" s="20" t="s">
        <v>72</v>
      </c>
      <c r="AT4" s="20">
        <v>6165.4319335937498</v>
      </c>
      <c r="AU4" s="20">
        <v>4389.2323256617537</v>
      </c>
      <c r="AV4" s="20">
        <v>4392.0651799009001</v>
      </c>
      <c r="AW4" s="20" t="s">
        <v>72</v>
      </c>
      <c r="AX4" s="20" t="s">
        <v>72</v>
      </c>
      <c r="AY4" s="20" t="s">
        <v>72</v>
      </c>
      <c r="AZ4" s="20" t="s">
        <v>72</v>
      </c>
      <c r="BA4" s="20">
        <v>2.8611552715301514</v>
      </c>
      <c r="BB4" s="20">
        <v>1.1511398553848267</v>
      </c>
      <c r="BC4" s="20" t="s">
        <v>72</v>
      </c>
      <c r="BD4" s="20" t="s">
        <v>72</v>
      </c>
      <c r="BE4" s="20" t="s">
        <v>72</v>
      </c>
      <c r="BF4" s="20" t="s">
        <v>72</v>
      </c>
      <c r="BG4" s="20" t="s">
        <v>72</v>
      </c>
      <c r="BH4" s="20" t="s">
        <v>72</v>
      </c>
      <c r="BI4" s="20" t="s">
        <v>72</v>
      </c>
      <c r="BJ4" s="20" t="s">
        <v>72</v>
      </c>
      <c r="BK4" s="20" t="s">
        <v>72</v>
      </c>
      <c r="BL4" s="20" t="s">
        <v>72</v>
      </c>
      <c r="BM4" s="20" t="s">
        <v>72</v>
      </c>
      <c r="BN4" s="20" t="s">
        <v>72</v>
      </c>
    </row>
    <row r="5" spans="1:66" s="18" customFormat="1" x14ac:dyDescent="0.25">
      <c r="A5" s="18" t="s">
        <v>110</v>
      </c>
      <c r="B5" s="26" t="s">
        <v>180</v>
      </c>
      <c r="C5" s="18" t="s">
        <v>156</v>
      </c>
      <c r="D5" s="19">
        <f t="shared" si="0"/>
        <v>10.023182678222657</v>
      </c>
      <c r="E5" s="18">
        <v>2.5057957172393799</v>
      </c>
      <c r="F5" s="18" t="s">
        <v>67</v>
      </c>
      <c r="G5" s="18" t="s">
        <v>68</v>
      </c>
      <c r="H5" s="18" t="s">
        <v>69</v>
      </c>
      <c r="I5" s="18" t="s">
        <v>69</v>
      </c>
      <c r="J5" s="18" t="s">
        <v>70</v>
      </c>
      <c r="K5" s="18" t="s">
        <v>71</v>
      </c>
      <c r="L5" s="18">
        <v>50.115913391113281</v>
      </c>
      <c r="M5" s="31">
        <f t="shared" si="1"/>
        <v>18.784624099731445</v>
      </c>
      <c r="N5" s="31">
        <f t="shared" si="2"/>
        <v>4.5353512763977051</v>
      </c>
      <c r="O5" s="18">
        <v>4.6961560249328613</v>
      </c>
      <c r="P5" s="18">
        <v>1.1338378190994263</v>
      </c>
      <c r="Q5" s="18">
        <v>3760</v>
      </c>
      <c r="R5" s="18">
        <v>8</v>
      </c>
      <c r="S5" s="18">
        <v>3752</v>
      </c>
      <c r="T5" s="18">
        <v>0</v>
      </c>
      <c r="U5" s="18">
        <v>0</v>
      </c>
      <c r="V5" s="18">
        <v>0</v>
      </c>
      <c r="W5" s="18">
        <v>0</v>
      </c>
      <c r="X5" s="18" t="s">
        <v>72</v>
      </c>
      <c r="Y5" s="18" t="s">
        <v>72</v>
      </c>
      <c r="Z5" s="18" t="s">
        <v>72</v>
      </c>
      <c r="AA5" s="18" t="s">
        <v>72</v>
      </c>
      <c r="AB5" s="18" t="s">
        <v>72</v>
      </c>
      <c r="AC5" s="18" t="s">
        <v>72</v>
      </c>
      <c r="AD5" s="18" t="s">
        <v>72</v>
      </c>
      <c r="AE5" s="18" t="s">
        <v>72</v>
      </c>
      <c r="AF5" s="18">
        <v>6200</v>
      </c>
      <c r="AG5" s="18" t="s">
        <v>72</v>
      </c>
      <c r="AH5" s="18" t="s">
        <v>72</v>
      </c>
      <c r="AI5" s="18" t="s">
        <v>72</v>
      </c>
      <c r="AJ5" s="18" t="s">
        <v>72</v>
      </c>
      <c r="AK5" s="18" t="s">
        <v>72</v>
      </c>
      <c r="AL5" s="18" t="s">
        <v>72</v>
      </c>
      <c r="AM5" s="18" t="s">
        <v>72</v>
      </c>
      <c r="AN5" s="18" t="s">
        <v>72</v>
      </c>
      <c r="AO5" s="18" t="s">
        <v>72</v>
      </c>
      <c r="AP5" s="18" t="s">
        <v>72</v>
      </c>
      <c r="AQ5" s="18" t="s">
        <v>72</v>
      </c>
      <c r="AR5" s="18" t="s">
        <v>72</v>
      </c>
      <c r="AS5" s="18" t="s">
        <v>72</v>
      </c>
      <c r="AT5" s="18">
        <v>6440.61328125</v>
      </c>
      <c r="AU5" s="18">
        <v>4917.6828677049325</v>
      </c>
      <c r="AV5" s="18">
        <v>4920.9231451805563</v>
      </c>
      <c r="AW5" s="18" t="s">
        <v>72</v>
      </c>
      <c r="AX5" s="18" t="s">
        <v>72</v>
      </c>
      <c r="AY5" s="18" t="s">
        <v>72</v>
      </c>
      <c r="AZ5" s="18" t="s">
        <v>72</v>
      </c>
      <c r="BA5" s="18">
        <v>3.5061581134796143</v>
      </c>
      <c r="BB5" s="18">
        <v>1.7171474695205688</v>
      </c>
      <c r="BC5" s="18" t="s">
        <v>72</v>
      </c>
      <c r="BD5" s="18" t="s">
        <v>72</v>
      </c>
      <c r="BE5" s="18" t="s">
        <v>72</v>
      </c>
      <c r="BF5" s="18" t="s">
        <v>72</v>
      </c>
      <c r="BG5" s="18" t="s">
        <v>72</v>
      </c>
      <c r="BH5" s="18" t="s">
        <v>72</v>
      </c>
      <c r="BI5" s="18" t="s">
        <v>72</v>
      </c>
      <c r="BJ5" s="18" t="s">
        <v>72</v>
      </c>
      <c r="BK5" s="18" t="s">
        <v>72</v>
      </c>
      <c r="BL5" s="18" t="s">
        <v>72</v>
      </c>
      <c r="BM5" s="18" t="s">
        <v>72</v>
      </c>
      <c r="BN5" s="18" t="s">
        <v>72</v>
      </c>
    </row>
    <row r="6" spans="1:66" s="18" customFormat="1" x14ac:dyDescent="0.25">
      <c r="A6" s="20" t="s">
        <v>164</v>
      </c>
      <c r="B6" s="27" t="s">
        <v>179</v>
      </c>
      <c r="C6" s="20" t="s">
        <v>159</v>
      </c>
      <c r="D6" s="21">
        <f t="shared" si="0"/>
        <v>8.9579002380371087</v>
      </c>
      <c r="E6" s="20">
        <v>2.2394750118255615</v>
      </c>
      <c r="F6" s="20" t="s">
        <v>67</v>
      </c>
      <c r="G6" s="20" t="s">
        <v>68</v>
      </c>
      <c r="H6" s="20" t="s">
        <v>69</v>
      </c>
      <c r="I6" s="20" t="s">
        <v>69</v>
      </c>
      <c r="J6" s="20" t="s">
        <v>70</v>
      </c>
      <c r="K6" s="20" t="s">
        <v>71</v>
      </c>
      <c r="L6" s="20">
        <v>44.789501190185547</v>
      </c>
      <c r="M6" s="30">
        <f t="shared" si="1"/>
        <v>18.328178405761719</v>
      </c>
      <c r="N6" s="30">
        <f t="shared" si="2"/>
        <v>3.5064799785614014</v>
      </c>
      <c r="O6" s="20">
        <v>4.5820446014404297</v>
      </c>
      <c r="P6" s="20">
        <v>0.87661999464035034</v>
      </c>
      <c r="Q6" s="20">
        <v>3155</v>
      </c>
      <c r="R6" s="20">
        <v>6</v>
      </c>
      <c r="S6" s="20">
        <v>3149</v>
      </c>
      <c r="T6" s="20">
        <v>0</v>
      </c>
      <c r="U6" s="20">
        <v>0</v>
      </c>
      <c r="V6" s="20">
        <v>0</v>
      </c>
      <c r="W6" s="20">
        <v>0</v>
      </c>
      <c r="X6" s="20" t="s">
        <v>72</v>
      </c>
      <c r="Y6" s="20" t="s">
        <v>72</v>
      </c>
      <c r="Z6" s="20" t="s">
        <v>72</v>
      </c>
      <c r="AA6" s="20" t="s">
        <v>72</v>
      </c>
      <c r="AB6" s="20" t="s">
        <v>72</v>
      </c>
      <c r="AC6" s="20" t="s">
        <v>72</v>
      </c>
      <c r="AD6" s="20" t="s">
        <v>72</v>
      </c>
      <c r="AE6" s="20" t="s">
        <v>72</v>
      </c>
      <c r="AF6" s="20">
        <v>5250</v>
      </c>
      <c r="AG6" s="20" t="s">
        <v>72</v>
      </c>
      <c r="AH6" s="20" t="s">
        <v>72</v>
      </c>
      <c r="AI6" s="20" t="s">
        <v>72</v>
      </c>
      <c r="AJ6" s="20" t="s">
        <v>72</v>
      </c>
      <c r="AK6" s="20" t="s">
        <v>72</v>
      </c>
      <c r="AL6" s="20" t="s">
        <v>72</v>
      </c>
      <c r="AM6" s="20" t="s">
        <v>72</v>
      </c>
      <c r="AN6" s="20" t="s">
        <v>72</v>
      </c>
      <c r="AO6" s="20" t="s">
        <v>72</v>
      </c>
      <c r="AP6" s="20" t="s">
        <v>72</v>
      </c>
      <c r="AQ6" s="20" t="s">
        <v>72</v>
      </c>
      <c r="AR6" s="20" t="s">
        <v>72</v>
      </c>
      <c r="AS6" s="20" t="s">
        <v>72</v>
      </c>
      <c r="AT6" s="20">
        <v>6432.07568359375</v>
      </c>
      <c r="AU6" s="20">
        <v>4239.0013198634488</v>
      </c>
      <c r="AV6" s="20">
        <v>4243.1719842635739</v>
      </c>
      <c r="AW6" s="20" t="s">
        <v>72</v>
      </c>
      <c r="AX6" s="20" t="s">
        <v>72</v>
      </c>
      <c r="AY6" s="20" t="s">
        <v>72</v>
      </c>
      <c r="AZ6" s="20" t="s">
        <v>72</v>
      </c>
      <c r="BA6" s="20">
        <v>3.2935028076171875</v>
      </c>
      <c r="BB6" s="20">
        <v>1.4391199350357056</v>
      </c>
      <c r="BC6" s="20" t="s">
        <v>72</v>
      </c>
      <c r="BD6" s="20" t="s">
        <v>72</v>
      </c>
      <c r="BE6" s="20" t="s">
        <v>72</v>
      </c>
      <c r="BF6" s="20" t="s">
        <v>72</v>
      </c>
      <c r="BG6" s="20" t="s">
        <v>72</v>
      </c>
      <c r="BH6" s="20" t="s">
        <v>72</v>
      </c>
      <c r="BI6" s="20" t="s">
        <v>72</v>
      </c>
      <c r="BJ6" s="20" t="s">
        <v>72</v>
      </c>
      <c r="BK6" s="20" t="s">
        <v>72</v>
      </c>
      <c r="BL6" s="20" t="s">
        <v>72</v>
      </c>
      <c r="BM6" s="20" t="s">
        <v>72</v>
      </c>
      <c r="BN6" s="20" t="s">
        <v>72</v>
      </c>
    </row>
    <row r="7" spans="1:66" s="18" customFormat="1" x14ac:dyDescent="0.25">
      <c r="A7" s="18" t="s">
        <v>109</v>
      </c>
      <c r="B7" s="26" t="s">
        <v>179</v>
      </c>
      <c r="C7" s="18" t="s">
        <v>156</v>
      </c>
      <c r="D7" s="19">
        <f t="shared" si="0"/>
        <v>9.5745353698730469</v>
      </c>
      <c r="E7" s="18">
        <v>2.3936338424682617</v>
      </c>
      <c r="F7" s="18" t="s">
        <v>67</v>
      </c>
      <c r="G7" s="18" t="s">
        <v>68</v>
      </c>
      <c r="H7" s="18" t="s">
        <v>69</v>
      </c>
      <c r="I7" s="18" t="s">
        <v>69</v>
      </c>
      <c r="J7" s="18" t="s">
        <v>70</v>
      </c>
      <c r="K7" s="18" t="s">
        <v>71</v>
      </c>
      <c r="L7" s="18">
        <v>47.872676849365234</v>
      </c>
      <c r="M7" s="31">
        <f t="shared" si="1"/>
        <v>17.943058013916016</v>
      </c>
      <c r="N7" s="31">
        <f t="shared" si="2"/>
        <v>4.3324575424194336</v>
      </c>
      <c r="O7" s="18">
        <v>4.4857645034790039</v>
      </c>
      <c r="P7" s="18">
        <v>1.0831143856048584</v>
      </c>
      <c r="Q7" s="18">
        <v>3936</v>
      </c>
      <c r="R7" s="18">
        <v>8</v>
      </c>
      <c r="S7" s="18">
        <v>3928</v>
      </c>
      <c r="T7" s="18">
        <v>0</v>
      </c>
      <c r="U7" s="18">
        <v>0</v>
      </c>
      <c r="V7" s="18">
        <v>0</v>
      </c>
      <c r="W7" s="18">
        <v>0</v>
      </c>
      <c r="X7" s="18" t="s">
        <v>72</v>
      </c>
      <c r="Y7" s="18" t="s">
        <v>72</v>
      </c>
      <c r="Z7" s="18" t="s">
        <v>72</v>
      </c>
      <c r="AA7" s="18" t="s">
        <v>72</v>
      </c>
      <c r="AB7" s="18" t="s">
        <v>72</v>
      </c>
      <c r="AC7" s="18" t="s">
        <v>72</v>
      </c>
      <c r="AD7" s="18" t="s">
        <v>72</v>
      </c>
      <c r="AE7" s="18" t="s">
        <v>72</v>
      </c>
      <c r="AF7" s="18">
        <v>6200</v>
      </c>
      <c r="AG7" s="18" t="s">
        <v>72</v>
      </c>
      <c r="AH7" s="18" t="s">
        <v>72</v>
      </c>
      <c r="AI7" s="18" t="s">
        <v>72</v>
      </c>
      <c r="AJ7" s="18" t="s">
        <v>72</v>
      </c>
      <c r="AK7" s="18" t="s">
        <v>72</v>
      </c>
      <c r="AL7" s="18" t="s">
        <v>72</v>
      </c>
      <c r="AM7" s="18" t="s">
        <v>72</v>
      </c>
      <c r="AN7" s="18" t="s">
        <v>72</v>
      </c>
      <c r="AO7" s="18" t="s">
        <v>72</v>
      </c>
      <c r="AP7" s="18" t="s">
        <v>72</v>
      </c>
      <c r="AQ7" s="18" t="s">
        <v>72</v>
      </c>
      <c r="AR7" s="18" t="s">
        <v>72</v>
      </c>
      <c r="AS7" s="18" t="s">
        <v>72</v>
      </c>
      <c r="AT7" s="18">
        <v>6530.2520141601563</v>
      </c>
      <c r="AU7" s="18">
        <v>4839.7628349102197</v>
      </c>
      <c r="AV7" s="18">
        <v>4843.1987885265708</v>
      </c>
      <c r="AW7" s="18" t="s">
        <v>72</v>
      </c>
      <c r="AX7" s="18" t="s">
        <v>72</v>
      </c>
      <c r="AY7" s="18" t="s">
        <v>72</v>
      </c>
      <c r="AZ7" s="18" t="s">
        <v>72</v>
      </c>
      <c r="BA7" s="18">
        <v>3.3491554260253906</v>
      </c>
      <c r="BB7" s="18">
        <v>1.6403108835220337</v>
      </c>
      <c r="BC7" s="18" t="s">
        <v>72</v>
      </c>
      <c r="BD7" s="18" t="s">
        <v>72</v>
      </c>
      <c r="BE7" s="18" t="s">
        <v>72</v>
      </c>
      <c r="BF7" s="18" t="s">
        <v>72</v>
      </c>
      <c r="BG7" s="18" t="s">
        <v>72</v>
      </c>
      <c r="BH7" s="18" t="s">
        <v>72</v>
      </c>
      <c r="BI7" s="18" t="s">
        <v>72</v>
      </c>
      <c r="BJ7" s="18" t="s">
        <v>72</v>
      </c>
      <c r="BK7" s="18" t="s">
        <v>72</v>
      </c>
      <c r="BL7" s="18" t="s">
        <v>72</v>
      </c>
      <c r="BM7" s="18" t="s">
        <v>72</v>
      </c>
      <c r="BN7" s="18" t="s">
        <v>72</v>
      </c>
    </row>
    <row r="8" spans="1:66" s="18" customFormat="1" x14ac:dyDescent="0.25">
      <c r="A8" s="20" t="s">
        <v>163</v>
      </c>
      <c r="B8" s="27" t="s">
        <v>178</v>
      </c>
      <c r="C8" s="20" t="s">
        <v>159</v>
      </c>
      <c r="D8" s="21">
        <f t="shared" si="0"/>
        <v>15.100253295898437</v>
      </c>
      <c r="E8" s="20">
        <v>3.7750635147094727</v>
      </c>
      <c r="F8" s="20" t="s">
        <v>67</v>
      </c>
      <c r="G8" s="20" t="s">
        <v>68</v>
      </c>
      <c r="H8" s="20" t="s">
        <v>69</v>
      </c>
      <c r="I8" s="20" t="s">
        <v>69</v>
      </c>
      <c r="J8" s="20" t="s">
        <v>70</v>
      </c>
      <c r="K8" s="20" t="s">
        <v>71</v>
      </c>
      <c r="L8" s="20">
        <v>75.501266479492188</v>
      </c>
      <c r="M8" s="30">
        <f t="shared" si="1"/>
        <v>29.451505661010742</v>
      </c>
      <c r="N8" s="30">
        <f t="shared" si="2"/>
        <v>6.4095315933227539</v>
      </c>
      <c r="O8" s="20">
        <v>7.3628764152526855</v>
      </c>
      <c r="P8" s="20">
        <v>1.6023828983306885</v>
      </c>
      <c r="Q8" s="20">
        <v>2185</v>
      </c>
      <c r="R8" s="20">
        <v>7</v>
      </c>
      <c r="S8" s="20">
        <v>2178</v>
      </c>
      <c r="T8" s="20">
        <v>0</v>
      </c>
      <c r="U8" s="20">
        <v>0</v>
      </c>
      <c r="V8" s="20">
        <v>0</v>
      </c>
      <c r="W8" s="20">
        <v>0</v>
      </c>
      <c r="X8" s="20" t="s">
        <v>72</v>
      </c>
      <c r="Y8" s="20" t="s">
        <v>72</v>
      </c>
      <c r="Z8" s="20" t="s">
        <v>72</v>
      </c>
      <c r="AA8" s="20" t="s">
        <v>72</v>
      </c>
      <c r="AB8" s="20" t="s">
        <v>72</v>
      </c>
      <c r="AC8" s="20" t="s">
        <v>72</v>
      </c>
      <c r="AD8" s="20" t="s">
        <v>72</v>
      </c>
      <c r="AE8" s="20" t="s">
        <v>72</v>
      </c>
      <c r="AF8" s="20">
        <v>5250</v>
      </c>
      <c r="AG8" s="20" t="s">
        <v>72</v>
      </c>
      <c r="AH8" s="20" t="s">
        <v>72</v>
      </c>
      <c r="AI8" s="20" t="s">
        <v>72</v>
      </c>
      <c r="AJ8" s="20" t="s">
        <v>72</v>
      </c>
      <c r="AK8" s="20" t="s">
        <v>72</v>
      </c>
      <c r="AL8" s="20" t="s">
        <v>72</v>
      </c>
      <c r="AM8" s="20" t="s">
        <v>72</v>
      </c>
      <c r="AN8" s="20" t="s">
        <v>72</v>
      </c>
      <c r="AO8" s="20" t="s">
        <v>72</v>
      </c>
      <c r="AP8" s="20" t="s">
        <v>72</v>
      </c>
      <c r="AQ8" s="20" t="s">
        <v>72</v>
      </c>
      <c r="AR8" s="20" t="s">
        <v>72</v>
      </c>
      <c r="AS8" s="20" t="s">
        <v>72</v>
      </c>
      <c r="AT8" s="20">
        <v>6056.2828543526784</v>
      </c>
      <c r="AU8" s="20">
        <v>4216.370967644305</v>
      </c>
      <c r="AV8" s="20">
        <v>4222.2654222012707</v>
      </c>
      <c r="AW8" s="20" t="s">
        <v>72</v>
      </c>
      <c r="AX8" s="20" t="s">
        <v>72</v>
      </c>
      <c r="AY8" s="20" t="s">
        <v>72</v>
      </c>
      <c r="AZ8" s="20" t="s">
        <v>72</v>
      </c>
      <c r="BA8" s="20">
        <v>5.4031543731689453</v>
      </c>
      <c r="BB8" s="20">
        <v>2.5133843421936035</v>
      </c>
      <c r="BC8" s="20" t="s">
        <v>72</v>
      </c>
      <c r="BD8" s="20" t="s">
        <v>72</v>
      </c>
      <c r="BE8" s="20" t="s">
        <v>72</v>
      </c>
      <c r="BF8" s="20" t="s">
        <v>72</v>
      </c>
      <c r="BG8" s="20" t="s">
        <v>72</v>
      </c>
      <c r="BH8" s="20" t="s">
        <v>72</v>
      </c>
      <c r="BI8" s="20" t="s">
        <v>72</v>
      </c>
      <c r="BJ8" s="20" t="s">
        <v>72</v>
      </c>
      <c r="BK8" s="20" t="s">
        <v>72</v>
      </c>
      <c r="BL8" s="20" t="s">
        <v>72</v>
      </c>
      <c r="BM8" s="20" t="s">
        <v>72</v>
      </c>
      <c r="BN8" s="20" t="s">
        <v>72</v>
      </c>
    </row>
    <row r="9" spans="1:66" s="18" customFormat="1" x14ac:dyDescent="0.25">
      <c r="A9" s="18" t="s">
        <v>108</v>
      </c>
      <c r="B9" s="26" t="s">
        <v>178</v>
      </c>
      <c r="C9" s="18" t="s">
        <v>156</v>
      </c>
      <c r="D9" s="19">
        <f t="shared" si="0"/>
        <v>9.886311340332032</v>
      </c>
      <c r="E9" s="18">
        <v>2.4715778827667236</v>
      </c>
      <c r="F9" s="18" t="s">
        <v>67</v>
      </c>
      <c r="G9" s="18" t="s">
        <v>68</v>
      </c>
      <c r="H9" s="18" t="s">
        <v>69</v>
      </c>
      <c r="I9" s="18" t="s">
        <v>69</v>
      </c>
      <c r="J9" s="18" t="s">
        <v>70</v>
      </c>
      <c r="K9" s="18" t="s">
        <v>71</v>
      </c>
      <c r="L9" s="18">
        <v>49.431556701660156</v>
      </c>
      <c r="M9" s="31">
        <f t="shared" si="1"/>
        <v>18.527877807617188</v>
      </c>
      <c r="N9" s="31">
        <f t="shared" si="2"/>
        <v>4.473454475402832</v>
      </c>
      <c r="O9" s="18">
        <v>4.6319694519042969</v>
      </c>
      <c r="P9" s="18">
        <v>1.118363618850708</v>
      </c>
      <c r="Q9" s="18">
        <v>3812</v>
      </c>
      <c r="R9" s="18">
        <v>8</v>
      </c>
      <c r="S9" s="18">
        <v>3804</v>
      </c>
      <c r="T9" s="18">
        <v>0</v>
      </c>
      <c r="U9" s="18">
        <v>0</v>
      </c>
      <c r="V9" s="18">
        <v>0</v>
      </c>
      <c r="W9" s="18">
        <v>0</v>
      </c>
      <c r="X9" s="18" t="s">
        <v>72</v>
      </c>
      <c r="Y9" s="18" t="s">
        <v>72</v>
      </c>
      <c r="Z9" s="18" t="s">
        <v>72</v>
      </c>
      <c r="AA9" s="18" t="s">
        <v>72</v>
      </c>
      <c r="AB9" s="18" t="s">
        <v>72</v>
      </c>
      <c r="AC9" s="18" t="s">
        <v>72</v>
      </c>
      <c r="AD9" s="18" t="s">
        <v>72</v>
      </c>
      <c r="AE9" s="18" t="s">
        <v>72</v>
      </c>
      <c r="AF9" s="18">
        <v>6200</v>
      </c>
      <c r="AG9" s="18" t="s">
        <v>72</v>
      </c>
      <c r="AH9" s="18" t="s">
        <v>72</v>
      </c>
      <c r="AI9" s="18" t="s">
        <v>72</v>
      </c>
      <c r="AJ9" s="18" t="s">
        <v>72</v>
      </c>
      <c r="AK9" s="18" t="s">
        <v>72</v>
      </c>
      <c r="AL9" s="18" t="s">
        <v>72</v>
      </c>
      <c r="AM9" s="18" t="s">
        <v>72</v>
      </c>
      <c r="AN9" s="18" t="s">
        <v>72</v>
      </c>
      <c r="AO9" s="18" t="s">
        <v>72</v>
      </c>
      <c r="AP9" s="18" t="s">
        <v>72</v>
      </c>
      <c r="AQ9" s="18" t="s">
        <v>72</v>
      </c>
      <c r="AR9" s="18" t="s">
        <v>72</v>
      </c>
      <c r="AS9" s="18" t="s">
        <v>72</v>
      </c>
      <c r="AT9" s="18">
        <v>7540.51953125</v>
      </c>
      <c r="AU9" s="18">
        <v>4851.5162929851804</v>
      </c>
      <c r="AV9" s="18">
        <v>4857.1595316804005</v>
      </c>
      <c r="AW9" s="18" t="s">
        <v>72</v>
      </c>
      <c r="AX9" s="18" t="s">
        <v>72</v>
      </c>
      <c r="AY9" s="18" t="s">
        <v>72</v>
      </c>
      <c r="AZ9" s="18" t="s">
        <v>72</v>
      </c>
      <c r="BA9" s="18">
        <v>3.4582598209381104</v>
      </c>
      <c r="BB9" s="18">
        <v>1.693706750869751</v>
      </c>
      <c r="BC9" s="18" t="s">
        <v>72</v>
      </c>
      <c r="BD9" s="18" t="s">
        <v>72</v>
      </c>
      <c r="BE9" s="18" t="s">
        <v>72</v>
      </c>
      <c r="BF9" s="18" t="s">
        <v>72</v>
      </c>
      <c r="BG9" s="18" t="s">
        <v>72</v>
      </c>
      <c r="BH9" s="18" t="s">
        <v>72</v>
      </c>
      <c r="BI9" s="18" t="s">
        <v>72</v>
      </c>
      <c r="BJ9" s="18" t="s">
        <v>72</v>
      </c>
      <c r="BK9" s="18" t="s">
        <v>72</v>
      </c>
      <c r="BL9" s="18" t="s">
        <v>72</v>
      </c>
      <c r="BM9" s="18" t="s">
        <v>72</v>
      </c>
      <c r="BN9" s="18" t="s">
        <v>72</v>
      </c>
    </row>
    <row r="10" spans="1:66" s="18" customFormat="1" x14ac:dyDescent="0.25">
      <c r="A10" s="20" t="s">
        <v>162</v>
      </c>
      <c r="B10" s="27" t="s">
        <v>177</v>
      </c>
      <c r="C10" s="20" t="s">
        <v>159</v>
      </c>
      <c r="D10" s="21">
        <f t="shared" si="0"/>
        <v>13.200239562988282</v>
      </c>
      <c r="E10" s="20">
        <v>3.3000597953796387</v>
      </c>
      <c r="F10" s="20" t="s">
        <v>67</v>
      </c>
      <c r="G10" s="20" t="s">
        <v>68</v>
      </c>
      <c r="H10" s="20" t="s">
        <v>69</v>
      </c>
      <c r="I10" s="20" t="s">
        <v>69</v>
      </c>
      <c r="J10" s="20" t="s">
        <v>70</v>
      </c>
      <c r="K10" s="20" t="s">
        <v>71</v>
      </c>
      <c r="L10" s="20">
        <v>66.001197814941406</v>
      </c>
      <c r="M10" s="30">
        <f t="shared" si="1"/>
        <v>27.020910263061523</v>
      </c>
      <c r="N10" s="30">
        <f t="shared" si="2"/>
        <v>5.1656837463378906</v>
      </c>
      <c r="O10" s="20">
        <v>6.7552275657653809</v>
      </c>
      <c r="P10" s="20">
        <v>1.2914209365844727</v>
      </c>
      <c r="Q10" s="20">
        <v>2142</v>
      </c>
      <c r="R10" s="20">
        <v>6</v>
      </c>
      <c r="S10" s="20">
        <v>2136</v>
      </c>
      <c r="T10" s="20">
        <v>0</v>
      </c>
      <c r="U10" s="20">
        <v>0</v>
      </c>
      <c r="V10" s="20">
        <v>0</v>
      </c>
      <c r="W10" s="20">
        <v>0</v>
      </c>
      <c r="X10" s="20" t="s">
        <v>72</v>
      </c>
      <c r="Y10" s="20" t="s">
        <v>72</v>
      </c>
      <c r="Z10" s="20" t="s">
        <v>72</v>
      </c>
      <c r="AA10" s="20" t="s">
        <v>72</v>
      </c>
      <c r="AB10" s="20" t="s">
        <v>72</v>
      </c>
      <c r="AC10" s="20" t="s">
        <v>72</v>
      </c>
      <c r="AD10" s="20" t="s">
        <v>72</v>
      </c>
      <c r="AE10" s="20" t="s">
        <v>72</v>
      </c>
      <c r="AF10" s="20">
        <v>5250</v>
      </c>
      <c r="AG10" s="20" t="s">
        <v>72</v>
      </c>
      <c r="AH10" s="20" t="s">
        <v>72</v>
      </c>
      <c r="AI10" s="20" t="s">
        <v>72</v>
      </c>
      <c r="AJ10" s="20" t="s">
        <v>72</v>
      </c>
      <c r="AK10" s="20" t="s">
        <v>72</v>
      </c>
      <c r="AL10" s="20" t="s">
        <v>72</v>
      </c>
      <c r="AM10" s="20" t="s">
        <v>72</v>
      </c>
      <c r="AN10" s="20" t="s">
        <v>72</v>
      </c>
      <c r="AO10" s="20" t="s">
        <v>72</v>
      </c>
      <c r="AP10" s="20" t="s">
        <v>72</v>
      </c>
      <c r="AQ10" s="20" t="s">
        <v>72</v>
      </c>
      <c r="AR10" s="20" t="s">
        <v>72</v>
      </c>
      <c r="AS10" s="20" t="s">
        <v>72</v>
      </c>
      <c r="AT10" s="20">
        <v>6293.107666015625</v>
      </c>
      <c r="AU10" s="20">
        <v>4355.5501512391738</v>
      </c>
      <c r="AV10" s="20">
        <v>4360.9774832133344</v>
      </c>
      <c r="AW10" s="20" t="s">
        <v>72</v>
      </c>
      <c r="AX10" s="20" t="s">
        <v>72</v>
      </c>
      <c r="AY10" s="20" t="s">
        <v>72</v>
      </c>
      <c r="AZ10" s="20" t="s">
        <v>72</v>
      </c>
      <c r="BA10" s="20">
        <v>4.8542914390563965</v>
      </c>
      <c r="BB10" s="20">
        <v>2.1203255653381348</v>
      </c>
      <c r="BC10" s="20" t="s">
        <v>72</v>
      </c>
      <c r="BD10" s="20" t="s">
        <v>72</v>
      </c>
      <c r="BE10" s="20" t="s">
        <v>72</v>
      </c>
      <c r="BF10" s="20" t="s">
        <v>72</v>
      </c>
      <c r="BG10" s="20" t="s">
        <v>72</v>
      </c>
      <c r="BH10" s="20" t="s">
        <v>72</v>
      </c>
      <c r="BI10" s="20" t="s">
        <v>72</v>
      </c>
      <c r="BJ10" s="20" t="s">
        <v>72</v>
      </c>
      <c r="BK10" s="20" t="s">
        <v>72</v>
      </c>
      <c r="BL10" s="20" t="s">
        <v>72</v>
      </c>
      <c r="BM10" s="20" t="s">
        <v>72</v>
      </c>
      <c r="BN10" s="20" t="s">
        <v>72</v>
      </c>
    </row>
    <row r="11" spans="1:66" s="18" customFormat="1" x14ac:dyDescent="0.25">
      <c r="A11" s="18" t="s">
        <v>107</v>
      </c>
      <c r="B11" s="26" t="s">
        <v>177</v>
      </c>
      <c r="C11" s="18" t="s">
        <v>156</v>
      </c>
      <c r="D11" s="19">
        <f t="shared" si="0"/>
        <v>4.7366710662841793</v>
      </c>
      <c r="E11" s="18">
        <v>1.184167742729187</v>
      </c>
      <c r="F11" s="18" t="s">
        <v>67</v>
      </c>
      <c r="G11" s="18" t="s">
        <v>68</v>
      </c>
      <c r="H11" s="18" t="s">
        <v>69</v>
      </c>
      <c r="I11" s="18" t="s">
        <v>69</v>
      </c>
      <c r="J11" s="18" t="s">
        <v>70</v>
      </c>
      <c r="K11" s="18" t="s">
        <v>71</v>
      </c>
      <c r="L11" s="18">
        <v>23.683355331420898</v>
      </c>
      <c r="M11" s="31">
        <f t="shared" si="1"/>
        <v>12.56419849395752</v>
      </c>
      <c r="N11" s="31">
        <f t="shared" si="2"/>
        <v>1.1237385272979736</v>
      </c>
      <c r="O11" s="18">
        <v>3.1410496234893799</v>
      </c>
      <c r="P11" s="18">
        <v>0.28093463182449341</v>
      </c>
      <c r="Q11" s="18">
        <v>2982</v>
      </c>
      <c r="R11" s="18">
        <v>3</v>
      </c>
      <c r="S11" s="18">
        <v>2979</v>
      </c>
      <c r="T11" s="18">
        <v>0</v>
      </c>
      <c r="U11" s="18">
        <v>0</v>
      </c>
      <c r="V11" s="18">
        <v>0</v>
      </c>
      <c r="W11" s="18">
        <v>0</v>
      </c>
      <c r="X11" s="18" t="s">
        <v>72</v>
      </c>
      <c r="Y11" s="18" t="s">
        <v>72</v>
      </c>
      <c r="Z11" s="18" t="s">
        <v>72</v>
      </c>
      <c r="AA11" s="18" t="s">
        <v>72</v>
      </c>
      <c r="AB11" s="18" t="s">
        <v>72</v>
      </c>
      <c r="AC11" s="18" t="s">
        <v>72</v>
      </c>
      <c r="AD11" s="18" t="s">
        <v>72</v>
      </c>
      <c r="AE11" s="18" t="s">
        <v>72</v>
      </c>
      <c r="AF11" s="18">
        <v>6200</v>
      </c>
      <c r="AG11" s="18" t="s">
        <v>72</v>
      </c>
      <c r="AH11" s="18" t="s">
        <v>72</v>
      </c>
      <c r="AI11" s="18" t="s">
        <v>72</v>
      </c>
      <c r="AJ11" s="18" t="s">
        <v>72</v>
      </c>
      <c r="AK11" s="18" t="s">
        <v>72</v>
      </c>
      <c r="AL11" s="18" t="s">
        <v>72</v>
      </c>
      <c r="AM11" s="18" t="s">
        <v>72</v>
      </c>
      <c r="AN11" s="18" t="s">
        <v>72</v>
      </c>
      <c r="AO11" s="18" t="s">
        <v>72</v>
      </c>
      <c r="AP11" s="18" t="s">
        <v>72</v>
      </c>
      <c r="AQ11" s="18" t="s">
        <v>72</v>
      </c>
      <c r="AR11" s="18" t="s">
        <v>72</v>
      </c>
      <c r="AS11" s="18" t="s">
        <v>72</v>
      </c>
      <c r="AT11" s="18">
        <v>6603.809733072917</v>
      </c>
      <c r="AU11" s="18">
        <v>4872.0250564580319</v>
      </c>
      <c r="AV11" s="18">
        <v>4873.7672945632839</v>
      </c>
      <c r="AW11" s="18" t="s">
        <v>72</v>
      </c>
      <c r="AX11" s="18" t="s">
        <v>72</v>
      </c>
      <c r="AY11" s="18" t="s">
        <v>72</v>
      </c>
      <c r="AZ11" s="18" t="s">
        <v>72</v>
      </c>
      <c r="BA11" s="18">
        <v>2.028022289276123</v>
      </c>
      <c r="BB11" s="18">
        <v>0.61522376537322998</v>
      </c>
      <c r="BC11" s="18" t="s">
        <v>72</v>
      </c>
      <c r="BD11" s="18" t="s">
        <v>72</v>
      </c>
      <c r="BE11" s="18" t="s">
        <v>72</v>
      </c>
      <c r="BF11" s="18" t="s">
        <v>72</v>
      </c>
      <c r="BG11" s="18" t="s">
        <v>72</v>
      </c>
      <c r="BH11" s="18" t="s">
        <v>72</v>
      </c>
      <c r="BI11" s="18" t="s">
        <v>72</v>
      </c>
      <c r="BJ11" s="18" t="s">
        <v>72</v>
      </c>
      <c r="BK11" s="18" t="s">
        <v>72</v>
      </c>
      <c r="BL11" s="18" t="s">
        <v>72</v>
      </c>
      <c r="BM11" s="18" t="s">
        <v>72</v>
      </c>
      <c r="BN11" s="18" t="s">
        <v>72</v>
      </c>
    </row>
    <row r="12" spans="1:66" s="18" customFormat="1" x14ac:dyDescent="0.25">
      <c r="A12" s="20" t="s">
        <v>172</v>
      </c>
      <c r="B12" s="27" t="s">
        <v>183</v>
      </c>
      <c r="C12" s="20" t="s">
        <v>159</v>
      </c>
      <c r="D12" s="21">
        <f t="shared" si="0"/>
        <v>22.078382873535155</v>
      </c>
      <c r="E12" s="20">
        <v>5.5195956230163574</v>
      </c>
      <c r="F12" s="20" t="s">
        <v>67</v>
      </c>
      <c r="G12" s="20" t="s">
        <v>68</v>
      </c>
      <c r="H12" s="20" t="s">
        <v>69</v>
      </c>
      <c r="I12" s="20" t="s">
        <v>69</v>
      </c>
      <c r="J12" s="20" t="s">
        <v>70</v>
      </c>
      <c r="K12" s="20" t="s">
        <v>71</v>
      </c>
      <c r="L12" s="20">
        <v>110.39191436767578</v>
      </c>
      <c r="M12" s="30">
        <f t="shared" si="1"/>
        <v>27.443077087402344</v>
      </c>
      <c r="N12" s="30">
        <f t="shared" si="2"/>
        <v>17.466194152832031</v>
      </c>
      <c r="O12" s="20">
        <v>6.8607692718505859</v>
      </c>
      <c r="P12" s="20">
        <v>4.3665485382080078</v>
      </c>
      <c r="Q12" s="20">
        <v>16237</v>
      </c>
      <c r="R12" s="20">
        <v>76</v>
      </c>
      <c r="S12" s="20">
        <v>16161</v>
      </c>
      <c r="T12" s="20">
        <v>0</v>
      </c>
      <c r="U12" s="20">
        <v>0</v>
      </c>
      <c r="V12" s="20">
        <v>0</v>
      </c>
      <c r="W12" s="20">
        <v>0</v>
      </c>
      <c r="X12" s="20" t="s">
        <v>72</v>
      </c>
      <c r="Y12" s="20" t="s">
        <v>72</v>
      </c>
      <c r="Z12" s="20" t="s">
        <v>72</v>
      </c>
      <c r="AA12" s="20" t="s">
        <v>72</v>
      </c>
      <c r="AB12" s="20" t="s">
        <v>72</v>
      </c>
      <c r="AC12" s="20" t="s">
        <v>72</v>
      </c>
      <c r="AD12" s="20" t="s">
        <v>72</v>
      </c>
      <c r="AE12" s="20" t="s">
        <v>72</v>
      </c>
      <c r="AF12" s="20">
        <v>5250</v>
      </c>
      <c r="AG12" s="20" t="s">
        <v>72</v>
      </c>
      <c r="AH12" s="20" t="s">
        <v>72</v>
      </c>
      <c r="AI12" s="20" t="s">
        <v>72</v>
      </c>
      <c r="AJ12" s="20" t="s">
        <v>72</v>
      </c>
      <c r="AK12" s="20" t="s">
        <v>72</v>
      </c>
      <c r="AL12" s="20" t="s">
        <v>72</v>
      </c>
      <c r="AM12" s="20" t="s">
        <v>72</v>
      </c>
      <c r="AN12" s="20" t="s">
        <v>72</v>
      </c>
      <c r="AO12" s="20" t="s">
        <v>72</v>
      </c>
      <c r="AP12" s="20" t="s">
        <v>72</v>
      </c>
      <c r="AQ12" s="20" t="s">
        <v>72</v>
      </c>
      <c r="AR12" s="20" t="s">
        <v>72</v>
      </c>
      <c r="AS12" s="20" t="s">
        <v>72</v>
      </c>
      <c r="AT12" s="20">
        <v>5946.517841539885</v>
      </c>
      <c r="AU12" s="20">
        <v>3963.3312450631051</v>
      </c>
      <c r="AV12" s="20">
        <v>3972.613882331827</v>
      </c>
      <c r="AW12" s="20" t="s">
        <v>72</v>
      </c>
      <c r="AX12" s="20" t="s">
        <v>72</v>
      </c>
      <c r="AY12" s="20" t="s">
        <v>72</v>
      </c>
      <c r="AZ12" s="20" t="s">
        <v>72</v>
      </c>
      <c r="BA12" s="20">
        <v>6.1758966445922852</v>
      </c>
      <c r="BB12" s="20">
        <v>4.9117531776428223</v>
      </c>
      <c r="BC12" s="20" t="s">
        <v>72</v>
      </c>
      <c r="BD12" s="20" t="s">
        <v>72</v>
      </c>
      <c r="BE12" s="20" t="s">
        <v>72</v>
      </c>
      <c r="BF12" s="20" t="s">
        <v>72</v>
      </c>
      <c r="BG12" s="20" t="s">
        <v>72</v>
      </c>
      <c r="BH12" s="20" t="s">
        <v>72</v>
      </c>
      <c r="BI12" s="20" t="s">
        <v>72</v>
      </c>
      <c r="BJ12" s="20" t="s">
        <v>72</v>
      </c>
      <c r="BK12" s="20" t="s">
        <v>72</v>
      </c>
      <c r="BL12" s="20" t="s">
        <v>72</v>
      </c>
      <c r="BM12" s="20" t="s">
        <v>72</v>
      </c>
      <c r="BN12" s="20" t="s">
        <v>72</v>
      </c>
    </row>
    <row r="13" spans="1:66" s="18" customFormat="1" x14ac:dyDescent="0.25">
      <c r="A13" s="18" t="s">
        <v>114</v>
      </c>
      <c r="B13" s="26" t="s">
        <v>183</v>
      </c>
      <c r="C13" s="18" t="s">
        <v>156</v>
      </c>
      <c r="D13" s="19">
        <f t="shared" si="0"/>
        <v>5.3226440429687498</v>
      </c>
      <c r="E13" s="18">
        <v>1.3306610584259033</v>
      </c>
      <c r="F13" s="18" t="s">
        <v>67</v>
      </c>
      <c r="G13" s="18" t="s">
        <v>68</v>
      </c>
      <c r="H13" s="18" t="s">
        <v>69</v>
      </c>
      <c r="I13" s="18" t="s">
        <v>69</v>
      </c>
      <c r="J13" s="18" t="s">
        <v>70</v>
      </c>
      <c r="K13" s="18" t="s">
        <v>71</v>
      </c>
      <c r="L13" s="18">
        <v>26.61322021484375</v>
      </c>
      <c r="M13" s="31">
        <f t="shared" si="1"/>
        <v>9.9709081649780273</v>
      </c>
      <c r="N13" s="31">
        <f t="shared" si="2"/>
        <v>2.4090814590454102</v>
      </c>
      <c r="O13" s="18">
        <v>2.4927270412445068</v>
      </c>
      <c r="P13" s="18">
        <v>0.60227036476135254</v>
      </c>
      <c r="Q13" s="18">
        <v>7077</v>
      </c>
      <c r="R13" s="18">
        <v>8</v>
      </c>
      <c r="S13" s="18">
        <v>7069</v>
      </c>
      <c r="T13" s="18">
        <v>0</v>
      </c>
      <c r="U13" s="18">
        <v>0</v>
      </c>
      <c r="V13" s="18">
        <v>0</v>
      </c>
      <c r="W13" s="18">
        <v>0</v>
      </c>
      <c r="X13" s="18" t="s">
        <v>72</v>
      </c>
      <c r="Y13" s="18" t="s">
        <v>72</v>
      </c>
      <c r="Z13" s="18" t="s">
        <v>72</v>
      </c>
      <c r="AA13" s="18" t="s">
        <v>72</v>
      </c>
      <c r="AB13" s="18" t="s">
        <v>72</v>
      </c>
      <c r="AC13" s="18" t="s">
        <v>72</v>
      </c>
      <c r="AD13" s="18" t="s">
        <v>72</v>
      </c>
      <c r="AE13" s="18" t="s">
        <v>72</v>
      </c>
      <c r="AF13" s="18">
        <v>6200</v>
      </c>
      <c r="AG13" s="18" t="s">
        <v>72</v>
      </c>
      <c r="AH13" s="18" t="s">
        <v>72</v>
      </c>
      <c r="AI13" s="18" t="s">
        <v>72</v>
      </c>
      <c r="AJ13" s="18" t="s">
        <v>72</v>
      </c>
      <c r="AK13" s="18" t="s">
        <v>72</v>
      </c>
      <c r="AL13" s="18" t="s">
        <v>72</v>
      </c>
      <c r="AM13" s="18" t="s">
        <v>72</v>
      </c>
      <c r="AN13" s="18" t="s">
        <v>72</v>
      </c>
      <c r="AO13" s="18" t="s">
        <v>72</v>
      </c>
      <c r="AP13" s="18" t="s">
        <v>72</v>
      </c>
      <c r="AQ13" s="18" t="s">
        <v>72</v>
      </c>
      <c r="AR13" s="18" t="s">
        <v>72</v>
      </c>
      <c r="AS13" s="18" t="s">
        <v>72</v>
      </c>
      <c r="AT13" s="18">
        <v>6307.00927734375</v>
      </c>
      <c r="AU13" s="18">
        <v>4534.2757517072232</v>
      </c>
      <c r="AV13" s="18">
        <v>4536.2796895629745</v>
      </c>
      <c r="AW13" s="18" t="s">
        <v>72</v>
      </c>
      <c r="AX13" s="18" t="s">
        <v>72</v>
      </c>
      <c r="AY13" s="18" t="s">
        <v>72</v>
      </c>
      <c r="AZ13" s="18" t="s">
        <v>72</v>
      </c>
      <c r="BA13" s="18">
        <v>1.8615156412124634</v>
      </c>
      <c r="BB13" s="18">
        <v>0.91200590133666992</v>
      </c>
      <c r="BC13" s="18" t="s">
        <v>72</v>
      </c>
      <c r="BD13" s="18" t="s">
        <v>72</v>
      </c>
      <c r="BE13" s="18" t="s">
        <v>72</v>
      </c>
      <c r="BF13" s="18" t="s">
        <v>72</v>
      </c>
      <c r="BG13" s="18" t="s">
        <v>72</v>
      </c>
      <c r="BH13" s="18" t="s">
        <v>72</v>
      </c>
      <c r="BI13" s="18" t="s">
        <v>72</v>
      </c>
      <c r="BJ13" s="18" t="s">
        <v>72</v>
      </c>
      <c r="BK13" s="18" t="s">
        <v>72</v>
      </c>
      <c r="BL13" s="18" t="s">
        <v>72</v>
      </c>
      <c r="BM13" s="18" t="s">
        <v>72</v>
      </c>
      <c r="BN13" s="18" t="s">
        <v>72</v>
      </c>
    </row>
    <row r="14" spans="1:66" s="18" customFormat="1" x14ac:dyDescent="0.25">
      <c r="A14" s="20" t="s">
        <v>161</v>
      </c>
      <c r="B14" s="27" t="s">
        <v>176</v>
      </c>
      <c r="C14" s="20" t="s">
        <v>159</v>
      </c>
      <c r="D14" s="21">
        <f t="shared" si="0"/>
        <v>14.098524475097657</v>
      </c>
      <c r="E14" s="20">
        <v>3.5246310234069824</v>
      </c>
      <c r="F14" s="20" t="s">
        <v>67</v>
      </c>
      <c r="G14" s="20" t="s">
        <v>68</v>
      </c>
      <c r="H14" s="20" t="s">
        <v>69</v>
      </c>
      <c r="I14" s="20" t="s">
        <v>69</v>
      </c>
      <c r="J14" s="20" t="s">
        <v>70</v>
      </c>
      <c r="K14" s="20" t="s">
        <v>71</v>
      </c>
      <c r="L14" s="20">
        <v>70.492622375488281</v>
      </c>
      <c r="M14" s="30">
        <f t="shared" si="1"/>
        <v>27.49494743347168</v>
      </c>
      <c r="N14" s="30">
        <f t="shared" si="2"/>
        <v>5.9846987724304199</v>
      </c>
      <c r="O14" s="20">
        <v>6.8737368583679199</v>
      </c>
      <c r="P14" s="20">
        <v>1.496174693107605</v>
      </c>
      <c r="Q14" s="20">
        <v>2340</v>
      </c>
      <c r="R14" s="20">
        <v>7</v>
      </c>
      <c r="S14" s="20">
        <v>2333</v>
      </c>
      <c r="T14" s="20">
        <v>0</v>
      </c>
      <c r="U14" s="20">
        <v>0</v>
      </c>
      <c r="V14" s="20">
        <v>0</v>
      </c>
      <c r="W14" s="20">
        <v>0</v>
      </c>
      <c r="X14" s="20" t="s">
        <v>72</v>
      </c>
      <c r="Y14" s="20" t="s">
        <v>72</v>
      </c>
      <c r="Z14" s="20" t="s">
        <v>72</v>
      </c>
      <c r="AA14" s="20" t="s">
        <v>72</v>
      </c>
      <c r="AB14" s="20" t="s">
        <v>72</v>
      </c>
      <c r="AC14" s="20" t="s">
        <v>72</v>
      </c>
      <c r="AD14" s="20" t="s">
        <v>72</v>
      </c>
      <c r="AE14" s="20" t="s">
        <v>72</v>
      </c>
      <c r="AF14" s="20">
        <v>5250</v>
      </c>
      <c r="AG14" s="20" t="s">
        <v>72</v>
      </c>
      <c r="AH14" s="20" t="s">
        <v>72</v>
      </c>
      <c r="AI14" s="20" t="s">
        <v>72</v>
      </c>
      <c r="AJ14" s="20" t="s">
        <v>72</v>
      </c>
      <c r="AK14" s="20" t="s">
        <v>72</v>
      </c>
      <c r="AL14" s="20" t="s">
        <v>72</v>
      </c>
      <c r="AM14" s="20" t="s">
        <v>72</v>
      </c>
      <c r="AN14" s="20" t="s">
        <v>72</v>
      </c>
      <c r="AO14" s="20" t="s">
        <v>72</v>
      </c>
      <c r="AP14" s="20" t="s">
        <v>72</v>
      </c>
      <c r="AQ14" s="20" t="s">
        <v>72</v>
      </c>
      <c r="AR14" s="20" t="s">
        <v>72</v>
      </c>
      <c r="AS14" s="20" t="s">
        <v>72</v>
      </c>
      <c r="AT14" s="20">
        <v>6127.2981305803569</v>
      </c>
      <c r="AU14" s="20">
        <v>4299.9533630187962</v>
      </c>
      <c r="AV14" s="20">
        <v>4305.4197789901309</v>
      </c>
      <c r="AW14" s="20" t="s">
        <v>72</v>
      </c>
      <c r="AX14" s="20" t="s">
        <v>72</v>
      </c>
      <c r="AY14" s="20" t="s">
        <v>72</v>
      </c>
      <c r="AZ14" s="20" t="s">
        <v>72</v>
      </c>
      <c r="BA14" s="20">
        <v>5.0444846153259277</v>
      </c>
      <c r="BB14" s="20">
        <v>2.3467330932617188</v>
      </c>
      <c r="BC14" s="20" t="s">
        <v>72</v>
      </c>
      <c r="BD14" s="20" t="s">
        <v>72</v>
      </c>
      <c r="BE14" s="20" t="s">
        <v>72</v>
      </c>
      <c r="BF14" s="20" t="s">
        <v>72</v>
      </c>
      <c r="BG14" s="20" t="s">
        <v>72</v>
      </c>
      <c r="BH14" s="20" t="s">
        <v>72</v>
      </c>
      <c r="BI14" s="20" t="s">
        <v>72</v>
      </c>
      <c r="BJ14" s="20" t="s">
        <v>72</v>
      </c>
      <c r="BK14" s="20" t="s">
        <v>72</v>
      </c>
      <c r="BL14" s="20" t="s">
        <v>72</v>
      </c>
      <c r="BM14" s="20" t="s">
        <v>72</v>
      </c>
      <c r="BN14" s="20" t="s">
        <v>72</v>
      </c>
    </row>
    <row r="15" spans="1:66" s="18" customFormat="1" x14ac:dyDescent="0.25">
      <c r="A15" s="18" t="s">
        <v>106</v>
      </c>
      <c r="B15" s="26" t="s">
        <v>176</v>
      </c>
      <c r="C15" s="18" t="s">
        <v>156</v>
      </c>
      <c r="D15" s="19">
        <f t="shared" si="0"/>
        <v>7.4726211547851564</v>
      </c>
      <c r="E15" s="18">
        <v>1.8681552410125732</v>
      </c>
      <c r="F15" s="18" t="s">
        <v>67</v>
      </c>
      <c r="G15" s="18" t="s">
        <v>68</v>
      </c>
      <c r="H15" s="18" t="s">
        <v>69</v>
      </c>
      <c r="I15" s="18" t="s">
        <v>69</v>
      </c>
      <c r="J15" s="18" t="s">
        <v>70</v>
      </c>
      <c r="K15" s="18" t="s">
        <v>71</v>
      </c>
      <c r="L15" s="18">
        <v>37.363105773925781</v>
      </c>
      <c r="M15" s="31">
        <f t="shared" si="1"/>
        <v>17.637601852416992</v>
      </c>
      <c r="N15" s="31">
        <f t="shared" si="2"/>
        <v>2.2536137104034424</v>
      </c>
      <c r="O15" s="18">
        <v>4.409400463104248</v>
      </c>
      <c r="P15" s="18">
        <v>0.5634034276008606</v>
      </c>
      <c r="Q15" s="18">
        <v>2521</v>
      </c>
      <c r="R15" s="18">
        <v>4</v>
      </c>
      <c r="S15" s="18">
        <v>2517</v>
      </c>
      <c r="T15" s="18">
        <v>0</v>
      </c>
      <c r="U15" s="18">
        <v>0</v>
      </c>
      <c r="V15" s="18">
        <v>0</v>
      </c>
      <c r="W15" s="18">
        <v>0</v>
      </c>
      <c r="X15" s="18" t="s">
        <v>72</v>
      </c>
      <c r="Y15" s="18" t="s">
        <v>72</v>
      </c>
      <c r="Z15" s="18" t="s">
        <v>72</v>
      </c>
      <c r="AA15" s="18" t="s">
        <v>72</v>
      </c>
      <c r="AB15" s="18" t="s">
        <v>72</v>
      </c>
      <c r="AC15" s="18" t="s">
        <v>72</v>
      </c>
      <c r="AD15" s="18" t="s">
        <v>72</v>
      </c>
      <c r="AE15" s="18" t="s">
        <v>72</v>
      </c>
      <c r="AF15" s="18">
        <v>6200</v>
      </c>
      <c r="AG15" s="18" t="s">
        <v>72</v>
      </c>
      <c r="AH15" s="18" t="s">
        <v>72</v>
      </c>
      <c r="AI15" s="18" t="s">
        <v>72</v>
      </c>
      <c r="AJ15" s="18" t="s">
        <v>72</v>
      </c>
      <c r="AK15" s="18" t="s">
        <v>72</v>
      </c>
      <c r="AL15" s="18" t="s">
        <v>72</v>
      </c>
      <c r="AM15" s="18" t="s">
        <v>72</v>
      </c>
      <c r="AN15" s="18" t="s">
        <v>72</v>
      </c>
      <c r="AO15" s="18" t="s">
        <v>72</v>
      </c>
      <c r="AP15" s="18" t="s">
        <v>72</v>
      </c>
      <c r="AQ15" s="18" t="s">
        <v>72</v>
      </c>
      <c r="AR15" s="18" t="s">
        <v>72</v>
      </c>
      <c r="AS15" s="18" t="s">
        <v>72</v>
      </c>
      <c r="AT15" s="18">
        <v>6718.7978515625</v>
      </c>
      <c r="AU15" s="18">
        <v>4990.2950887092766</v>
      </c>
      <c r="AV15" s="18">
        <v>4993.0376555682233</v>
      </c>
      <c r="AW15" s="18" t="s">
        <v>72</v>
      </c>
      <c r="AX15" s="18" t="s">
        <v>72</v>
      </c>
      <c r="AY15" s="18" t="s">
        <v>72</v>
      </c>
      <c r="AZ15" s="18" t="s">
        <v>72</v>
      </c>
      <c r="BA15" s="18">
        <v>2.9853277206420898</v>
      </c>
      <c r="BB15" s="18">
        <v>1.0724254846572876</v>
      </c>
      <c r="BC15" s="18" t="s">
        <v>72</v>
      </c>
      <c r="BD15" s="18" t="s">
        <v>72</v>
      </c>
      <c r="BE15" s="18" t="s">
        <v>72</v>
      </c>
      <c r="BF15" s="18" t="s">
        <v>72</v>
      </c>
      <c r="BG15" s="18" t="s">
        <v>72</v>
      </c>
      <c r="BH15" s="18" t="s">
        <v>72</v>
      </c>
      <c r="BI15" s="18" t="s">
        <v>72</v>
      </c>
      <c r="BJ15" s="18" t="s">
        <v>72</v>
      </c>
      <c r="BK15" s="18" t="s">
        <v>72</v>
      </c>
      <c r="BL15" s="18" t="s">
        <v>72</v>
      </c>
      <c r="BM15" s="18" t="s">
        <v>72</v>
      </c>
      <c r="BN15" s="18" t="s">
        <v>72</v>
      </c>
    </row>
    <row r="16" spans="1:66" s="18" customFormat="1" x14ac:dyDescent="0.25">
      <c r="A16" s="20" t="s">
        <v>160</v>
      </c>
      <c r="B16" s="27" t="s">
        <v>175</v>
      </c>
      <c r="C16" s="20" t="s">
        <v>159</v>
      </c>
      <c r="D16" s="21">
        <f t="shared" si="0"/>
        <v>25.699063110351563</v>
      </c>
      <c r="E16" s="20">
        <v>6.4247660636901855</v>
      </c>
      <c r="F16" s="20" t="s">
        <v>67</v>
      </c>
      <c r="G16" s="20" t="s">
        <v>68</v>
      </c>
      <c r="H16" s="20" t="s">
        <v>69</v>
      </c>
      <c r="I16" s="20" t="s">
        <v>69</v>
      </c>
      <c r="J16" s="20" t="s">
        <v>70</v>
      </c>
      <c r="K16" s="20" t="s">
        <v>71</v>
      </c>
      <c r="L16" s="20">
        <v>128.49531555175781</v>
      </c>
      <c r="M16" s="30">
        <f t="shared" si="1"/>
        <v>42.508869171142578</v>
      </c>
      <c r="N16" s="30">
        <f t="shared" si="2"/>
        <v>14.059770584106445</v>
      </c>
      <c r="O16" s="20">
        <v>10.627217292785645</v>
      </c>
      <c r="P16" s="20">
        <v>3.5149426460266113</v>
      </c>
      <c r="Q16" s="20">
        <v>2387</v>
      </c>
      <c r="R16" s="20">
        <v>13</v>
      </c>
      <c r="S16" s="20">
        <v>2374</v>
      </c>
      <c r="T16" s="20">
        <v>0</v>
      </c>
      <c r="U16" s="20">
        <v>0</v>
      </c>
      <c r="V16" s="20">
        <v>0</v>
      </c>
      <c r="W16" s="20">
        <v>0</v>
      </c>
      <c r="X16" s="20" t="s">
        <v>72</v>
      </c>
      <c r="Y16" s="20" t="s">
        <v>72</v>
      </c>
      <c r="Z16" s="20" t="s">
        <v>72</v>
      </c>
      <c r="AA16" s="20" t="s">
        <v>72</v>
      </c>
      <c r="AB16" s="20" t="s">
        <v>72</v>
      </c>
      <c r="AC16" s="20" t="s">
        <v>72</v>
      </c>
      <c r="AD16" s="20" t="s">
        <v>72</v>
      </c>
      <c r="AE16" s="20" t="s">
        <v>72</v>
      </c>
      <c r="AF16" s="20">
        <v>5250</v>
      </c>
      <c r="AG16" s="20" t="s">
        <v>72</v>
      </c>
      <c r="AH16" s="20" t="s">
        <v>72</v>
      </c>
      <c r="AI16" s="20" t="s">
        <v>72</v>
      </c>
      <c r="AJ16" s="20" t="s">
        <v>72</v>
      </c>
      <c r="AK16" s="20" t="s">
        <v>72</v>
      </c>
      <c r="AL16" s="20" t="s">
        <v>72</v>
      </c>
      <c r="AM16" s="20" t="s">
        <v>72</v>
      </c>
      <c r="AN16" s="20" t="s">
        <v>72</v>
      </c>
      <c r="AO16" s="20" t="s">
        <v>72</v>
      </c>
      <c r="AP16" s="20" t="s">
        <v>72</v>
      </c>
      <c r="AQ16" s="20" t="s">
        <v>72</v>
      </c>
      <c r="AR16" s="20" t="s">
        <v>72</v>
      </c>
      <c r="AS16" s="20" t="s">
        <v>72</v>
      </c>
      <c r="AT16" s="20">
        <v>6507.2950721153848</v>
      </c>
      <c r="AU16" s="20">
        <v>4527.7931460450454</v>
      </c>
      <c r="AV16" s="20">
        <v>4538.573843589611</v>
      </c>
      <c r="AW16" s="20" t="s">
        <v>72</v>
      </c>
      <c r="AX16" s="20" t="s">
        <v>72</v>
      </c>
      <c r="AY16" s="20" t="s">
        <v>72</v>
      </c>
      <c r="AZ16" s="20" t="s">
        <v>72</v>
      </c>
      <c r="BA16" s="20">
        <v>8.384373664855957</v>
      </c>
      <c r="BB16" s="20">
        <v>4.7989511489868164</v>
      </c>
      <c r="BC16" s="20" t="s">
        <v>72</v>
      </c>
      <c r="BD16" s="20" t="s">
        <v>72</v>
      </c>
      <c r="BE16" s="20" t="s">
        <v>72</v>
      </c>
      <c r="BF16" s="20" t="s">
        <v>72</v>
      </c>
      <c r="BG16" s="20" t="s">
        <v>72</v>
      </c>
      <c r="BH16" s="20" t="s">
        <v>72</v>
      </c>
      <c r="BI16" s="20" t="s">
        <v>72</v>
      </c>
      <c r="BJ16" s="20" t="s">
        <v>72</v>
      </c>
      <c r="BK16" s="20" t="s">
        <v>72</v>
      </c>
      <c r="BL16" s="20" t="s">
        <v>72</v>
      </c>
      <c r="BM16" s="20" t="s">
        <v>72</v>
      </c>
      <c r="BN16" s="20" t="s">
        <v>72</v>
      </c>
    </row>
    <row r="17" spans="1:66" s="18" customFormat="1" x14ac:dyDescent="0.25">
      <c r="A17" s="18" t="s">
        <v>105</v>
      </c>
      <c r="B17" s="26" t="s">
        <v>175</v>
      </c>
      <c r="C17" s="18" t="s">
        <v>156</v>
      </c>
      <c r="D17" s="19">
        <f t="shared" si="0"/>
        <v>25.232673645019531</v>
      </c>
      <c r="E17" s="18">
        <v>6.3081684112548828</v>
      </c>
      <c r="F17" s="18" t="s">
        <v>67</v>
      </c>
      <c r="G17" s="18" t="s">
        <v>68</v>
      </c>
      <c r="H17" s="18" t="s">
        <v>69</v>
      </c>
      <c r="I17" s="18" t="s">
        <v>69</v>
      </c>
      <c r="J17" s="18" t="s">
        <v>70</v>
      </c>
      <c r="K17" s="18" t="s">
        <v>71</v>
      </c>
      <c r="L17" s="18">
        <v>126.16336822509766</v>
      </c>
      <c r="M17" s="31">
        <f t="shared" si="1"/>
        <v>41.736057281494141</v>
      </c>
      <c r="N17" s="31">
        <f t="shared" si="2"/>
        <v>13.80492115020752</v>
      </c>
      <c r="O17" s="18">
        <v>10.434014320373535</v>
      </c>
      <c r="P17" s="18">
        <v>3.4512302875518799</v>
      </c>
      <c r="Q17" s="18">
        <v>2431</v>
      </c>
      <c r="R17" s="18">
        <v>13</v>
      </c>
      <c r="S17" s="18">
        <v>2418</v>
      </c>
      <c r="T17" s="18">
        <v>0</v>
      </c>
      <c r="U17" s="18">
        <v>0</v>
      </c>
      <c r="V17" s="18">
        <v>0</v>
      </c>
      <c r="W17" s="18">
        <v>0</v>
      </c>
      <c r="X17" s="18" t="s">
        <v>72</v>
      </c>
      <c r="Y17" s="18" t="s">
        <v>72</v>
      </c>
      <c r="Z17" s="18" t="s">
        <v>72</v>
      </c>
      <c r="AA17" s="18" t="s">
        <v>72</v>
      </c>
      <c r="AB17" s="18" t="s">
        <v>72</v>
      </c>
      <c r="AC17" s="18" t="s">
        <v>72</v>
      </c>
      <c r="AD17" s="18" t="s">
        <v>72</v>
      </c>
      <c r="AE17" s="18" t="s">
        <v>72</v>
      </c>
      <c r="AF17" s="18">
        <v>6200</v>
      </c>
      <c r="AG17" s="18" t="s">
        <v>72</v>
      </c>
      <c r="AH17" s="18" t="s">
        <v>72</v>
      </c>
      <c r="AI17" s="18" t="s">
        <v>72</v>
      </c>
      <c r="AJ17" s="18" t="s">
        <v>72</v>
      </c>
      <c r="AK17" s="18" t="s">
        <v>72</v>
      </c>
      <c r="AL17" s="18" t="s">
        <v>72</v>
      </c>
      <c r="AM17" s="18" t="s">
        <v>72</v>
      </c>
      <c r="AN17" s="18" t="s">
        <v>72</v>
      </c>
      <c r="AO17" s="18" t="s">
        <v>72</v>
      </c>
      <c r="AP17" s="18" t="s">
        <v>72</v>
      </c>
      <c r="AQ17" s="18" t="s">
        <v>72</v>
      </c>
      <c r="AR17" s="18" t="s">
        <v>72</v>
      </c>
      <c r="AS17" s="18" t="s">
        <v>72</v>
      </c>
      <c r="AT17" s="18">
        <v>6406.0937875600957</v>
      </c>
      <c r="AU17" s="18">
        <v>4875.4566454512706</v>
      </c>
      <c r="AV17" s="18">
        <v>4883.641870810151</v>
      </c>
      <c r="AW17" s="18" t="s">
        <v>72</v>
      </c>
      <c r="AX17" s="18" t="s">
        <v>72</v>
      </c>
      <c r="AY17" s="18" t="s">
        <v>72</v>
      </c>
      <c r="AZ17" s="18" t="s">
        <v>72</v>
      </c>
      <c r="BA17" s="18">
        <v>8.2320880889892578</v>
      </c>
      <c r="BB17" s="18">
        <v>4.7119178771972656</v>
      </c>
      <c r="BC17" s="18" t="s">
        <v>72</v>
      </c>
      <c r="BD17" s="18" t="s">
        <v>72</v>
      </c>
      <c r="BE17" s="18" t="s">
        <v>72</v>
      </c>
      <c r="BF17" s="18" t="s">
        <v>72</v>
      </c>
      <c r="BG17" s="18" t="s">
        <v>72</v>
      </c>
      <c r="BH17" s="18" t="s">
        <v>72</v>
      </c>
      <c r="BI17" s="18" t="s">
        <v>72</v>
      </c>
      <c r="BJ17" s="18" t="s">
        <v>72</v>
      </c>
      <c r="BK17" s="18" t="s">
        <v>72</v>
      </c>
      <c r="BL17" s="18" t="s">
        <v>72</v>
      </c>
      <c r="BM17" s="18" t="s">
        <v>72</v>
      </c>
      <c r="BN17" s="18" t="s">
        <v>72</v>
      </c>
    </row>
    <row r="18" spans="1:66" s="20" customFormat="1" x14ac:dyDescent="0.25">
      <c r="A18" s="20" t="s">
        <v>158</v>
      </c>
      <c r="B18" s="27" t="s">
        <v>174</v>
      </c>
      <c r="C18" s="20" t="s">
        <v>159</v>
      </c>
      <c r="D18" s="21">
        <f t="shared" si="0"/>
        <v>12.024528503417969</v>
      </c>
      <c r="E18" s="20">
        <v>3.0061321258544922</v>
      </c>
      <c r="F18" s="20" t="s">
        <v>67</v>
      </c>
      <c r="G18" s="20" t="s">
        <v>68</v>
      </c>
      <c r="H18" s="20" t="s">
        <v>69</v>
      </c>
      <c r="I18" s="20" t="s">
        <v>69</v>
      </c>
      <c r="J18" s="20" t="s">
        <v>70</v>
      </c>
      <c r="K18" s="20" t="s">
        <v>71</v>
      </c>
      <c r="L18" s="20">
        <v>60.122642517089844</v>
      </c>
      <c r="M18" s="30">
        <f t="shared" si="1"/>
        <v>23.445323944091797</v>
      </c>
      <c r="N18" s="30">
        <f t="shared" si="2"/>
        <v>5.1049532890319824</v>
      </c>
      <c r="O18" s="20">
        <v>5.8613309860229492</v>
      </c>
      <c r="P18" s="20">
        <v>1.2762383222579956</v>
      </c>
      <c r="Q18" s="20">
        <v>2743</v>
      </c>
      <c r="R18" s="20">
        <v>7</v>
      </c>
      <c r="S18" s="20">
        <v>2736</v>
      </c>
      <c r="T18" s="20">
        <v>0</v>
      </c>
      <c r="U18" s="20">
        <v>0</v>
      </c>
      <c r="V18" s="20">
        <v>0</v>
      </c>
      <c r="W18" s="20">
        <v>0</v>
      </c>
      <c r="X18" s="20" t="s">
        <v>72</v>
      </c>
      <c r="Y18" s="20" t="s">
        <v>72</v>
      </c>
      <c r="Z18" s="20" t="s">
        <v>72</v>
      </c>
      <c r="AA18" s="20" t="s">
        <v>72</v>
      </c>
      <c r="AB18" s="20" t="s">
        <v>72</v>
      </c>
      <c r="AC18" s="20" t="s">
        <v>72</v>
      </c>
      <c r="AD18" s="20" t="s">
        <v>72</v>
      </c>
      <c r="AE18" s="20" t="s">
        <v>72</v>
      </c>
      <c r="AF18" s="20">
        <v>5250</v>
      </c>
      <c r="AG18" s="20" t="s">
        <v>72</v>
      </c>
      <c r="AH18" s="20" t="s">
        <v>72</v>
      </c>
      <c r="AI18" s="20" t="s">
        <v>72</v>
      </c>
      <c r="AJ18" s="20" t="s">
        <v>72</v>
      </c>
      <c r="AK18" s="20" t="s">
        <v>72</v>
      </c>
      <c r="AL18" s="20" t="s">
        <v>72</v>
      </c>
      <c r="AM18" s="20" t="s">
        <v>72</v>
      </c>
      <c r="AN18" s="20" t="s">
        <v>72</v>
      </c>
      <c r="AO18" s="20" t="s">
        <v>72</v>
      </c>
      <c r="AP18" s="20" t="s">
        <v>72</v>
      </c>
      <c r="AQ18" s="20" t="s">
        <v>72</v>
      </c>
      <c r="AR18" s="20" t="s">
        <v>72</v>
      </c>
      <c r="AS18" s="20" t="s">
        <v>72</v>
      </c>
      <c r="AT18" s="20">
        <v>6293.4753766741069</v>
      </c>
      <c r="AU18" s="20">
        <v>4356.7636438559366</v>
      </c>
      <c r="AV18" s="20">
        <v>4361.7060361744598</v>
      </c>
      <c r="AW18" s="20" t="s">
        <v>72</v>
      </c>
      <c r="AX18" s="20" t="s">
        <v>72</v>
      </c>
      <c r="AY18" s="20" t="s">
        <v>72</v>
      </c>
      <c r="AZ18" s="20" t="s">
        <v>72</v>
      </c>
      <c r="BA18" s="20">
        <v>4.3019952774047852</v>
      </c>
      <c r="BB18" s="20">
        <v>2.0016589164733887</v>
      </c>
      <c r="BC18" s="20" t="s">
        <v>72</v>
      </c>
      <c r="BD18" s="20" t="s">
        <v>72</v>
      </c>
      <c r="BE18" s="20" t="s">
        <v>72</v>
      </c>
      <c r="BF18" s="20" t="s">
        <v>72</v>
      </c>
      <c r="BG18" s="20" t="s">
        <v>72</v>
      </c>
      <c r="BH18" s="20" t="s">
        <v>72</v>
      </c>
      <c r="BI18" s="20" t="s">
        <v>72</v>
      </c>
      <c r="BJ18" s="20" t="s">
        <v>72</v>
      </c>
      <c r="BK18" s="20" t="s">
        <v>72</v>
      </c>
      <c r="BL18" s="20" t="s">
        <v>72</v>
      </c>
      <c r="BM18" s="20" t="s">
        <v>72</v>
      </c>
      <c r="BN18" s="20" t="s">
        <v>72</v>
      </c>
    </row>
    <row r="19" spans="1:66" s="20" customFormat="1" x14ac:dyDescent="0.25">
      <c r="A19" s="18" t="s">
        <v>102</v>
      </c>
      <c r="B19" s="26" t="s">
        <v>174</v>
      </c>
      <c r="C19" s="18" t="s">
        <v>156</v>
      </c>
      <c r="D19" s="19">
        <f t="shared" si="0"/>
        <v>9.4476692199707024</v>
      </c>
      <c r="E19" s="18">
        <v>2.36191725730896</v>
      </c>
      <c r="F19" s="18" t="s">
        <v>67</v>
      </c>
      <c r="G19" s="18" t="s">
        <v>68</v>
      </c>
      <c r="H19" s="18" t="s">
        <v>69</v>
      </c>
      <c r="I19" s="18" t="s">
        <v>69</v>
      </c>
      <c r="J19" s="18" t="s">
        <v>70</v>
      </c>
      <c r="K19" s="18" t="s">
        <v>71</v>
      </c>
      <c r="L19" s="18">
        <v>47.238346099853516</v>
      </c>
      <c r="M19" s="31">
        <f t="shared" si="1"/>
        <v>20.554010391235352</v>
      </c>
      <c r="N19" s="31">
        <f t="shared" si="2"/>
        <v>3.319638729095459</v>
      </c>
      <c r="O19" s="18">
        <v>5.1385025978088379</v>
      </c>
      <c r="P19" s="18">
        <v>0.82990968227386475</v>
      </c>
      <c r="Q19" s="18">
        <v>2493</v>
      </c>
      <c r="R19" s="18">
        <v>5</v>
      </c>
      <c r="S19" s="18">
        <v>2488</v>
      </c>
      <c r="T19" s="18">
        <v>0</v>
      </c>
      <c r="U19" s="18">
        <v>0</v>
      </c>
      <c r="V19" s="18">
        <v>0</v>
      </c>
      <c r="W19" s="18">
        <v>0</v>
      </c>
      <c r="X19" s="18" t="s">
        <v>72</v>
      </c>
      <c r="Y19" s="18" t="s">
        <v>72</v>
      </c>
      <c r="Z19" s="18" t="s">
        <v>72</v>
      </c>
      <c r="AA19" s="18" t="s">
        <v>72</v>
      </c>
      <c r="AB19" s="18" t="s">
        <v>72</v>
      </c>
      <c r="AC19" s="18" t="s">
        <v>72</v>
      </c>
      <c r="AD19" s="18" t="s">
        <v>72</v>
      </c>
      <c r="AE19" s="18" t="s">
        <v>72</v>
      </c>
      <c r="AF19" s="18">
        <v>6200</v>
      </c>
      <c r="AG19" s="18" t="s">
        <v>72</v>
      </c>
      <c r="AH19" s="18" t="s">
        <v>72</v>
      </c>
      <c r="AI19" s="18" t="s">
        <v>72</v>
      </c>
      <c r="AJ19" s="18" t="s">
        <v>72</v>
      </c>
      <c r="AK19" s="18" t="s">
        <v>72</v>
      </c>
      <c r="AL19" s="18" t="s">
        <v>72</v>
      </c>
      <c r="AM19" s="18" t="s">
        <v>72</v>
      </c>
      <c r="AN19" s="18" t="s">
        <v>72</v>
      </c>
      <c r="AO19" s="18" t="s">
        <v>72</v>
      </c>
      <c r="AP19" s="18" t="s">
        <v>72</v>
      </c>
      <c r="AQ19" s="18" t="s">
        <v>72</v>
      </c>
      <c r="AR19" s="18" t="s">
        <v>72</v>
      </c>
      <c r="AS19" s="18" t="s">
        <v>72</v>
      </c>
      <c r="AT19" s="18">
        <v>8091.9364257812504</v>
      </c>
      <c r="AU19" s="18">
        <v>4761.1246356534803</v>
      </c>
      <c r="AV19" s="18">
        <v>4767.8049641535426</v>
      </c>
      <c r="AW19" s="18" t="s">
        <v>72</v>
      </c>
      <c r="AX19" s="18" t="s">
        <v>72</v>
      </c>
      <c r="AY19" s="18" t="s">
        <v>72</v>
      </c>
      <c r="AZ19" s="18" t="s">
        <v>72</v>
      </c>
      <c r="BA19" s="18">
        <v>3.5990908145904541</v>
      </c>
      <c r="BB19" s="18">
        <v>1.4477652311325073</v>
      </c>
      <c r="BC19" s="18" t="s">
        <v>72</v>
      </c>
      <c r="BD19" s="18" t="s">
        <v>72</v>
      </c>
      <c r="BE19" s="18" t="s">
        <v>72</v>
      </c>
      <c r="BF19" s="18" t="s">
        <v>72</v>
      </c>
      <c r="BG19" s="18" t="s">
        <v>72</v>
      </c>
      <c r="BH19" s="18" t="s">
        <v>72</v>
      </c>
      <c r="BI19" s="18" t="s">
        <v>72</v>
      </c>
      <c r="BJ19" s="18" t="s">
        <v>72</v>
      </c>
      <c r="BK19" s="18" t="s">
        <v>72</v>
      </c>
      <c r="BL19" s="18" t="s">
        <v>72</v>
      </c>
      <c r="BM19" s="18" t="s">
        <v>72</v>
      </c>
      <c r="BN19" s="18" t="s">
        <v>72</v>
      </c>
    </row>
    <row r="20" spans="1:66" s="20" customFormat="1" x14ac:dyDescent="0.25">
      <c r="A20" s="20" t="s">
        <v>171</v>
      </c>
      <c r="B20" s="27" t="s">
        <v>182</v>
      </c>
      <c r="C20" s="20" t="s">
        <v>159</v>
      </c>
      <c r="D20" s="21">
        <f t="shared" si="0"/>
        <v>6.81988525390625</v>
      </c>
      <c r="E20" s="20">
        <v>1.7049713134765625</v>
      </c>
      <c r="F20" s="20" t="s">
        <v>67</v>
      </c>
      <c r="G20" s="20" t="s">
        <v>68</v>
      </c>
      <c r="H20" s="20" t="s">
        <v>69</v>
      </c>
      <c r="I20" s="20" t="s">
        <v>69</v>
      </c>
      <c r="J20" s="20" t="s">
        <v>70</v>
      </c>
      <c r="K20" s="20" t="s">
        <v>71</v>
      </c>
      <c r="L20" s="20">
        <v>34.09942626953125</v>
      </c>
      <c r="M20" s="30">
        <f t="shared" si="1"/>
        <v>10.185729026794434</v>
      </c>
      <c r="N20" s="30">
        <f t="shared" si="2"/>
        <v>4.293426513671875</v>
      </c>
      <c r="O20" s="20">
        <v>2.5464322566986084</v>
      </c>
      <c r="P20" s="20">
        <v>1.0733566284179688</v>
      </c>
      <c r="Q20" s="20">
        <v>14501</v>
      </c>
      <c r="R20" s="20">
        <v>21</v>
      </c>
      <c r="S20" s="20">
        <v>14480</v>
      </c>
      <c r="T20" s="20">
        <v>0</v>
      </c>
      <c r="U20" s="20">
        <v>0</v>
      </c>
      <c r="V20" s="20">
        <v>0</v>
      </c>
      <c r="W20" s="20">
        <v>0</v>
      </c>
      <c r="X20" s="20" t="s">
        <v>72</v>
      </c>
      <c r="Y20" s="20" t="s">
        <v>72</v>
      </c>
      <c r="Z20" s="20" t="s">
        <v>72</v>
      </c>
      <c r="AA20" s="20" t="s">
        <v>72</v>
      </c>
      <c r="AB20" s="20" t="s">
        <v>72</v>
      </c>
      <c r="AC20" s="20" t="s">
        <v>72</v>
      </c>
      <c r="AD20" s="20" t="s">
        <v>72</v>
      </c>
      <c r="AE20" s="20" t="s">
        <v>72</v>
      </c>
      <c r="AF20" s="20">
        <v>5250</v>
      </c>
      <c r="AG20" s="20" t="s">
        <v>72</v>
      </c>
      <c r="AH20" s="20" t="s">
        <v>72</v>
      </c>
      <c r="AI20" s="20" t="s">
        <v>72</v>
      </c>
      <c r="AJ20" s="20" t="s">
        <v>72</v>
      </c>
      <c r="AK20" s="20" t="s">
        <v>72</v>
      </c>
      <c r="AL20" s="20" t="s">
        <v>72</v>
      </c>
      <c r="AM20" s="20" t="s">
        <v>72</v>
      </c>
      <c r="AN20" s="20" t="s">
        <v>72</v>
      </c>
      <c r="AO20" s="20" t="s">
        <v>72</v>
      </c>
      <c r="AP20" s="20" t="s">
        <v>72</v>
      </c>
      <c r="AQ20" s="20" t="s">
        <v>72</v>
      </c>
      <c r="AR20" s="20" t="s">
        <v>72</v>
      </c>
      <c r="AS20" s="20" t="s">
        <v>72</v>
      </c>
      <c r="AT20" s="20">
        <v>5928.3690243675592</v>
      </c>
      <c r="AU20" s="20">
        <v>3984.8264771856657</v>
      </c>
      <c r="AV20" s="20">
        <v>3987.6410688338838</v>
      </c>
      <c r="AW20" s="20" t="s">
        <v>72</v>
      </c>
      <c r="AX20" s="20" t="s">
        <v>72</v>
      </c>
      <c r="AY20" s="20" t="s">
        <v>72</v>
      </c>
      <c r="AZ20" s="20" t="s">
        <v>72</v>
      </c>
      <c r="BA20" s="20">
        <v>2.1042916774749756</v>
      </c>
      <c r="BB20" s="20">
        <v>1.3597992658615112</v>
      </c>
      <c r="BC20" s="20" t="s">
        <v>72</v>
      </c>
      <c r="BD20" s="20" t="s">
        <v>72</v>
      </c>
      <c r="BE20" s="20" t="s">
        <v>72</v>
      </c>
      <c r="BF20" s="20" t="s">
        <v>72</v>
      </c>
      <c r="BG20" s="20" t="s">
        <v>72</v>
      </c>
      <c r="BH20" s="20" t="s">
        <v>72</v>
      </c>
      <c r="BI20" s="20" t="s">
        <v>72</v>
      </c>
      <c r="BJ20" s="20" t="s">
        <v>72</v>
      </c>
      <c r="BK20" s="20" t="s">
        <v>72</v>
      </c>
      <c r="BL20" s="20" t="s">
        <v>72</v>
      </c>
      <c r="BM20" s="20" t="s">
        <v>72</v>
      </c>
      <c r="BN20" s="20" t="s">
        <v>72</v>
      </c>
    </row>
    <row r="21" spans="1:66" s="20" customFormat="1" x14ac:dyDescent="0.25">
      <c r="A21" s="18" t="s">
        <v>113</v>
      </c>
      <c r="B21" s="26" t="s">
        <v>182</v>
      </c>
      <c r="C21" s="18" t="s">
        <v>156</v>
      </c>
      <c r="D21" s="19">
        <f t="shared" si="0"/>
        <v>0</v>
      </c>
      <c r="E21" s="18">
        <v>0</v>
      </c>
      <c r="F21" s="18" t="s">
        <v>67</v>
      </c>
      <c r="G21" s="18" t="s">
        <v>68</v>
      </c>
      <c r="H21" s="18" t="s">
        <v>69</v>
      </c>
      <c r="I21" s="18" t="s">
        <v>69</v>
      </c>
      <c r="J21" s="18" t="s">
        <v>70</v>
      </c>
      <c r="K21" s="18" t="s">
        <v>71</v>
      </c>
      <c r="L21" s="18">
        <v>0</v>
      </c>
      <c r="M21" s="31">
        <f t="shared" si="1"/>
        <v>1.6539175510406494</v>
      </c>
      <c r="N21" s="31">
        <f t="shared" si="2"/>
        <v>0</v>
      </c>
      <c r="O21" s="18">
        <v>0.41347938776016235</v>
      </c>
      <c r="P21" s="18">
        <v>0</v>
      </c>
      <c r="Q21" s="18">
        <v>8526</v>
      </c>
      <c r="R21" s="18">
        <v>0</v>
      </c>
      <c r="S21" s="18">
        <v>8526</v>
      </c>
      <c r="T21" s="18">
        <v>0</v>
      </c>
      <c r="U21" s="18">
        <v>0</v>
      </c>
      <c r="V21" s="18">
        <v>0</v>
      </c>
      <c r="W21" s="18">
        <v>0</v>
      </c>
      <c r="X21" s="18" t="s">
        <v>72</v>
      </c>
      <c r="Y21" s="18" t="s">
        <v>72</v>
      </c>
      <c r="Z21" s="18" t="s">
        <v>72</v>
      </c>
      <c r="AA21" s="18" t="s">
        <v>72</v>
      </c>
      <c r="AB21" s="18" t="s">
        <v>72</v>
      </c>
      <c r="AC21" s="18" t="s">
        <v>72</v>
      </c>
      <c r="AD21" s="18" t="s">
        <v>72</v>
      </c>
      <c r="AE21" s="18" t="s">
        <v>72</v>
      </c>
      <c r="AF21" s="18">
        <v>6200</v>
      </c>
      <c r="AG21" s="18" t="s">
        <v>72</v>
      </c>
      <c r="AH21" s="18" t="s">
        <v>72</v>
      </c>
      <c r="AI21" s="18" t="s">
        <v>72</v>
      </c>
      <c r="AJ21" s="18" t="s">
        <v>72</v>
      </c>
      <c r="AK21" s="18" t="s">
        <v>72</v>
      </c>
      <c r="AL21" s="18" t="s">
        <v>72</v>
      </c>
      <c r="AM21" s="18" t="s">
        <v>72</v>
      </c>
      <c r="AN21" s="18" t="s">
        <v>72</v>
      </c>
      <c r="AO21" s="18" t="s">
        <v>72</v>
      </c>
      <c r="AP21" s="18" t="s">
        <v>72</v>
      </c>
      <c r="AQ21" s="18" t="s">
        <v>72</v>
      </c>
      <c r="AR21" s="18" t="s">
        <v>72</v>
      </c>
      <c r="AS21" s="18" t="s">
        <v>72</v>
      </c>
      <c r="AT21" s="18">
        <v>0</v>
      </c>
      <c r="AU21" s="18">
        <v>4382.5043104880015</v>
      </c>
      <c r="AV21" s="18">
        <v>4382.5043104879915</v>
      </c>
      <c r="AW21" s="18" t="s">
        <v>72</v>
      </c>
      <c r="AX21" s="18" t="s">
        <v>72</v>
      </c>
      <c r="AY21" s="18" t="s">
        <v>72</v>
      </c>
      <c r="AZ21" s="18" t="s">
        <v>72</v>
      </c>
      <c r="BA21" s="18">
        <v>0.18891830742359161</v>
      </c>
      <c r="BB21" s="18">
        <v>0</v>
      </c>
      <c r="BC21" s="18" t="s">
        <v>72</v>
      </c>
      <c r="BD21" s="18" t="s">
        <v>72</v>
      </c>
      <c r="BE21" s="18" t="s">
        <v>72</v>
      </c>
      <c r="BF21" s="18" t="s">
        <v>72</v>
      </c>
      <c r="BG21" s="18" t="s">
        <v>72</v>
      </c>
      <c r="BH21" s="18" t="s">
        <v>72</v>
      </c>
      <c r="BI21" s="18" t="s">
        <v>72</v>
      </c>
      <c r="BJ21" s="18" t="s">
        <v>72</v>
      </c>
      <c r="BK21" s="18" t="s">
        <v>72</v>
      </c>
      <c r="BL21" s="18" t="s">
        <v>72</v>
      </c>
      <c r="BM21" s="18" t="s">
        <v>72</v>
      </c>
      <c r="BN21" s="18" t="s">
        <v>72</v>
      </c>
    </row>
    <row r="22" spans="1:66" s="20" customFormat="1" x14ac:dyDescent="0.25">
      <c r="A22" s="20" t="s">
        <v>130</v>
      </c>
      <c r="B22" s="27" t="s">
        <v>83</v>
      </c>
      <c r="C22" s="20" t="s">
        <v>159</v>
      </c>
      <c r="D22" s="21">
        <f t="shared" si="0"/>
        <v>0</v>
      </c>
      <c r="E22" s="20">
        <v>0</v>
      </c>
      <c r="F22" s="20" t="s">
        <v>67</v>
      </c>
      <c r="G22" s="20" t="s">
        <v>68</v>
      </c>
      <c r="H22" s="20" t="s">
        <v>69</v>
      </c>
      <c r="I22" s="20" t="s">
        <v>69</v>
      </c>
      <c r="J22" s="20" t="s">
        <v>70</v>
      </c>
      <c r="K22" s="20" t="s">
        <v>71</v>
      </c>
      <c r="L22" s="20">
        <v>0</v>
      </c>
      <c r="M22" s="30">
        <f t="shared" si="1"/>
        <v>6.7313504219055176</v>
      </c>
      <c r="N22" s="30">
        <f t="shared" si="2"/>
        <v>0</v>
      </c>
      <c r="O22" s="20">
        <v>1.6828376054763794</v>
      </c>
      <c r="P22" s="20">
        <v>0</v>
      </c>
      <c r="Q22" s="20">
        <v>2096</v>
      </c>
      <c r="R22" s="20">
        <v>0</v>
      </c>
      <c r="S22" s="20">
        <v>2096</v>
      </c>
      <c r="T22" s="20">
        <v>0</v>
      </c>
      <c r="U22" s="20">
        <v>0</v>
      </c>
      <c r="V22" s="20">
        <v>0</v>
      </c>
      <c r="W22" s="20">
        <v>0</v>
      </c>
      <c r="X22" s="20" t="s">
        <v>72</v>
      </c>
      <c r="Y22" s="20" t="s">
        <v>72</v>
      </c>
      <c r="Z22" s="20" t="s">
        <v>72</v>
      </c>
      <c r="AA22" s="20" t="s">
        <v>72</v>
      </c>
      <c r="AB22" s="20" t="s">
        <v>72</v>
      </c>
      <c r="AC22" s="20" t="s">
        <v>72</v>
      </c>
      <c r="AD22" s="20" t="s">
        <v>72</v>
      </c>
      <c r="AE22" s="20" t="s">
        <v>72</v>
      </c>
      <c r="AF22" s="20">
        <v>5250</v>
      </c>
      <c r="AG22" s="20" t="s">
        <v>72</v>
      </c>
      <c r="AH22" s="20" t="s">
        <v>72</v>
      </c>
      <c r="AI22" s="20" t="s">
        <v>72</v>
      </c>
      <c r="AJ22" s="20" t="s">
        <v>72</v>
      </c>
      <c r="AK22" s="20" t="s">
        <v>72</v>
      </c>
      <c r="AL22" s="20" t="s">
        <v>72</v>
      </c>
      <c r="AM22" s="20" t="s">
        <v>72</v>
      </c>
      <c r="AN22" s="20" t="s">
        <v>72</v>
      </c>
      <c r="AO22" s="20" t="s">
        <v>72</v>
      </c>
      <c r="AP22" s="20" t="s">
        <v>72</v>
      </c>
      <c r="AQ22" s="20" t="s">
        <v>72</v>
      </c>
      <c r="AR22" s="20" t="s">
        <v>72</v>
      </c>
      <c r="AS22" s="20" t="s">
        <v>72</v>
      </c>
      <c r="AT22" s="20">
        <v>0</v>
      </c>
      <c r="AU22" s="20">
        <v>4395.1262068420874</v>
      </c>
      <c r="AV22" s="20">
        <v>4395.1262068420856</v>
      </c>
      <c r="AW22" s="20" t="s">
        <v>72</v>
      </c>
      <c r="AX22" s="20" t="s">
        <v>72</v>
      </c>
      <c r="AY22" s="20" t="s">
        <v>72</v>
      </c>
      <c r="AZ22" s="20" t="s">
        <v>72</v>
      </c>
      <c r="BA22" s="20">
        <v>0.76866143941879272</v>
      </c>
      <c r="BB22" s="20">
        <v>0</v>
      </c>
      <c r="BC22" s="20" t="s">
        <v>72</v>
      </c>
      <c r="BD22" s="20" t="s">
        <v>72</v>
      </c>
      <c r="BE22" s="20" t="s">
        <v>72</v>
      </c>
      <c r="BF22" s="20" t="s">
        <v>72</v>
      </c>
      <c r="BG22" s="20" t="s">
        <v>72</v>
      </c>
      <c r="BH22" s="20" t="s">
        <v>72</v>
      </c>
      <c r="BI22" s="20" t="s">
        <v>72</v>
      </c>
      <c r="BJ22" s="20" t="s">
        <v>72</v>
      </c>
      <c r="BK22" s="20" t="s">
        <v>72</v>
      </c>
      <c r="BL22" s="20" t="s">
        <v>72</v>
      </c>
      <c r="BM22" s="20" t="s">
        <v>72</v>
      </c>
      <c r="BN22" s="20" t="s">
        <v>72</v>
      </c>
    </row>
    <row r="23" spans="1:66" s="20" customFormat="1" x14ac:dyDescent="0.25">
      <c r="A23" s="20" t="s">
        <v>168</v>
      </c>
      <c r="B23" s="27" t="s">
        <v>83</v>
      </c>
      <c r="C23" s="20" t="s">
        <v>159</v>
      </c>
      <c r="D23" s="21">
        <f t="shared" si="0"/>
        <v>0</v>
      </c>
      <c r="E23" s="20">
        <v>0</v>
      </c>
      <c r="F23" s="20" t="s">
        <v>67</v>
      </c>
      <c r="G23" s="20" t="s">
        <v>68</v>
      </c>
      <c r="H23" s="20" t="s">
        <v>69</v>
      </c>
      <c r="I23" s="20" t="s">
        <v>69</v>
      </c>
      <c r="J23" s="20" t="s">
        <v>70</v>
      </c>
      <c r="K23" s="20" t="s">
        <v>71</v>
      </c>
      <c r="L23" s="20">
        <v>0</v>
      </c>
      <c r="M23" s="30">
        <f t="shared" si="1"/>
        <v>5.3740477561950684</v>
      </c>
      <c r="N23" s="30">
        <f t="shared" si="2"/>
        <v>0</v>
      </c>
      <c r="O23" s="20">
        <v>1.3435119390487671</v>
      </c>
      <c r="P23" s="20">
        <v>0</v>
      </c>
      <c r="Q23" s="20">
        <v>2625</v>
      </c>
      <c r="R23" s="20">
        <v>0</v>
      </c>
      <c r="S23" s="20">
        <v>2625</v>
      </c>
      <c r="T23" s="20">
        <v>0</v>
      </c>
      <c r="U23" s="20">
        <v>0</v>
      </c>
      <c r="V23" s="20">
        <v>0</v>
      </c>
      <c r="W23" s="20">
        <v>0</v>
      </c>
      <c r="X23" s="20" t="s">
        <v>72</v>
      </c>
      <c r="Y23" s="20" t="s">
        <v>72</v>
      </c>
      <c r="Z23" s="20" t="s">
        <v>72</v>
      </c>
      <c r="AA23" s="20" t="s">
        <v>72</v>
      </c>
      <c r="AB23" s="20" t="s">
        <v>72</v>
      </c>
      <c r="AC23" s="20" t="s">
        <v>72</v>
      </c>
      <c r="AD23" s="20" t="s">
        <v>72</v>
      </c>
      <c r="AE23" s="20" t="s">
        <v>72</v>
      </c>
      <c r="AF23" s="20">
        <v>5250</v>
      </c>
      <c r="AG23" s="20" t="s">
        <v>72</v>
      </c>
      <c r="AH23" s="20" t="s">
        <v>72</v>
      </c>
      <c r="AI23" s="20" t="s">
        <v>72</v>
      </c>
      <c r="AJ23" s="20" t="s">
        <v>72</v>
      </c>
      <c r="AK23" s="20" t="s">
        <v>72</v>
      </c>
      <c r="AL23" s="20" t="s">
        <v>72</v>
      </c>
      <c r="AM23" s="20" t="s">
        <v>72</v>
      </c>
      <c r="AN23" s="20" t="s">
        <v>72</v>
      </c>
      <c r="AO23" s="20" t="s">
        <v>72</v>
      </c>
      <c r="AP23" s="20" t="s">
        <v>72</v>
      </c>
      <c r="AQ23" s="20" t="s">
        <v>72</v>
      </c>
      <c r="AR23" s="20" t="s">
        <v>72</v>
      </c>
      <c r="AS23" s="20" t="s">
        <v>72</v>
      </c>
      <c r="AT23" s="20">
        <v>0</v>
      </c>
      <c r="AU23" s="20">
        <v>4516.60868703497</v>
      </c>
      <c r="AV23" s="20">
        <v>4516.6086870349618</v>
      </c>
      <c r="AW23" s="20" t="s">
        <v>72</v>
      </c>
      <c r="AX23" s="20" t="s">
        <v>72</v>
      </c>
      <c r="AY23" s="20" t="s">
        <v>72</v>
      </c>
      <c r="AZ23" s="20" t="s">
        <v>72</v>
      </c>
      <c r="BA23" s="20">
        <v>0.61371749639511108</v>
      </c>
      <c r="BB23" s="20">
        <v>0</v>
      </c>
      <c r="BC23" s="20" t="s">
        <v>72</v>
      </c>
      <c r="BD23" s="20" t="s">
        <v>72</v>
      </c>
      <c r="BE23" s="20" t="s">
        <v>72</v>
      </c>
      <c r="BF23" s="20" t="s">
        <v>72</v>
      </c>
      <c r="BG23" s="20" t="s">
        <v>72</v>
      </c>
      <c r="BH23" s="20" t="s">
        <v>72</v>
      </c>
      <c r="BI23" s="20" t="s">
        <v>72</v>
      </c>
      <c r="BJ23" s="20" t="s">
        <v>72</v>
      </c>
      <c r="BK23" s="20" t="s">
        <v>72</v>
      </c>
      <c r="BL23" s="20" t="s">
        <v>72</v>
      </c>
      <c r="BM23" s="20" t="s">
        <v>72</v>
      </c>
      <c r="BN23" s="20" t="s">
        <v>72</v>
      </c>
    </row>
    <row r="24" spans="1:66" s="20" customFormat="1" x14ac:dyDescent="0.25">
      <c r="A24" s="20" t="s">
        <v>170</v>
      </c>
      <c r="B24" s="27" t="s">
        <v>83</v>
      </c>
      <c r="C24" s="20" t="s">
        <v>159</v>
      </c>
      <c r="D24" s="21">
        <f t="shared" si="0"/>
        <v>0</v>
      </c>
      <c r="E24" s="20">
        <v>0</v>
      </c>
      <c r="F24" s="20" t="s">
        <v>67</v>
      </c>
      <c r="G24" s="20" t="s">
        <v>68</v>
      </c>
      <c r="H24" s="20" t="s">
        <v>69</v>
      </c>
      <c r="I24" s="20" t="s">
        <v>69</v>
      </c>
      <c r="J24" s="20" t="s">
        <v>70</v>
      </c>
      <c r="K24" s="20" t="s">
        <v>71</v>
      </c>
      <c r="L24" s="20">
        <v>0</v>
      </c>
      <c r="M24" s="30">
        <f t="shared" si="1"/>
        <v>0.99263012409210205</v>
      </c>
      <c r="N24" s="30">
        <f t="shared" si="2"/>
        <v>0</v>
      </c>
      <c r="O24" s="20">
        <v>0.24815753102302551</v>
      </c>
      <c r="P24" s="20">
        <v>0</v>
      </c>
      <c r="Q24" s="20">
        <v>14205</v>
      </c>
      <c r="R24" s="20">
        <v>0</v>
      </c>
      <c r="S24" s="20">
        <v>14205</v>
      </c>
      <c r="T24" s="20">
        <v>0</v>
      </c>
      <c r="U24" s="20">
        <v>0</v>
      </c>
      <c r="V24" s="20">
        <v>0</v>
      </c>
      <c r="W24" s="20">
        <v>0</v>
      </c>
      <c r="X24" s="20" t="s">
        <v>72</v>
      </c>
      <c r="Y24" s="20" t="s">
        <v>72</v>
      </c>
      <c r="Z24" s="20" t="s">
        <v>72</v>
      </c>
      <c r="AA24" s="20" t="s">
        <v>72</v>
      </c>
      <c r="AB24" s="20" t="s">
        <v>72</v>
      </c>
      <c r="AC24" s="20" t="s">
        <v>72</v>
      </c>
      <c r="AD24" s="20" t="s">
        <v>72</v>
      </c>
      <c r="AE24" s="20" t="s">
        <v>72</v>
      </c>
      <c r="AF24" s="20">
        <v>5250</v>
      </c>
      <c r="AG24" s="20" t="s">
        <v>72</v>
      </c>
      <c r="AH24" s="20" t="s">
        <v>72</v>
      </c>
      <c r="AI24" s="20" t="s">
        <v>72</v>
      </c>
      <c r="AJ24" s="20" t="s">
        <v>72</v>
      </c>
      <c r="AK24" s="20" t="s">
        <v>72</v>
      </c>
      <c r="AL24" s="20" t="s">
        <v>72</v>
      </c>
      <c r="AM24" s="20" t="s">
        <v>72</v>
      </c>
      <c r="AN24" s="20" t="s">
        <v>72</v>
      </c>
      <c r="AO24" s="20" t="s">
        <v>72</v>
      </c>
      <c r="AP24" s="20" t="s">
        <v>72</v>
      </c>
      <c r="AQ24" s="20" t="s">
        <v>72</v>
      </c>
      <c r="AR24" s="20" t="s">
        <v>72</v>
      </c>
      <c r="AS24" s="20" t="s">
        <v>72</v>
      </c>
      <c r="AT24" s="20">
        <v>0</v>
      </c>
      <c r="AU24" s="20">
        <v>3890.4974955863913</v>
      </c>
      <c r="AV24" s="20">
        <v>3890.4974955863922</v>
      </c>
      <c r="AW24" s="20" t="s">
        <v>72</v>
      </c>
      <c r="AX24" s="20" t="s">
        <v>72</v>
      </c>
      <c r="AY24" s="20" t="s">
        <v>72</v>
      </c>
      <c r="AZ24" s="20" t="s">
        <v>72</v>
      </c>
      <c r="BA24" s="20">
        <v>0.11338724941015244</v>
      </c>
      <c r="BB24" s="20">
        <v>0</v>
      </c>
      <c r="BC24" s="20" t="s">
        <v>72</v>
      </c>
      <c r="BD24" s="20" t="s">
        <v>72</v>
      </c>
      <c r="BE24" s="20" t="s">
        <v>72</v>
      </c>
      <c r="BF24" s="20" t="s">
        <v>72</v>
      </c>
      <c r="BG24" s="20" t="s">
        <v>72</v>
      </c>
      <c r="BH24" s="20" t="s">
        <v>72</v>
      </c>
      <c r="BI24" s="20" t="s">
        <v>72</v>
      </c>
      <c r="BJ24" s="20" t="s">
        <v>72</v>
      </c>
      <c r="BK24" s="20" t="s">
        <v>72</v>
      </c>
      <c r="BL24" s="20" t="s">
        <v>72</v>
      </c>
      <c r="BM24" s="20" t="s">
        <v>72</v>
      </c>
      <c r="BN24" s="20" t="s">
        <v>72</v>
      </c>
    </row>
    <row r="25" spans="1:66" s="20" customFormat="1" x14ac:dyDescent="0.25">
      <c r="A25" s="18" t="s">
        <v>82</v>
      </c>
      <c r="B25" s="26" t="s">
        <v>83</v>
      </c>
      <c r="C25" s="18" t="s">
        <v>156</v>
      </c>
      <c r="D25" s="19">
        <f t="shared" si="0"/>
        <v>0</v>
      </c>
      <c r="E25" s="18">
        <v>0</v>
      </c>
      <c r="F25" s="18" t="s">
        <v>67</v>
      </c>
      <c r="G25" s="18" t="s">
        <v>68</v>
      </c>
      <c r="H25" s="18" t="s">
        <v>69</v>
      </c>
      <c r="I25" s="18" t="s">
        <v>69</v>
      </c>
      <c r="J25" s="18" t="s">
        <v>70</v>
      </c>
      <c r="K25" s="18" t="s">
        <v>71</v>
      </c>
      <c r="L25" s="18">
        <v>0</v>
      </c>
      <c r="M25" s="31">
        <f t="shared" si="1"/>
        <v>3.4636573791503906</v>
      </c>
      <c r="N25" s="31">
        <f t="shared" si="2"/>
        <v>0</v>
      </c>
      <c r="O25" s="18">
        <v>0.86591434478759766</v>
      </c>
      <c r="P25" s="18">
        <v>0</v>
      </c>
      <c r="Q25" s="18">
        <v>4072</v>
      </c>
      <c r="R25" s="18">
        <v>0</v>
      </c>
      <c r="S25" s="18">
        <v>4072</v>
      </c>
      <c r="T25" s="18">
        <v>0</v>
      </c>
      <c r="U25" s="18">
        <v>0</v>
      </c>
      <c r="V25" s="18">
        <v>0</v>
      </c>
      <c r="W25" s="18">
        <v>0</v>
      </c>
      <c r="X25" s="18" t="s">
        <v>72</v>
      </c>
      <c r="Y25" s="18" t="s">
        <v>72</v>
      </c>
      <c r="Z25" s="18" t="s">
        <v>72</v>
      </c>
      <c r="AA25" s="18" t="s">
        <v>72</v>
      </c>
      <c r="AB25" s="18" t="s">
        <v>72</v>
      </c>
      <c r="AC25" s="18" t="s">
        <v>72</v>
      </c>
      <c r="AD25" s="18" t="s">
        <v>72</v>
      </c>
      <c r="AE25" s="18" t="s">
        <v>72</v>
      </c>
      <c r="AF25" s="18">
        <v>6200</v>
      </c>
      <c r="AG25" s="18" t="s">
        <v>72</v>
      </c>
      <c r="AH25" s="18" t="s">
        <v>72</v>
      </c>
      <c r="AI25" s="18" t="s">
        <v>72</v>
      </c>
      <c r="AJ25" s="18" t="s">
        <v>72</v>
      </c>
      <c r="AK25" s="18" t="s">
        <v>72</v>
      </c>
      <c r="AL25" s="18" t="s">
        <v>72</v>
      </c>
      <c r="AM25" s="18" t="s">
        <v>72</v>
      </c>
      <c r="AN25" s="18" t="s">
        <v>72</v>
      </c>
      <c r="AO25" s="18" t="s">
        <v>72</v>
      </c>
      <c r="AP25" s="18" t="s">
        <v>72</v>
      </c>
      <c r="AQ25" s="18" t="s">
        <v>72</v>
      </c>
      <c r="AR25" s="18" t="s">
        <v>72</v>
      </c>
      <c r="AS25" s="18" t="s">
        <v>72</v>
      </c>
      <c r="AT25" s="18">
        <v>0</v>
      </c>
      <c r="AU25" s="18">
        <v>4858.7984230925858</v>
      </c>
      <c r="AV25" s="18">
        <v>4858.7984230925877</v>
      </c>
      <c r="AW25" s="18" t="s">
        <v>72</v>
      </c>
      <c r="AX25" s="18" t="s">
        <v>72</v>
      </c>
      <c r="AY25" s="18" t="s">
        <v>72</v>
      </c>
      <c r="AZ25" s="18" t="s">
        <v>72</v>
      </c>
      <c r="BA25" s="18">
        <v>0.39559406042098999</v>
      </c>
      <c r="BB25" s="18">
        <v>0</v>
      </c>
      <c r="BC25" s="18" t="s">
        <v>72</v>
      </c>
      <c r="BD25" s="18" t="s">
        <v>72</v>
      </c>
      <c r="BE25" s="18" t="s">
        <v>72</v>
      </c>
      <c r="BF25" s="18" t="s">
        <v>72</v>
      </c>
      <c r="BG25" s="18" t="s">
        <v>72</v>
      </c>
      <c r="BH25" s="18" t="s">
        <v>72</v>
      </c>
      <c r="BI25" s="18" t="s">
        <v>72</v>
      </c>
      <c r="BJ25" s="18" t="s">
        <v>72</v>
      </c>
      <c r="BK25" s="18" t="s">
        <v>72</v>
      </c>
      <c r="BL25" s="18" t="s">
        <v>72</v>
      </c>
      <c r="BM25" s="18" t="s">
        <v>72</v>
      </c>
      <c r="BN25" s="18" t="s">
        <v>72</v>
      </c>
    </row>
    <row r="26" spans="1:66" s="20" customFormat="1" x14ac:dyDescent="0.25">
      <c r="A26" s="18" t="s">
        <v>98</v>
      </c>
      <c r="B26" s="26" t="s">
        <v>83</v>
      </c>
      <c r="C26" s="18" t="s">
        <v>156</v>
      </c>
      <c r="D26" s="19">
        <f t="shared" si="0"/>
        <v>0</v>
      </c>
      <c r="E26" s="18">
        <v>0</v>
      </c>
      <c r="F26" s="18" t="s">
        <v>67</v>
      </c>
      <c r="G26" s="18" t="s">
        <v>68</v>
      </c>
      <c r="H26" s="18" t="s">
        <v>69</v>
      </c>
      <c r="I26" s="18" t="s">
        <v>69</v>
      </c>
      <c r="J26" s="18" t="s">
        <v>70</v>
      </c>
      <c r="K26" s="18" t="s">
        <v>71</v>
      </c>
      <c r="L26" s="18">
        <v>0</v>
      </c>
      <c r="M26" s="31">
        <f t="shared" si="1"/>
        <v>4.7703657150268555</v>
      </c>
      <c r="N26" s="31">
        <f t="shared" si="2"/>
        <v>0</v>
      </c>
      <c r="O26" s="18">
        <v>1.1925914287567139</v>
      </c>
      <c r="P26" s="18">
        <v>0</v>
      </c>
      <c r="Q26" s="18">
        <v>2957</v>
      </c>
      <c r="R26" s="18">
        <v>0</v>
      </c>
      <c r="S26" s="18">
        <v>2957</v>
      </c>
      <c r="T26" s="18">
        <v>0</v>
      </c>
      <c r="U26" s="18">
        <v>0</v>
      </c>
      <c r="V26" s="18">
        <v>0</v>
      </c>
      <c r="W26" s="18">
        <v>0</v>
      </c>
      <c r="X26" s="18" t="s">
        <v>72</v>
      </c>
      <c r="Y26" s="18" t="s">
        <v>72</v>
      </c>
      <c r="Z26" s="18" t="s">
        <v>72</v>
      </c>
      <c r="AA26" s="18" t="s">
        <v>72</v>
      </c>
      <c r="AB26" s="18" t="s">
        <v>72</v>
      </c>
      <c r="AC26" s="18" t="s">
        <v>72</v>
      </c>
      <c r="AD26" s="18" t="s">
        <v>72</v>
      </c>
      <c r="AE26" s="18" t="s">
        <v>72</v>
      </c>
      <c r="AF26" s="18">
        <v>6200</v>
      </c>
      <c r="AG26" s="18" t="s">
        <v>72</v>
      </c>
      <c r="AH26" s="18" t="s">
        <v>72</v>
      </c>
      <c r="AI26" s="18" t="s">
        <v>72</v>
      </c>
      <c r="AJ26" s="18" t="s">
        <v>72</v>
      </c>
      <c r="AK26" s="18" t="s">
        <v>72</v>
      </c>
      <c r="AL26" s="18" t="s">
        <v>72</v>
      </c>
      <c r="AM26" s="18" t="s">
        <v>72</v>
      </c>
      <c r="AN26" s="18" t="s">
        <v>72</v>
      </c>
      <c r="AO26" s="18" t="s">
        <v>72</v>
      </c>
      <c r="AP26" s="18" t="s">
        <v>72</v>
      </c>
      <c r="AQ26" s="18" t="s">
        <v>72</v>
      </c>
      <c r="AR26" s="18" t="s">
        <v>72</v>
      </c>
      <c r="AS26" s="18" t="s">
        <v>72</v>
      </c>
      <c r="AT26" s="18">
        <v>0</v>
      </c>
      <c r="AU26" s="18">
        <v>4598.6310085674613</v>
      </c>
      <c r="AV26" s="18">
        <v>4598.6310085674641</v>
      </c>
      <c r="AW26" s="18" t="s">
        <v>72</v>
      </c>
      <c r="AX26" s="18" t="s">
        <v>72</v>
      </c>
      <c r="AY26" s="18" t="s">
        <v>72</v>
      </c>
      <c r="AZ26" s="18" t="s">
        <v>72</v>
      </c>
      <c r="BA26" s="18">
        <v>0.54479575157165527</v>
      </c>
      <c r="BB26" s="18">
        <v>0</v>
      </c>
      <c r="BC26" s="18" t="s">
        <v>72</v>
      </c>
      <c r="BD26" s="18" t="s">
        <v>72</v>
      </c>
      <c r="BE26" s="18" t="s">
        <v>72</v>
      </c>
      <c r="BF26" s="18" t="s">
        <v>72</v>
      </c>
      <c r="BG26" s="18" t="s">
        <v>72</v>
      </c>
      <c r="BH26" s="18" t="s">
        <v>72</v>
      </c>
      <c r="BI26" s="18" t="s">
        <v>72</v>
      </c>
      <c r="BJ26" s="18" t="s">
        <v>72</v>
      </c>
      <c r="BK26" s="18" t="s">
        <v>72</v>
      </c>
      <c r="BL26" s="18" t="s">
        <v>72</v>
      </c>
      <c r="BM26" s="18" t="s">
        <v>72</v>
      </c>
      <c r="BN26" s="18" t="s">
        <v>72</v>
      </c>
    </row>
    <row r="27" spans="1:66" s="20" customFormat="1" x14ac:dyDescent="0.25">
      <c r="A27" s="18" t="s">
        <v>112</v>
      </c>
      <c r="B27" s="26" t="s">
        <v>83</v>
      </c>
      <c r="C27" s="18" t="s">
        <v>156</v>
      </c>
      <c r="D27" s="19">
        <f t="shared" si="0"/>
        <v>0</v>
      </c>
      <c r="E27" s="18">
        <v>0</v>
      </c>
      <c r="F27" s="18" t="s">
        <v>67</v>
      </c>
      <c r="G27" s="18" t="s">
        <v>68</v>
      </c>
      <c r="H27" s="18" t="s">
        <v>69</v>
      </c>
      <c r="I27" s="18" t="s">
        <v>69</v>
      </c>
      <c r="J27" s="18" t="s">
        <v>70</v>
      </c>
      <c r="K27" s="18" t="s">
        <v>71</v>
      </c>
      <c r="L27" s="18">
        <v>0</v>
      </c>
      <c r="M27" s="31">
        <f t="shared" si="1"/>
        <v>2.2169697284698486</v>
      </c>
      <c r="N27" s="31">
        <f t="shared" si="2"/>
        <v>0</v>
      </c>
      <c r="O27" s="18">
        <v>0.55424243211746216</v>
      </c>
      <c r="P27" s="18">
        <v>0</v>
      </c>
      <c r="Q27" s="18">
        <v>6361</v>
      </c>
      <c r="R27" s="18">
        <v>0</v>
      </c>
      <c r="S27" s="18">
        <v>6361</v>
      </c>
      <c r="T27" s="18">
        <v>0</v>
      </c>
      <c r="U27" s="18">
        <v>0</v>
      </c>
      <c r="V27" s="18">
        <v>0</v>
      </c>
      <c r="W27" s="18">
        <v>0</v>
      </c>
      <c r="X27" s="18" t="s">
        <v>72</v>
      </c>
      <c r="Y27" s="18" t="s">
        <v>72</v>
      </c>
      <c r="Z27" s="18" t="s">
        <v>72</v>
      </c>
      <c r="AA27" s="18" t="s">
        <v>72</v>
      </c>
      <c r="AB27" s="18" t="s">
        <v>72</v>
      </c>
      <c r="AC27" s="18" t="s">
        <v>72</v>
      </c>
      <c r="AD27" s="18" t="s">
        <v>72</v>
      </c>
      <c r="AE27" s="18" t="s">
        <v>72</v>
      </c>
      <c r="AF27" s="18">
        <v>6200</v>
      </c>
      <c r="AG27" s="18" t="s">
        <v>72</v>
      </c>
      <c r="AH27" s="18" t="s">
        <v>72</v>
      </c>
      <c r="AI27" s="18" t="s">
        <v>72</v>
      </c>
      <c r="AJ27" s="18" t="s">
        <v>72</v>
      </c>
      <c r="AK27" s="18" t="s">
        <v>72</v>
      </c>
      <c r="AL27" s="18" t="s">
        <v>72</v>
      </c>
      <c r="AM27" s="18" t="s">
        <v>72</v>
      </c>
      <c r="AN27" s="18" t="s">
        <v>72</v>
      </c>
      <c r="AO27" s="18" t="s">
        <v>72</v>
      </c>
      <c r="AP27" s="18" t="s">
        <v>72</v>
      </c>
      <c r="AQ27" s="18" t="s">
        <v>72</v>
      </c>
      <c r="AR27" s="18" t="s">
        <v>72</v>
      </c>
      <c r="AS27" s="18" t="s">
        <v>72</v>
      </c>
      <c r="AT27" s="18">
        <v>0</v>
      </c>
      <c r="AU27" s="18">
        <v>4339.4723531947611</v>
      </c>
      <c r="AV27" s="18">
        <v>4339.4723531947793</v>
      </c>
      <c r="AW27" s="18" t="s">
        <v>72</v>
      </c>
      <c r="AX27" s="18" t="s">
        <v>72</v>
      </c>
      <c r="AY27" s="18" t="s">
        <v>72</v>
      </c>
      <c r="AZ27" s="18" t="s">
        <v>72</v>
      </c>
      <c r="BA27" s="18">
        <v>0.25322458148002625</v>
      </c>
      <c r="BB27" s="18">
        <v>0</v>
      </c>
      <c r="BC27" s="18" t="s">
        <v>72</v>
      </c>
      <c r="BD27" s="18" t="s">
        <v>72</v>
      </c>
      <c r="BE27" s="18" t="s">
        <v>72</v>
      </c>
      <c r="BF27" s="18" t="s">
        <v>72</v>
      </c>
      <c r="BG27" s="18" t="s">
        <v>72</v>
      </c>
      <c r="BH27" s="18" t="s">
        <v>72</v>
      </c>
      <c r="BI27" s="18" t="s">
        <v>72</v>
      </c>
      <c r="BJ27" s="18" t="s">
        <v>72</v>
      </c>
      <c r="BK27" s="18" t="s">
        <v>72</v>
      </c>
      <c r="BL27" s="18" t="s">
        <v>72</v>
      </c>
      <c r="BM27" s="18" t="s">
        <v>72</v>
      </c>
      <c r="BN27" s="18" t="s">
        <v>72</v>
      </c>
    </row>
    <row r="28" spans="1:66" s="20" customFormat="1" x14ac:dyDescent="0.25">
      <c r="A28" s="20" t="s">
        <v>133</v>
      </c>
      <c r="B28" s="27" t="s">
        <v>157</v>
      </c>
      <c r="C28" s="20" t="s">
        <v>159</v>
      </c>
      <c r="D28" s="21">
        <f t="shared" si="0"/>
        <v>52.428363037109378</v>
      </c>
      <c r="E28" s="20">
        <v>13.107090950012207</v>
      </c>
      <c r="F28" s="20" t="s">
        <v>67</v>
      </c>
      <c r="G28" s="20" t="s">
        <v>68</v>
      </c>
      <c r="H28" s="20" t="s">
        <v>69</v>
      </c>
      <c r="I28" s="20" t="s">
        <v>69</v>
      </c>
      <c r="J28" s="20" t="s">
        <v>70</v>
      </c>
      <c r="K28" s="20" t="s">
        <v>71</v>
      </c>
      <c r="L28" s="20">
        <v>262.14181518554688</v>
      </c>
      <c r="M28" s="30">
        <f t="shared" si="1"/>
        <v>75.021926879882813</v>
      </c>
      <c r="N28" s="30">
        <f t="shared" si="2"/>
        <v>34.945625305175781</v>
      </c>
      <c r="O28" s="20">
        <v>18.755481719970703</v>
      </c>
      <c r="P28" s="20">
        <v>8.7364063262939453</v>
      </c>
      <c r="Q28" s="20">
        <v>2437</v>
      </c>
      <c r="R28" s="20">
        <v>27</v>
      </c>
      <c r="S28" s="20">
        <v>2410</v>
      </c>
      <c r="T28" s="20">
        <v>0</v>
      </c>
      <c r="U28" s="20">
        <v>0</v>
      </c>
      <c r="V28" s="20">
        <v>0</v>
      </c>
      <c r="W28" s="20">
        <v>0</v>
      </c>
      <c r="X28" s="20" t="s">
        <v>72</v>
      </c>
      <c r="Y28" s="20" t="s">
        <v>72</v>
      </c>
      <c r="Z28" s="20" t="s">
        <v>72</v>
      </c>
      <c r="AA28" s="20" t="s">
        <v>72</v>
      </c>
      <c r="AB28" s="20" t="s">
        <v>72</v>
      </c>
      <c r="AC28" s="20" t="s">
        <v>72</v>
      </c>
      <c r="AD28" s="20" t="s">
        <v>72</v>
      </c>
      <c r="AE28" s="20" t="s">
        <v>72</v>
      </c>
      <c r="AF28" s="20">
        <v>5250</v>
      </c>
      <c r="AG28" s="20" t="s">
        <v>72</v>
      </c>
      <c r="AH28" s="20" t="s">
        <v>72</v>
      </c>
      <c r="AI28" s="20" t="s">
        <v>72</v>
      </c>
      <c r="AJ28" s="20" t="s">
        <v>72</v>
      </c>
      <c r="AK28" s="20" t="s">
        <v>72</v>
      </c>
      <c r="AL28" s="20" t="s">
        <v>72</v>
      </c>
      <c r="AM28" s="20" t="s">
        <v>72</v>
      </c>
      <c r="AN28" s="20" t="s">
        <v>72</v>
      </c>
      <c r="AO28" s="20" t="s">
        <v>72</v>
      </c>
      <c r="AP28" s="20" t="s">
        <v>72</v>
      </c>
      <c r="AQ28" s="20" t="s">
        <v>72</v>
      </c>
      <c r="AR28" s="20" t="s">
        <v>72</v>
      </c>
      <c r="AS28" s="20" t="s">
        <v>72</v>
      </c>
      <c r="AT28" s="20">
        <v>6155.2292751736113</v>
      </c>
      <c r="AU28" s="20">
        <v>4267.9572942330133</v>
      </c>
      <c r="AV28" s="20">
        <v>4288.8667499102285</v>
      </c>
      <c r="AW28" s="20" t="s">
        <v>72</v>
      </c>
      <c r="AX28" s="20" t="s">
        <v>72</v>
      </c>
      <c r="AY28" s="20" t="s">
        <v>72</v>
      </c>
      <c r="AZ28" s="20" t="s">
        <v>72</v>
      </c>
      <c r="BA28" s="20">
        <v>15.805325508117676</v>
      </c>
      <c r="BB28" s="20">
        <v>10.738473892211914</v>
      </c>
      <c r="BC28" s="20" t="s">
        <v>72</v>
      </c>
      <c r="BD28" s="20" t="s">
        <v>72</v>
      </c>
      <c r="BE28" s="20" t="s">
        <v>72</v>
      </c>
      <c r="BF28" s="20" t="s">
        <v>72</v>
      </c>
      <c r="BG28" s="20" t="s">
        <v>72</v>
      </c>
      <c r="BH28" s="20" t="s">
        <v>72</v>
      </c>
      <c r="BI28" s="20" t="s">
        <v>72</v>
      </c>
      <c r="BJ28" s="20" t="s">
        <v>72</v>
      </c>
      <c r="BK28" s="20" t="s">
        <v>72</v>
      </c>
      <c r="BL28" s="20" t="s">
        <v>72</v>
      </c>
      <c r="BM28" s="20" t="s">
        <v>72</v>
      </c>
      <c r="BN28" s="20" t="s">
        <v>72</v>
      </c>
    </row>
    <row r="29" spans="1:66" s="20" customFormat="1" x14ac:dyDescent="0.25">
      <c r="A29" s="20" t="s">
        <v>169</v>
      </c>
      <c r="B29" s="27" t="s">
        <v>157</v>
      </c>
      <c r="C29" s="20" t="s">
        <v>159</v>
      </c>
      <c r="D29" s="21">
        <f t="shared" si="0"/>
        <v>37.882977294921872</v>
      </c>
      <c r="E29" s="20">
        <v>9.4707441329956055</v>
      </c>
      <c r="F29" s="20" t="s">
        <v>67</v>
      </c>
      <c r="G29" s="20" t="s">
        <v>68</v>
      </c>
      <c r="H29" s="20" t="s">
        <v>69</v>
      </c>
      <c r="I29" s="20" t="s">
        <v>69</v>
      </c>
      <c r="J29" s="20" t="s">
        <v>70</v>
      </c>
      <c r="K29" s="20" t="s">
        <v>71</v>
      </c>
      <c r="L29" s="20">
        <v>189.41488647460938</v>
      </c>
      <c r="M29" s="30">
        <f t="shared" si="1"/>
        <v>51.753738403320313</v>
      </c>
      <c r="N29" s="30">
        <f t="shared" si="2"/>
        <v>26.762186050415039</v>
      </c>
      <c r="O29" s="20">
        <v>12.938434600830078</v>
      </c>
      <c r="P29" s="20">
        <v>6.6905465126037598</v>
      </c>
      <c r="Q29" s="20">
        <v>4490</v>
      </c>
      <c r="R29" s="20">
        <v>36</v>
      </c>
      <c r="S29" s="20">
        <v>4454</v>
      </c>
      <c r="T29" s="20">
        <v>0</v>
      </c>
      <c r="U29" s="20">
        <v>0</v>
      </c>
      <c r="V29" s="20">
        <v>0</v>
      </c>
      <c r="W29" s="20">
        <v>0</v>
      </c>
      <c r="X29" s="20" t="s">
        <v>72</v>
      </c>
      <c r="Y29" s="20" t="s">
        <v>72</v>
      </c>
      <c r="Z29" s="20" t="s">
        <v>72</v>
      </c>
      <c r="AA29" s="20" t="s">
        <v>72</v>
      </c>
      <c r="AB29" s="20" t="s">
        <v>72</v>
      </c>
      <c r="AC29" s="20" t="s">
        <v>72</v>
      </c>
      <c r="AD29" s="20" t="s">
        <v>72</v>
      </c>
      <c r="AE29" s="20" t="s">
        <v>72</v>
      </c>
      <c r="AF29" s="20">
        <v>5250</v>
      </c>
      <c r="AG29" s="20" t="s">
        <v>72</v>
      </c>
      <c r="AH29" s="20" t="s">
        <v>72</v>
      </c>
      <c r="AI29" s="20" t="s">
        <v>72</v>
      </c>
      <c r="AJ29" s="20" t="s">
        <v>72</v>
      </c>
      <c r="AK29" s="20" t="s">
        <v>72</v>
      </c>
      <c r="AL29" s="20" t="s">
        <v>72</v>
      </c>
      <c r="AM29" s="20" t="s">
        <v>72</v>
      </c>
      <c r="AN29" s="20" t="s">
        <v>72</v>
      </c>
      <c r="AO29" s="20" t="s">
        <v>72</v>
      </c>
      <c r="AP29" s="20" t="s">
        <v>72</v>
      </c>
      <c r="AQ29" s="20" t="s">
        <v>72</v>
      </c>
      <c r="AR29" s="20" t="s">
        <v>72</v>
      </c>
      <c r="AS29" s="20" t="s">
        <v>72</v>
      </c>
      <c r="AT29" s="20">
        <v>6196.9726426866318</v>
      </c>
      <c r="AU29" s="20">
        <v>4193.6107946634829</v>
      </c>
      <c r="AV29" s="20">
        <v>4209.6733840908237</v>
      </c>
      <c r="AW29" s="20" t="s">
        <v>72</v>
      </c>
      <c r="AX29" s="20" t="s">
        <v>72</v>
      </c>
      <c r="AY29" s="20" t="s">
        <v>72</v>
      </c>
      <c r="AZ29" s="20" t="s">
        <v>72</v>
      </c>
      <c r="BA29" s="20">
        <v>11.14048957824707</v>
      </c>
      <c r="BB29" s="20">
        <v>7.9782557487487793</v>
      </c>
      <c r="BC29" s="20" t="s">
        <v>72</v>
      </c>
      <c r="BD29" s="20" t="s">
        <v>72</v>
      </c>
      <c r="BE29" s="20" t="s">
        <v>72</v>
      </c>
      <c r="BF29" s="20" t="s">
        <v>72</v>
      </c>
      <c r="BG29" s="20" t="s">
        <v>72</v>
      </c>
      <c r="BH29" s="20" t="s">
        <v>72</v>
      </c>
      <c r="BI29" s="20" t="s">
        <v>72</v>
      </c>
      <c r="BJ29" s="20" t="s">
        <v>72</v>
      </c>
      <c r="BK29" s="20" t="s">
        <v>72</v>
      </c>
      <c r="BL29" s="20" t="s">
        <v>72</v>
      </c>
      <c r="BM29" s="20" t="s">
        <v>72</v>
      </c>
      <c r="BN29" s="20" t="s">
        <v>72</v>
      </c>
    </row>
    <row r="30" spans="1:66" s="20" customFormat="1" x14ac:dyDescent="0.25">
      <c r="A30" s="20" t="s">
        <v>173</v>
      </c>
      <c r="B30" s="27" t="s">
        <v>157</v>
      </c>
      <c r="C30" s="20" t="s">
        <v>159</v>
      </c>
      <c r="D30" s="21">
        <f t="shared" si="0"/>
        <v>37.004229736328128</v>
      </c>
      <c r="E30" s="20">
        <v>9.2510576248168945</v>
      </c>
      <c r="F30" s="20" t="s">
        <v>67</v>
      </c>
      <c r="G30" s="20" t="s">
        <v>68</v>
      </c>
      <c r="H30" s="20" t="s">
        <v>69</v>
      </c>
      <c r="I30" s="20" t="s">
        <v>69</v>
      </c>
      <c r="J30" s="20" t="s">
        <v>70</v>
      </c>
      <c r="K30" s="20" t="s">
        <v>71</v>
      </c>
      <c r="L30" s="20">
        <v>185.02114868164063</v>
      </c>
      <c r="M30" s="30">
        <f t="shared" si="1"/>
        <v>43.575233459472656</v>
      </c>
      <c r="N30" s="30">
        <f t="shared" si="2"/>
        <v>30.442386627197266</v>
      </c>
      <c r="O30" s="20">
        <v>10.893808364868164</v>
      </c>
      <c r="P30" s="20">
        <v>7.6105966567993164</v>
      </c>
      <c r="Q30" s="20">
        <v>15576</v>
      </c>
      <c r="R30" s="20">
        <v>122</v>
      </c>
      <c r="S30" s="20">
        <v>15454</v>
      </c>
      <c r="T30" s="20">
        <v>0</v>
      </c>
      <c r="U30" s="20">
        <v>0</v>
      </c>
      <c r="V30" s="20">
        <v>0</v>
      </c>
      <c r="W30" s="20">
        <v>0</v>
      </c>
      <c r="X30" s="20" t="s">
        <v>72</v>
      </c>
      <c r="Y30" s="20" t="s">
        <v>72</v>
      </c>
      <c r="Z30" s="20" t="s">
        <v>72</v>
      </c>
      <c r="AA30" s="20" t="s">
        <v>72</v>
      </c>
      <c r="AB30" s="20" t="s">
        <v>72</v>
      </c>
      <c r="AC30" s="20" t="s">
        <v>72</v>
      </c>
      <c r="AD30" s="20" t="s">
        <v>72</v>
      </c>
      <c r="AE30" s="20" t="s">
        <v>72</v>
      </c>
      <c r="AF30" s="20">
        <v>5250</v>
      </c>
      <c r="AG30" s="20" t="s">
        <v>72</v>
      </c>
      <c r="AH30" s="20" t="s">
        <v>72</v>
      </c>
      <c r="AI30" s="20" t="s">
        <v>72</v>
      </c>
      <c r="AJ30" s="20" t="s">
        <v>72</v>
      </c>
      <c r="AK30" s="20" t="s">
        <v>72</v>
      </c>
      <c r="AL30" s="20" t="s">
        <v>72</v>
      </c>
      <c r="AM30" s="20" t="s">
        <v>72</v>
      </c>
      <c r="AN30" s="20" t="s">
        <v>72</v>
      </c>
      <c r="AO30" s="20" t="s">
        <v>72</v>
      </c>
      <c r="AP30" s="20" t="s">
        <v>72</v>
      </c>
      <c r="AQ30" s="20" t="s">
        <v>72</v>
      </c>
      <c r="AR30" s="20" t="s">
        <v>72</v>
      </c>
      <c r="AS30" s="20" t="s">
        <v>72</v>
      </c>
      <c r="AT30" s="20">
        <v>5964.1628057761272</v>
      </c>
      <c r="AU30" s="20">
        <v>3974.8679970787803</v>
      </c>
      <c r="AV30" s="20">
        <v>3990.4492738289778</v>
      </c>
      <c r="AW30" s="20" t="s">
        <v>72</v>
      </c>
      <c r="AX30" s="20" t="s">
        <v>72</v>
      </c>
      <c r="AY30" s="20" t="s">
        <v>72</v>
      </c>
      <c r="AZ30" s="20" t="s">
        <v>72</v>
      </c>
      <c r="BA30" s="20">
        <v>10.088909149169922</v>
      </c>
      <c r="BB30" s="20">
        <v>8.4138011932373047</v>
      </c>
      <c r="BC30" s="20" t="s">
        <v>72</v>
      </c>
      <c r="BD30" s="20" t="s">
        <v>72</v>
      </c>
      <c r="BE30" s="20" t="s">
        <v>72</v>
      </c>
      <c r="BF30" s="20" t="s">
        <v>72</v>
      </c>
      <c r="BG30" s="20" t="s">
        <v>72</v>
      </c>
      <c r="BH30" s="20" t="s">
        <v>72</v>
      </c>
      <c r="BI30" s="20" t="s">
        <v>72</v>
      </c>
      <c r="BJ30" s="20" t="s">
        <v>72</v>
      </c>
      <c r="BK30" s="20" t="s">
        <v>72</v>
      </c>
      <c r="BL30" s="20" t="s">
        <v>72</v>
      </c>
      <c r="BM30" s="20" t="s">
        <v>72</v>
      </c>
      <c r="BN30" s="20" t="s">
        <v>72</v>
      </c>
    </row>
    <row r="31" spans="1:66" s="20" customFormat="1" x14ac:dyDescent="0.25">
      <c r="A31" s="18" t="s">
        <v>86</v>
      </c>
      <c r="B31" s="26" t="s">
        <v>157</v>
      </c>
      <c r="C31" s="18" t="s">
        <v>156</v>
      </c>
      <c r="D31" s="19">
        <f t="shared" si="0"/>
        <v>36.785418701171878</v>
      </c>
      <c r="E31" s="18">
        <v>9.196354866027832</v>
      </c>
      <c r="F31" s="18" t="s">
        <v>67</v>
      </c>
      <c r="G31" s="18" t="s">
        <v>68</v>
      </c>
      <c r="H31" s="18" t="s">
        <v>69</v>
      </c>
      <c r="I31" s="18" t="s">
        <v>69</v>
      </c>
      <c r="J31" s="18" t="s">
        <v>70</v>
      </c>
      <c r="K31" s="18" t="s">
        <v>71</v>
      </c>
      <c r="L31" s="18">
        <v>183.92709350585938</v>
      </c>
      <c r="M31" s="31">
        <f t="shared" si="1"/>
        <v>59.859569549560547</v>
      </c>
      <c r="N31" s="31">
        <f t="shared" si="2"/>
        <v>20.611715316772461</v>
      </c>
      <c r="O31" s="18">
        <v>14.964892387390137</v>
      </c>
      <c r="P31" s="18">
        <v>5.1529288291931152</v>
      </c>
      <c r="Q31" s="18">
        <v>1798</v>
      </c>
      <c r="R31" s="18">
        <v>14</v>
      </c>
      <c r="S31" s="18">
        <v>1784</v>
      </c>
      <c r="T31" s="18">
        <v>0</v>
      </c>
      <c r="U31" s="18">
        <v>0</v>
      </c>
      <c r="V31" s="18">
        <v>0</v>
      </c>
      <c r="W31" s="18">
        <v>0</v>
      </c>
      <c r="X31" s="18" t="s">
        <v>72</v>
      </c>
      <c r="Y31" s="18" t="s">
        <v>72</v>
      </c>
      <c r="Z31" s="18" t="s">
        <v>72</v>
      </c>
      <c r="AA31" s="18" t="s">
        <v>72</v>
      </c>
      <c r="AB31" s="18" t="s">
        <v>72</v>
      </c>
      <c r="AC31" s="18" t="s">
        <v>72</v>
      </c>
      <c r="AD31" s="18" t="s">
        <v>72</v>
      </c>
      <c r="AE31" s="18" t="s">
        <v>72</v>
      </c>
      <c r="AF31" s="18">
        <v>6200</v>
      </c>
      <c r="AG31" s="18" t="s">
        <v>72</v>
      </c>
      <c r="AH31" s="18" t="s">
        <v>72</v>
      </c>
      <c r="AI31" s="18" t="s">
        <v>72</v>
      </c>
      <c r="AJ31" s="18" t="s">
        <v>72</v>
      </c>
      <c r="AK31" s="18" t="s">
        <v>72</v>
      </c>
      <c r="AL31" s="18" t="s">
        <v>72</v>
      </c>
      <c r="AM31" s="18" t="s">
        <v>72</v>
      </c>
      <c r="AN31" s="18" t="s">
        <v>72</v>
      </c>
      <c r="AO31" s="18" t="s">
        <v>72</v>
      </c>
      <c r="AP31" s="18" t="s">
        <v>72</v>
      </c>
      <c r="AQ31" s="18" t="s">
        <v>72</v>
      </c>
      <c r="AR31" s="18" t="s">
        <v>72</v>
      </c>
      <c r="AS31" s="18" t="s">
        <v>72</v>
      </c>
      <c r="AT31" s="18">
        <v>6842.6538434709819</v>
      </c>
      <c r="AU31" s="18">
        <v>5146.2180186729256</v>
      </c>
      <c r="AV31" s="18">
        <v>5159.4271963966085</v>
      </c>
      <c r="AW31" s="18" t="s">
        <v>72</v>
      </c>
      <c r="AX31" s="18" t="s">
        <v>72</v>
      </c>
      <c r="AY31" s="18" t="s">
        <v>72</v>
      </c>
      <c r="AZ31" s="18" t="s">
        <v>72</v>
      </c>
      <c r="BA31" s="18">
        <v>11.893322944641113</v>
      </c>
      <c r="BB31" s="18">
        <v>6.9444890022277832</v>
      </c>
      <c r="BC31" s="18" t="s">
        <v>72</v>
      </c>
      <c r="BD31" s="18" t="s">
        <v>72</v>
      </c>
      <c r="BE31" s="18" t="s">
        <v>72</v>
      </c>
      <c r="BF31" s="18" t="s">
        <v>72</v>
      </c>
      <c r="BG31" s="18" t="s">
        <v>72</v>
      </c>
      <c r="BH31" s="18" t="s">
        <v>72</v>
      </c>
      <c r="BI31" s="18" t="s">
        <v>72</v>
      </c>
      <c r="BJ31" s="18" t="s">
        <v>72</v>
      </c>
      <c r="BK31" s="18" t="s">
        <v>72</v>
      </c>
      <c r="BL31" s="18" t="s">
        <v>72</v>
      </c>
      <c r="BM31" s="18" t="s">
        <v>72</v>
      </c>
      <c r="BN31" s="18" t="s">
        <v>72</v>
      </c>
    </row>
    <row r="32" spans="1:66" s="20" customFormat="1" x14ac:dyDescent="0.25">
      <c r="A32" s="18" t="s">
        <v>101</v>
      </c>
      <c r="B32" s="26" t="s">
        <v>157</v>
      </c>
      <c r="C32" s="18" t="s">
        <v>156</v>
      </c>
      <c r="D32" s="19">
        <f t="shared" si="0"/>
        <v>29.393490600585938</v>
      </c>
      <c r="E32" s="18">
        <v>7.3483724594116211</v>
      </c>
      <c r="F32" s="18" t="s">
        <v>67</v>
      </c>
      <c r="G32" s="18" t="s">
        <v>68</v>
      </c>
      <c r="H32" s="18" t="s">
        <v>69</v>
      </c>
      <c r="I32" s="18" t="s">
        <v>69</v>
      </c>
      <c r="J32" s="18" t="s">
        <v>70</v>
      </c>
      <c r="K32" s="18" t="s">
        <v>71</v>
      </c>
      <c r="L32" s="18">
        <v>146.96745300292969</v>
      </c>
      <c r="M32" s="31">
        <f t="shared" si="1"/>
        <v>42.576614379882813</v>
      </c>
      <c r="N32" s="31">
        <f t="shared" si="2"/>
        <v>19.275524139404297</v>
      </c>
      <c r="O32" s="18">
        <v>10.644153594970703</v>
      </c>
      <c r="P32" s="18">
        <v>4.8188810348510742</v>
      </c>
      <c r="Q32" s="18">
        <v>4015</v>
      </c>
      <c r="R32" s="18">
        <v>25</v>
      </c>
      <c r="S32" s="18">
        <v>3990</v>
      </c>
      <c r="T32" s="18">
        <v>0</v>
      </c>
      <c r="U32" s="18">
        <v>0</v>
      </c>
      <c r="V32" s="18">
        <v>0</v>
      </c>
      <c r="W32" s="18">
        <v>0</v>
      </c>
      <c r="X32" s="18" t="s">
        <v>72</v>
      </c>
      <c r="Y32" s="18" t="s">
        <v>72</v>
      </c>
      <c r="Z32" s="18" t="s">
        <v>72</v>
      </c>
      <c r="AA32" s="18" t="s">
        <v>72</v>
      </c>
      <c r="AB32" s="18" t="s">
        <v>72</v>
      </c>
      <c r="AC32" s="18" t="s">
        <v>72</v>
      </c>
      <c r="AD32" s="18" t="s">
        <v>72</v>
      </c>
      <c r="AE32" s="18" t="s">
        <v>72</v>
      </c>
      <c r="AF32" s="18">
        <v>6200</v>
      </c>
      <c r="AG32" s="18" t="s">
        <v>72</v>
      </c>
      <c r="AH32" s="18" t="s">
        <v>72</v>
      </c>
      <c r="AI32" s="18" t="s">
        <v>72</v>
      </c>
      <c r="AJ32" s="18" t="s">
        <v>72</v>
      </c>
      <c r="AK32" s="18" t="s">
        <v>72</v>
      </c>
      <c r="AL32" s="18" t="s">
        <v>72</v>
      </c>
      <c r="AM32" s="18" t="s">
        <v>72</v>
      </c>
      <c r="AN32" s="18" t="s">
        <v>72</v>
      </c>
      <c r="AO32" s="18" t="s">
        <v>72</v>
      </c>
      <c r="AP32" s="18" t="s">
        <v>72</v>
      </c>
      <c r="AQ32" s="18" t="s">
        <v>72</v>
      </c>
      <c r="AR32" s="18" t="s">
        <v>72</v>
      </c>
      <c r="AS32" s="18" t="s">
        <v>72</v>
      </c>
      <c r="AT32" s="18">
        <v>6489.6344921874997</v>
      </c>
      <c r="AU32" s="18">
        <v>4689.5879149778748</v>
      </c>
      <c r="AV32" s="18">
        <v>4700.7961751099483</v>
      </c>
      <c r="AW32" s="18" t="s">
        <v>72</v>
      </c>
      <c r="AX32" s="18" t="s">
        <v>72</v>
      </c>
      <c r="AY32" s="18" t="s">
        <v>72</v>
      </c>
      <c r="AZ32" s="18" t="s">
        <v>72</v>
      </c>
      <c r="BA32" s="18">
        <v>8.9201135635375977</v>
      </c>
      <c r="BB32" s="18">
        <v>5.9742670059204102</v>
      </c>
      <c r="BC32" s="18" t="s">
        <v>72</v>
      </c>
      <c r="BD32" s="18" t="s">
        <v>72</v>
      </c>
      <c r="BE32" s="18" t="s">
        <v>72</v>
      </c>
      <c r="BF32" s="18" t="s">
        <v>72</v>
      </c>
      <c r="BG32" s="18" t="s">
        <v>72</v>
      </c>
      <c r="BH32" s="18" t="s">
        <v>72</v>
      </c>
      <c r="BI32" s="18" t="s">
        <v>72</v>
      </c>
      <c r="BJ32" s="18" t="s">
        <v>72</v>
      </c>
      <c r="BK32" s="18" t="s">
        <v>72</v>
      </c>
      <c r="BL32" s="18" t="s">
        <v>72</v>
      </c>
      <c r="BM32" s="18" t="s">
        <v>72</v>
      </c>
      <c r="BN32" s="18" t="s">
        <v>72</v>
      </c>
    </row>
    <row r="33" spans="1:66" s="20" customFormat="1" x14ac:dyDescent="0.25">
      <c r="A33" s="18" t="s">
        <v>119</v>
      </c>
      <c r="B33" s="26" t="s">
        <v>157</v>
      </c>
      <c r="C33" s="18" t="s">
        <v>156</v>
      </c>
      <c r="D33" s="19">
        <f t="shared" si="0"/>
        <v>32.09671325683594</v>
      </c>
      <c r="E33" s="18">
        <v>8.0241785049438477</v>
      </c>
      <c r="F33" s="18" t="s">
        <v>67</v>
      </c>
      <c r="G33" s="18" t="s">
        <v>68</v>
      </c>
      <c r="H33" s="18" t="s">
        <v>69</v>
      </c>
      <c r="I33" s="18" t="s">
        <v>69</v>
      </c>
      <c r="J33" s="18" t="s">
        <v>70</v>
      </c>
      <c r="K33" s="18" t="s">
        <v>71</v>
      </c>
      <c r="L33" s="18">
        <v>160.48356628417969</v>
      </c>
      <c r="M33" s="31">
        <f t="shared" si="1"/>
        <v>42.739852905273438</v>
      </c>
      <c r="N33" s="31">
        <f t="shared" si="2"/>
        <v>23.397790908813477</v>
      </c>
      <c r="O33" s="18">
        <v>10.684963226318359</v>
      </c>
      <c r="P33" s="18">
        <v>5.8494477272033691</v>
      </c>
      <c r="Q33" s="18">
        <v>6326</v>
      </c>
      <c r="R33" s="18">
        <v>43</v>
      </c>
      <c r="S33" s="18">
        <v>6283</v>
      </c>
      <c r="T33" s="18">
        <v>0</v>
      </c>
      <c r="U33" s="18">
        <v>0</v>
      </c>
      <c r="V33" s="18">
        <v>0</v>
      </c>
      <c r="W33" s="18">
        <v>0</v>
      </c>
      <c r="X33" s="18" t="s">
        <v>72</v>
      </c>
      <c r="Y33" s="18" t="s">
        <v>72</v>
      </c>
      <c r="Z33" s="18" t="s">
        <v>72</v>
      </c>
      <c r="AA33" s="18" t="s">
        <v>72</v>
      </c>
      <c r="AB33" s="18" t="s">
        <v>72</v>
      </c>
      <c r="AC33" s="18" t="s">
        <v>72</v>
      </c>
      <c r="AD33" s="18" t="s">
        <v>72</v>
      </c>
      <c r="AE33" s="18" t="s">
        <v>72</v>
      </c>
      <c r="AF33" s="18">
        <v>6200</v>
      </c>
      <c r="AG33" s="18" t="s">
        <v>72</v>
      </c>
      <c r="AH33" s="18" t="s">
        <v>72</v>
      </c>
      <c r="AI33" s="18" t="s">
        <v>72</v>
      </c>
      <c r="AJ33" s="18" t="s">
        <v>72</v>
      </c>
      <c r="AK33" s="18" t="s">
        <v>72</v>
      </c>
      <c r="AL33" s="18" t="s">
        <v>72</v>
      </c>
      <c r="AM33" s="18" t="s">
        <v>72</v>
      </c>
      <c r="AN33" s="18" t="s">
        <v>72</v>
      </c>
      <c r="AO33" s="18" t="s">
        <v>72</v>
      </c>
      <c r="AP33" s="18" t="s">
        <v>72</v>
      </c>
      <c r="AQ33" s="18" t="s">
        <v>72</v>
      </c>
      <c r="AR33" s="18" t="s">
        <v>72</v>
      </c>
      <c r="AS33" s="18" t="s">
        <v>72</v>
      </c>
      <c r="AT33" s="18">
        <v>6494.6240461482557</v>
      </c>
      <c r="AU33" s="18">
        <v>4657.0302632568782</v>
      </c>
      <c r="AV33" s="18">
        <v>4669.5210208705948</v>
      </c>
      <c r="AW33" s="18" t="s">
        <v>72</v>
      </c>
      <c r="AX33" s="18" t="s">
        <v>72</v>
      </c>
      <c r="AY33" s="18" t="s">
        <v>72</v>
      </c>
      <c r="AZ33" s="18" t="s">
        <v>72</v>
      </c>
      <c r="BA33" s="18">
        <v>9.3110790252685547</v>
      </c>
      <c r="BB33" s="18">
        <v>6.8625116348266602</v>
      </c>
      <c r="BC33" s="18" t="s">
        <v>72</v>
      </c>
      <c r="BD33" s="18" t="s">
        <v>72</v>
      </c>
      <c r="BE33" s="18" t="s">
        <v>72</v>
      </c>
      <c r="BF33" s="18" t="s">
        <v>72</v>
      </c>
      <c r="BG33" s="18" t="s">
        <v>72</v>
      </c>
      <c r="BH33" s="18" t="s">
        <v>72</v>
      </c>
      <c r="BI33" s="18" t="s">
        <v>72</v>
      </c>
      <c r="BJ33" s="18" t="s">
        <v>72</v>
      </c>
      <c r="BK33" s="18" t="s">
        <v>72</v>
      </c>
      <c r="BL33" s="18" t="s">
        <v>72</v>
      </c>
      <c r="BM33" s="18" t="s">
        <v>72</v>
      </c>
      <c r="BN33" s="18" t="s">
        <v>72</v>
      </c>
    </row>
  </sheetData>
  <autoFilter ref="A1:BN1" xr:uid="{6DC7BC14-E20A-AA41-8BF8-B24B3BAE296B}">
    <sortState xmlns:xlrd2="http://schemas.microsoft.com/office/spreadsheetml/2017/richdata2" ref="A2:BN33">
      <sortCondition ref="B1:B33"/>
    </sortState>
  </autoFilter>
  <sortState xmlns:xlrd2="http://schemas.microsoft.com/office/spreadsheetml/2017/richdata2" ref="A2:BN19">
    <sortCondition ref="B2:B1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BE4A2-0F28-874B-9736-7112A00CFD35}">
  <dimension ref="B3:H101"/>
  <sheetViews>
    <sheetView showGridLines="0" workbookViewId="0">
      <selection activeCell="F5" sqref="F5"/>
    </sheetView>
  </sheetViews>
  <sheetFormatPr defaultColWidth="10.85546875" defaultRowHeight="12.75" x14ac:dyDescent="0.2"/>
  <cols>
    <col min="1" max="1" width="10.85546875" style="37"/>
    <col min="2" max="2" width="29.85546875" style="37" bestFit="1" customWidth="1"/>
    <col min="3" max="3" width="27" style="37" bestFit="1" customWidth="1"/>
    <col min="4" max="4" width="10.85546875" style="37"/>
    <col min="5" max="5" width="19" style="37" bestFit="1" customWidth="1"/>
    <col min="6" max="6" width="17.42578125" style="37" bestFit="1" customWidth="1"/>
    <col min="7" max="8" width="13.85546875" style="37" bestFit="1" customWidth="1"/>
    <col min="9" max="16384" width="10.85546875" style="37"/>
  </cols>
  <sheetData>
    <row r="3" spans="2:8" ht="26.1" customHeight="1" x14ac:dyDescent="0.2">
      <c r="B3" s="58" t="s">
        <v>184</v>
      </c>
      <c r="C3" s="59"/>
      <c r="D3" s="59"/>
      <c r="E3" s="59"/>
      <c r="F3" s="59"/>
      <c r="G3" s="59"/>
      <c r="H3" s="60"/>
    </row>
    <row r="4" spans="2:8" ht="20.100000000000001" customHeight="1" x14ac:dyDescent="0.25">
      <c r="B4" s="38" t="s">
        <v>194</v>
      </c>
      <c r="C4" s="38" t="s">
        <v>185</v>
      </c>
      <c r="D4" s="38" t="s">
        <v>0</v>
      </c>
      <c r="E4" s="38" t="s">
        <v>186</v>
      </c>
      <c r="F4" s="38" t="s">
        <v>187</v>
      </c>
      <c r="G4" s="38" t="s">
        <v>188</v>
      </c>
      <c r="H4" s="38" t="s">
        <v>189</v>
      </c>
    </row>
    <row r="5" spans="2:8" x14ac:dyDescent="0.2">
      <c r="B5" s="39" t="s">
        <v>195</v>
      </c>
      <c r="C5" s="39" t="s">
        <v>174</v>
      </c>
      <c r="D5" s="39" t="s">
        <v>65</v>
      </c>
      <c r="E5" s="40">
        <v>646.92314282393284</v>
      </c>
      <c r="F5" s="41"/>
      <c r="G5" s="42"/>
      <c r="H5" s="42"/>
    </row>
    <row r="6" spans="2:8" x14ac:dyDescent="0.2">
      <c r="B6" s="39"/>
      <c r="C6" s="39" t="s">
        <v>175</v>
      </c>
      <c r="D6" s="39" t="s">
        <v>75</v>
      </c>
      <c r="E6" s="40">
        <v>703.73723703309793</v>
      </c>
      <c r="F6" s="41"/>
      <c r="G6" s="42"/>
      <c r="H6" s="42"/>
    </row>
    <row r="7" spans="2:8" x14ac:dyDescent="0.2">
      <c r="B7" s="39"/>
      <c r="C7" s="39" t="s">
        <v>176</v>
      </c>
      <c r="D7" s="39" t="s">
        <v>76</v>
      </c>
      <c r="E7" s="40">
        <v>639.99382565869678</v>
      </c>
      <c r="F7" s="41"/>
      <c r="G7" s="42"/>
      <c r="H7" s="42"/>
    </row>
    <row r="8" spans="2:8" x14ac:dyDescent="0.2">
      <c r="B8" s="39"/>
      <c r="C8" s="39" t="s">
        <v>177</v>
      </c>
      <c r="D8" s="39" t="s">
        <v>77</v>
      </c>
      <c r="E8" s="40">
        <v>650.02911661585881</v>
      </c>
      <c r="F8" s="41"/>
      <c r="G8" s="42"/>
      <c r="H8" s="42"/>
    </row>
    <row r="9" spans="2:8" x14ac:dyDescent="0.2">
      <c r="B9" s="39"/>
      <c r="C9" s="39" t="s">
        <v>178</v>
      </c>
      <c r="D9" s="39" t="s">
        <v>78</v>
      </c>
      <c r="E9" s="40">
        <v>449.81205476982365</v>
      </c>
      <c r="F9" s="41"/>
      <c r="G9" s="42"/>
      <c r="H9" s="42"/>
    </row>
    <row r="10" spans="2:8" x14ac:dyDescent="0.2">
      <c r="B10" s="39"/>
      <c r="C10" s="39" t="s">
        <v>179</v>
      </c>
      <c r="D10" s="39" t="s">
        <v>79</v>
      </c>
      <c r="E10" s="40">
        <v>615.59537670942984</v>
      </c>
      <c r="F10" s="41"/>
      <c r="G10" s="42"/>
      <c r="H10" s="42"/>
    </row>
    <row r="11" spans="2:8" x14ac:dyDescent="0.2">
      <c r="B11" s="39"/>
      <c r="C11" s="39" t="s">
        <v>180</v>
      </c>
      <c r="D11" s="39" t="s">
        <v>80</v>
      </c>
      <c r="E11" s="40">
        <v>548.69869244982465</v>
      </c>
      <c r="F11" s="41"/>
      <c r="G11" s="42"/>
      <c r="H11" s="42"/>
    </row>
    <row r="12" spans="2:8" x14ac:dyDescent="0.2">
      <c r="B12" s="39"/>
      <c r="C12" s="39" t="s">
        <v>181</v>
      </c>
      <c r="D12" s="39" t="s">
        <v>81</v>
      </c>
      <c r="E12" s="40">
        <v>682.98870144845478</v>
      </c>
      <c r="F12" s="41"/>
      <c r="G12" s="42"/>
      <c r="H12" s="42"/>
    </row>
    <row r="13" spans="2:8" x14ac:dyDescent="0.2">
      <c r="B13" s="39"/>
      <c r="C13" s="39" t="s">
        <v>196</v>
      </c>
      <c r="D13" s="39" t="s">
        <v>82</v>
      </c>
      <c r="E13" s="40"/>
      <c r="F13" s="41"/>
      <c r="G13" s="42"/>
      <c r="H13" s="42"/>
    </row>
    <row r="14" spans="2:8" x14ac:dyDescent="0.2">
      <c r="B14" s="39"/>
      <c r="C14" s="39" t="s">
        <v>182</v>
      </c>
      <c r="D14" s="39" t="s">
        <v>84</v>
      </c>
      <c r="E14" s="40">
        <v>608.13000315370914</v>
      </c>
      <c r="F14" s="41"/>
      <c r="G14" s="42"/>
      <c r="H14" s="42"/>
    </row>
    <row r="15" spans="2:8" x14ac:dyDescent="0.2">
      <c r="B15" s="39"/>
      <c r="C15" s="39" t="s">
        <v>183</v>
      </c>
      <c r="D15" s="39" t="s">
        <v>85</v>
      </c>
      <c r="E15" s="40">
        <v>402.0320873767684</v>
      </c>
      <c r="F15" s="41"/>
      <c r="G15" s="42"/>
      <c r="H15" s="42"/>
    </row>
    <row r="16" spans="2:8" x14ac:dyDescent="0.2">
      <c r="B16" s="39"/>
      <c r="C16" s="39"/>
      <c r="D16" s="39"/>
      <c r="E16" s="40"/>
      <c r="F16" s="41"/>
      <c r="G16" s="42"/>
      <c r="H16" s="42"/>
    </row>
    <row r="17" spans="2:8" x14ac:dyDescent="0.2">
      <c r="B17" s="39"/>
      <c r="C17" s="39"/>
      <c r="D17" s="39"/>
      <c r="E17" s="40"/>
      <c r="F17" s="41"/>
      <c r="G17" s="42"/>
      <c r="H17" s="42"/>
    </row>
    <row r="18" spans="2:8" x14ac:dyDescent="0.2">
      <c r="B18" s="39"/>
      <c r="C18" s="39"/>
      <c r="D18" s="39"/>
      <c r="E18" s="40"/>
      <c r="F18" s="41"/>
      <c r="G18" s="42"/>
      <c r="H18" s="42"/>
    </row>
    <row r="19" spans="2:8" x14ac:dyDescent="0.2">
      <c r="B19" s="39"/>
      <c r="C19" s="39"/>
      <c r="D19" s="39"/>
      <c r="E19" s="40"/>
      <c r="F19" s="41"/>
      <c r="G19" s="42"/>
      <c r="H19" s="42"/>
    </row>
    <row r="20" spans="2:8" x14ac:dyDescent="0.2">
      <c r="B20" s="39"/>
      <c r="C20" s="39"/>
      <c r="D20" s="39"/>
      <c r="E20" s="40"/>
      <c r="F20" s="41"/>
      <c r="G20" s="42"/>
      <c r="H20" s="42"/>
    </row>
    <row r="21" spans="2:8" x14ac:dyDescent="0.2">
      <c r="B21" s="39"/>
      <c r="C21" s="39"/>
      <c r="D21" s="39"/>
      <c r="E21" s="40"/>
      <c r="F21" s="41"/>
      <c r="G21" s="42"/>
      <c r="H21" s="42"/>
    </row>
    <row r="22" spans="2:8" x14ac:dyDescent="0.2">
      <c r="B22" s="39"/>
      <c r="C22" s="39"/>
      <c r="D22" s="39"/>
      <c r="E22" s="40"/>
      <c r="F22" s="41"/>
      <c r="G22" s="42"/>
      <c r="H22" s="42"/>
    </row>
    <row r="23" spans="2:8" x14ac:dyDescent="0.2">
      <c r="B23" s="39"/>
      <c r="C23" s="39"/>
      <c r="D23" s="39"/>
      <c r="E23" s="40"/>
      <c r="F23" s="41"/>
      <c r="G23" s="42"/>
      <c r="H23" s="42"/>
    </row>
    <row r="24" spans="2:8" x14ac:dyDescent="0.2">
      <c r="B24" s="39"/>
      <c r="C24" s="39"/>
      <c r="D24" s="39"/>
      <c r="E24" s="40"/>
      <c r="F24" s="41"/>
      <c r="G24" s="42"/>
      <c r="H24" s="42"/>
    </row>
    <row r="25" spans="2:8" x14ac:dyDescent="0.2">
      <c r="B25" s="39"/>
      <c r="C25" s="39"/>
      <c r="D25" s="39"/>
      <c r="E25" s="40"/>
      <c r="F25" s="41"/>
      <c r="G25" s="42"/>
      <c r="H25" s="42"/>
    </row>
    <row r="26" spans="2:8" x14ac:dyDescent="0.2">
      <c r="B26" s="39"/>
      <c r="C26" s="39"/>
      <c r="D26" s="39"/>
      <c r="E26" s="40"/>
      <c r="F26" s="41"/>
      <c r="G26" s="42"/>
      <c r="H26" s="42"/>
    </row>
    <row r="27" spans="2:8" x14ac:dyDescent="0.2">
      <c r="B27" s="39"/>
      <c r="C27" s="39"/>
      <c r="D27" s="39"/>
      <c r="E27" s="40"/>
      <c r="F27" s="41"/>
      <c r="G27" s="42"/>
      <c r="H27" s="42"/>
    </row>
    <row r="28" spans="2:8" x14ac:dyDescent="0.2">
      <c r="B28" s="39"/>
      <c r="C28" s="39"/>
      <c r="D28" s="39"/>
      <c r="E28" s="40"/>
      <c r="F28" s="41"/>
      <c r="G28" s="42"/>
      <c r="H28" s="42"/>
    </row>
    <row r="29" spans="2:8" x14ac:dyDescent="0.2">
      <c r="B29" s="39"/>
      <c r="C29" s="39"/>
      <c r="D29" s="39"/>
      <c r="E29" s="40"/>
      <c r="F29" s="41"/>
      <c r="G29" s="42"/>
      <c r="H29" s="42"/>
    </row>
    <row r="30" spans="2:8" x14ac:dyDescent="0.2">
      <c r="B30" s="39"/>
      <c r="C30" s="39"/>
      <c r="D30" s="39"/>
      <c r="E30" s="40"/>
      <c r="F30" s="41"/>
      <c r="G30" s="42"/>
      <c r="H30" s="42"/>
    </row>
    <row r="31" spans="2:8" x14ac:dyDescent="0.2">
      <c r="B31" s="39"/>
      <c r="C31" s="39"/>
      <c r="D31" s="39"/>
      <c r="E31" s="40"/>
      <c r="F31" s="41"/>
      <c r="G31" s="42"/>
      <c r="H31" s="42"/>
    </row>
    <row r="32" spans="2:8" x14ac:dyDescent="0.2">
      <c r="B32" s="39"/>
      <c r="C32" s="39"/>
      <c r="D32" s="39"/>
      <c r="E32" s="40"/>
      <c r="F32" s="41"/>
      <c r="G32" s="42"/>
      <c r="H32" s="42"/>
    </row>
    <row r="33" spans="2:8" x14ac:dyDescent="0.2">
      <c r="B33" s="39"/>
      <c r="C33" s="39"/>
      <c r="D33" s="39"/>
      <c r="E33" s="40"/>
      <c r="F33" s="41"/>
      <c r="G33" s="42"/>
      <c r="H33" s="42"/>
    </row>
    <row r="34" spans="2:8" x14ac:dyDescent="0.2">
      <c r="B34" s="39"/>
      <c r="C34" s="39"/>
      <c r="D34" s="39"/>
      <c r="E34" s="40"/>
      <c r="F34" s="41"/>
      <c r="G34" s="42"/>
      <c r="H34" s="42"/>
    </row>
    <row r="35" spans="2:8" x14ac:dyDescent="0.2">
      <c r="B35" s="39"/>
      <c r="C35" s="39"/>
      <c r="D35" s="39"/>
      <c r="E35" s="40"/>
      <c r="F35" s="41"/>
      <c r="G35" s="42"/>
      <c r="H35" s="42"/>
    </row>
    <row r="36" spans="2:8" x14ac:dyDescent="0.2">
      <c r="B36" s="39"/>
      <c r="C36" s="39"/>
      <c r="D36" s="39"/>
      <c r="E36" s="40"/>
      <c r="F36" s="41"/>
      <c r="G36" s="42"/>
      <c r="H36" s="42"/>
    </row>
    <row r="37" spans="2:8" x14ac:dyDescent="0.2">
      <c r="B37" s="39"/>
      <c r="C37" s="39"/>
      <c r="D37" s="39"/>
      <c r="E37" s="40"/>
      <c r="F37" s="41"/>
      <c r="G37" s="42"/>
      <c r="H37" s="42"/>
    </row>
    <row r="38" spans="2:8" x14ac:dyDescent="0.2">
      <c r="B38" s="39"/>
      <c r="C38" s="39"/>
      <c r="D38" s="39"/>
      <c r="E38" s="40"/>
      <c r="F38" s="41"/>
      <c r="G38" s="42"/>
      <c r="H38" s="42"/>
    </row>
    <row r="39" spans="2:8" x14ac:dyDescent="0.2">
      <c r="B39" s="39"/>
      <c r="C39" s="39"/>
      <c r="D39" s="39"/>
      <c r="E39" s="40"/>
      <c r="F39" s="41"/>
      <c r="G39" s="42"/>
      <c r="H39" s="42"/>
    </row>
    <row r="40" spans="2:8" x14ac:dyDescent="0.2">
      <c r="B40" s="39"/>
      <c r="C40" s="39"/>
      <c r="D40" s="39"/>
      <c r="E40" s="40"/>
      <c r="F40" s="41"/>
      <c r="G40" s="42"/>
      <c r="H40" s="42"/>
    </row>
    <row r="41" spans="2:8" x14ac:dyDescent="0.2">
      <c r="B41" s="39"/>
      <c r="C41" s="39"/>
      <c r="D41" s="39"/>
      <c r="E41" s="40"/>
      <c r="F41" s="41"/>
      <c r="G41" s="42"/>
      <c r="H41" s="42"/>
    </row>
    <row r="42" spans="2:8" x14ac:dyDescent="0.2">
      <c r="B42" s="39"/>
      <c r="C42" s="39"/>
      <c r="D42" s="39"/>
      <c r="E42" s="40"/>
      <c r="F42" s="41"/>
      <c r="G42" s="42"/>
      <c r="H42" s="42"/>
    </row>
    <row r="43" spans="2:8" x14ac:dyDescent="0.2">
      <c r="B43" s="39"/>
      <c r="C43" s="39"/>
      <c r="D43" s="39"/>
      <c r="E43" s="40"/>
      <c r="F43" s="41"/>
      <c r="G43" s="42"/>
      <c r="H43" s="42"/>
    </row>
    <row r="44" spans="2:8" x14ac:dyDescent="0.2">
      <c r="B44" s="39"/>
      <c r="C44" s="39"/>
      <c r="D44" s="39"/>
      <c r="E44" s="40"/>
      <c r="F44" s="41"/>
      <c r="G44" s="42"/>
      <c r="H44" s="42"/>
    </row>
    <row r="45" spans="2:8" x14ac:dyDescent="0.2">
      <c r="B45" s="39"/>
      <c r="C45" s="39"/>
      <c r="D45" s="39"/>
      <c r="E45" s="40"/>
      <c r="F45" s="41"/>
      <c r="G45" s="42"/>
      <c r="H45" s="42"/>
    </row>
    <row r="46" spans="2:8" x14ac:dyDescent="0.2">
      <c r="B46" s="39"/>
      <c r="C46" s="39"/>
      <c r="D46" s="39"/>
      <c r="E46" s="40"/>
      <c r="F46" s="41"/>
      <c r="G46" s="42"/>
      <c r="H46" s="42"/>
    </row>
    <row r="47" spans="2:8" x14ac:dyDescent="0.2">
      <c r="B47" s="39"/>
      <c r="C47" s="39"/>
      <c r="D47" s="39"/>
      <c r="E47" s="40"/>
      <c r="F47" s="41"/>
      <c r="G47" s="42"/>
      <c r="H47" s="42"/>
    </row>
    <row r="48" spans="2:8" x14ac:dyDescent="0.2">
      <c r="B48" s="39"/>
      <c r="C48" s="39"/>
      <c r="D48" s="39"/>
      <c r="E48" s="40"/>
      <c r="F48" s="41"/>
      <c r="G48" s="42"/>
      <c r="H48" s="42"/>
    </row>
    <row r="49" spans="2:8" x14ac:dyDescent="0.2">
      <c r="B49" s="39"/>
      <c r="C49" s="39"/>
      <c r="D49" s="39"/>
      <c r="E49" s="40"/>
      <c r="F49" s="41"/>
      <c r="G49" s="42"/>
      <c r="H49" s="42"/>
    </row>
    <row r="50" spans="2:8" x14ac:dyDescent="0.2">
      <c r="B50" s="39"/>
      <c r="C50" s="39"/>
      <c r="D50" s="39"/>
      <c r="E50" s="40"/>
      <c r="F50" s="41"/>
      <c r="G50" s="42"/>
      <c r="H50" s="42"/>
    </row>
    <row r="51" spans="2:8" x14ac:dyDescent="0.2">
      <c r="B51" s="39"/>
      <c r="C51" s="39"/>
      <c r="D51" s="39"/>
      <c r="E51" s="40"/>
      <c r="F51" s="41"/>
      <c r="G51" s="42"/>
      <c r="H51" s="42"/>
    </row>
    <row r="52" spans="2:8" x14ac:dyDescent="0.2">
      <c r="B52" s="39"/>
      <c r="C52" s="39"/>
      <c r="D52" s="39"/>
      <c r="E52" s="40"/>
      <c r="F52" s="41"/>
      <c r="G52" s="42"/>
      <c r="H52" s="42"/>
    </row>
    <row r="53" spans="2:8" x14ac:dyDescent="0.2">
      <c r="B53" s="39"/>
      <c r="C53" s="39"/>
      <c r="D53" s="39"/>
      <c r="E53" s="40"/>
      <c r="F53" s="41"/>
      <c r="G53" s="42"/>
      <c r="H53" s="42"/>
    </row>
    <row r="54" spans="2:8" x14ac:dyDescent="0.2">
      <c r="B54" s="39"/>
      <c r="C54" s="39"/>
      <c r="D54" s="39"/>
      <c r="E54" s="40"/>
      <c r="F54" s="41"/>
      <c r="G54" s="42"/>
      <c r="H54" s="42"/>
    </row>
    <row r="55" spans="2:8" x14ac:dyDescent="0.2">
      <c r="B55" s="39"/>
      <c r="C55" s="39"/>
      <c r="D55" s="39"/>
      <c r="E55" s="40"/>
      <c r="F55" s="41"/>
      <c r="G55" s="42"/>
      <c r="H55" s="42"/>
    </row>
    <row r="56" spans="2:8" x14ac:dyDescent="0.2">
      <c r="B56" s="39"/>
      <c r="C56" s="39"/>
      <c r="D56" s="39"/>
      <c r="E56" s="40"/>
      <c r="F56" s="41"/>
      <c r="G56" s="42"/>
      <c r="H56" s="42"/>
    </row>
    <row r="57" spans="2:8" x14ac:dyDescent="0.2">
      <c r="B57" s="39"/>
      <c r="C57" s="39"/>
      <c r="D57" s="39"/>
      <c r="E57" s="40"/>
      <c r="F57" s="41"/>
      <c r="G57" s="42"/>
      <c r="H57" s="42"/>
    </row>
    <row r="58" spans="2:8" x14ac:dyDescent="0.2">
      <c r="B58" s="39"/>
      <c r="C58" s="39"/>
      <c r="D58" s="39"/>
      <c r="E58" s="40"/>
      <c r="F58" s="41"/>
      <c r="G58" s="42"/>
      <c r="H58" s="42"/>
    </row>
    <row r="59" spans="2:8" x14ac:dyDescent="0.2">
      <c r="B59" s="39"/>
      <c r="C59" s="39"/>
      <c r="D59" s="39"/>
      <c r="E59" s="40"/>
      <c r="F59" s="41"/>
      <c r="G59" s="42"/>
      <c r="H59" s="42"/>
    </row>
    <row r="60" spans="2:8" x14ac:dyDescent="0.2">
      <c r="B60" s="39"/>
      <c r="C60" s="39"/>
      <c r="D60" s="39"/>
      <c r="E60" s="40"/>
      <c r="F60" s="41"/>
      <c r="G60" s="42"/>
      <c r="H60" s="42"/>
    </row>
    <row r="61" spans="2:8" x14ac:dyDescent="0.2">
      <c r="B61" s="39"/>
      <c r="C61" s="39"/>
      <c r="D61" s="39"/>
      <c r="E61" s="40"/>
      <c r="F61" s="41"/>
      <c r="G61" s="42"/>
      <c r="H61" s="42"/>
    </row>
    <row r="62" spans="2:8" x14ac:dyDescent="0.2">
      <c r="B62" s="39"/>
      <c r="C62" s="39"/>
      <c r="D62" s="39"/>
      <c r="E62" s="40"/>
      <c r="F62" s="41"/>
      <c r="G62" s="42"/>
      <c r="H62" s="42"/>
    </row>
    <row r="63" spans="2:8" x14ac:dyDescent="0.2">
      <c r="B63" s="39"/>
      <c r="C63" s="39"/>
      <c r="D63" s="39"/>
      <c r="E63" s="40"/>
      <c r="F63" s="41"/>
      <c r="G63" s="42"/>
      <c r="H63" s="42"/>
    </row>
    <row r="64" spans="2:8" x14ac:dyDescent="0.2">
      <c r="B64" s="39"/>
      <c r="C64" s="39"/>
      <c r="D64" s="39"/>
      <c r="E64" s="40"/>
      <c r="F64" s="41"/>
      <c r="G64" s="42"/>
      <c r="H64" s="42"/>
    </row>
    <row r="65" spans="2:8" x14ac:dyDescent="0.2">
      <c r="B65" s="39"/>
      <c r="C65" s="39"/>
      <c r="D65" s="39"/>
      <c r="E65" s="40"/>
      <c r="F65" s="41"/>
      <c r="G65" s="42"/>
      <c r="H65" s="42"/>
    </row>
    <row r="66" spans="2:8" x14ac:dyDescent="0.2">
      <c r="B66" s="39"/>
      <c r="C66" s="39"/>
      <c r="D66" s="39"/>
      <c r="E66" s="40"/>
      <c r="F66" s="41"/>
      <c r="G66" s="42"/>
      <c r="H66" s="42"/>
    </row>
    <row r="67" spans="2:8" x14ac:dyDescent="0.2">
      <c r="B67" s="39"/>
      <c r="C67" s="39"/>
      <c r="D67" s="39"/>
      <c r="E67" s="40"/>
      <c r="F67" s="41"/>
      <c r="G67" s="42"/>
      <c r="H67" s="42"/>
    </row>
    <row r="68" spans="2:8" x14ac:dyDescent="0.2">
      <c r="B68" s="39"/>
      <c r="C68" s="39"/>
      <c r="D68" s="39"/>
      <c r="E68" s="40"/>
      <c r="F68" s="41"/>
      <c r="G68" s="42"/>
      <c r="H68" s="42"/>
    </row>
    <row r="69" spans="2:8" x14ac:dyDescent="0.2">
      <c r="B69" s="39"/>
      <c r="C69" s="39"/>
      <c r="D69" s="39"/>
      <c r="E69" s="40"/>
      <c r="F69" s="41"/>
      <c r="G69" s="42"/>
      <c r="H69" s="42"/>
    </row>
    <row r="70" spans="2:8" x14ac:dyDescent="0.2">
      <c r="B70" s="39"/>
      <c r="C70" s="39"/>
      <c r="D70" s="39"/>
      <c r="E70" s="40"/>
      <c r="F70" s="41"/>
      <c r="G70" s="42"/>
      <c r="H70" s="42"/>
    </row>
    <row r="71" spans="2:8" x14ac:dyDescent="0.2">
      <c r="B71" s="39"/>
      <c r="C71" s="39"/>
      <c r="D71" s="39"/>
      <c r="E71" s="40"/>
      <c r="F71" s="41"/>
      <c r="G71" s="42"/>
      <c r="H71" s="42"/>
    </row>
    <row r="72" spans="2:8" x14ac:dyDescent="0.2">
      <c r="B72" s="39"/>
      <c r="C72" s="39"/>
      <c r="D72" s="39"/>
      <c r="E72" s="40"/>
      <c r="F72" s="41"/>
      <c r="G72" s="42"/>
      <c r="H72" s="42"/>
    </row>
    <row r="73" spans="2:8" x14ac:dyDescent="0.2">
      <c r="B73" s="39"/>
      <c r="C73" s="39"/>
      <c r="D73" s="39"/>
      <c r="E73" s="40"/>
      <c r="F73" s="41"/>
      <c r="G73" s="42"/>
      <c r="H73" s="42"/>
    </row>
    <row r="74" spans="2:8" x14ac:dyDescent="0.2">
      <c r="B74" s="39"/>
      <c r="C74" s="39"/>
      <c r="D74" s="39"/>
      <c r="E74" s="40"/>
      <c r="F74" s="41"/>
      <c r="G74" s="42"/>
      <c r="H74" s="42"/>
    </row>
    <row r="75" spans="2:8" x14ac:dyDescent="0.2">
      <c r="B75" s="39"/>
      <c r="C75" s="39"/>
      <c r="D75" s="39"/>
      <c r="E75" s="40"/>
      <c r="F75" s="41"/>
      <c r="G75" s="42"/>
      <c r="H75" s="42"/>
    </row>
    <row r="76" spans="2:8" x14ac:dyDescent="0.2">
      <c r="B76" s="39"/>
      <c r="C76" s="39"/>
      <c r="D76" s="39"/>
      <c r="E76" s="40"/>
      <c r="F76" s="41"/>
      <c r="G76" s="42"/>
      <c r="H76" s="42"/>
    </row>
    <row r="77" spans="2:8" x14ac:dyDescent="0.2">
      <c r="B77" s="39"/>
      <c r="C77" s="39"/>
      <c r="D77" s="39"/>
      <c r="E77" s="40"/>
      <c r="F77" s="41"/>
      <c r="G77" s="42"/>
      <c r="H77" s="42"/>
    </row>
    <row r="78" spans="2:8" x14ac:dyDescent="0.2">
      <c r="B78" s="39"/>
      <c r="C78" s="39"/>
      <c r="D78" s="39"/>
      <c r="E78" s="40"/>
      <c r="F78" s="41"/>
      <c r="G78" s="42"/>
      <c r="H78" s="42"/>
    </row>
    <row r="79" spans="2:8" x14ac:dyDescent="0.2">
      <c r="B79" s="39"/>
      <c r="C79" s="39"/>
      <c r="D79" s="39"/>
      <c r="E79" s="40"/>
      <c r="F79" s="41"/>
      <c r="G79" s="42"/>
      <c r="H79" s="42"/>
    </row>
    <row r="80" spans="2:8" x14ac:dyDescent="0.2">
      <c r="B80" s="39"/>
      <c r="C80" s="39"/>
      <c r="D80" s="39"/>
      <c r="E80" s="40"/>
      <c r="F80" s="41"/>
      <c r="G80" s="42"/>
      <c r="H80" s="42"/>
    </row>
    <row r="81" spans="2:8" x14ac:dyDescent="0.2">
      <c r="B81" s="39"/>
      <c r="C81" s="39"/>
      <c r="D81" s="39"/>
      <c r="E81" s="40"/>
      <c r="F81" s="41"/>
      <c r="G81" s="42"/>
      <c r="H81" s="42"/>
    </row>
    <row r="82" spans="2:8" x14ac:dyDescent="0.2">
      <c r="B82" s="39"/>
      <c r="C82" s="39"/>
      <c r="D82" s="39"/>
      <c r="E82" s="40"/>
      <c r="F82" s="41"/>
      <c r="G82" s="42"/>
      <c r="H82" s="42"/>
    </row>
    <row r="83" spans="2:8" x14ac:dyDescent="0.2">
      <c r="B83" s="39"/>
      <c r="C83" s="39"/>
      <c r="D83" s="39"/>
      <c r="E83" s="40"/>
      <c r="F83" s="41"/>
      <c r="G83" s="42"/>
      <c r="H83" s="42"/>
    </row>
    <row r="84" spans="2:8" x14ac:dyDescent="0.2">
      <c r="B84" s="39"/>
      <c r="C84" s="39"/>
      <c r="D84" s="39"/>
      <c r="E84" s="40"/>
      <c r="F84" s="41"/>
      <c r="G84" s="42"/>
      <c r="H84" s="42"/>
    </row>
    <row r="85" spans="2:8" x14ac:dyDescent="0.2">
      <c r="B85" s="39"/>
      <c r="C85" s="39"/>
      <c r="D85" s="39"/>
      <c r="E85" s="40"/>
      <c r="F85" s="41"/>
      <c r="G85" s="42"/>
      <c r="H85" s="42"/>
    </row>
    <row r="86" spans="2:8" x14ac:dyDescent="0.2">
      <c r="B86" s="39"/>
      <c r="C86" s="39"/>
      <c r="D86" s="39"/>
      <c r="E86" s="40"/>
      <c r="F86" s="41"/>
      <c r="G86" s="42"/>
      <c r="H86" s="42"/>
    </row>
    <row r="87" spans="2:8" x14ac:dyDescent="0.2">
      <c r="B87" s="39"/>
      <c r="C87" s="39"/>
      <c r="D87" s="39"/>
      <c r="E87" s="40"/>
      <c r="F87" s="41"/>
      <c r="G87" s="42"/>
      <c r="H87" s="42"/>
    </row>
    <row r="88" spans="2:8" x14ac:dyDescent="0.2">
      <c r="B88" s="39"/>
      <c r="C88" s="39"/>
      <c r="D88" s="39"/>
      <c r="E88" s="40"/>
      <c r="F88" s="41"/>
      <c r="G88" s="42"/>
      <c r="H88" s="42"/>
    </row>
    <row r="89" spans="2:8" x14ac:dyDescent="0.2">
      <c r="B89" s="39"/>
      <c r="C89" s="39"/>
      <c r="D89" s="39"/>
      <c r="E89" s="40"/>
      <c r="F89" s="41"/>
      <c r="G89" s="42"/>
      <c r="H89" s="42"/>
    </row>
    <row r="90" spans="2:8" x14ac:dyDescent="0.2">
      <c r="B90" s="39"/>
      <c r="C90" s="39"/>
      <c r="D90" s="39"/>
      <c r="E90" s="40"/>
      <c r="F90" s="41"/>
      <c r="G90" s="42"/>
      <c r="H90" s="42"/>
    </row>
    <row r="91" spans="2:8" x14ac:dyDescent="0.2">
      <c r="B91" s="39"/>
      <c r="C91" s="39"/>
      <c r="D91" s="39"/>
      <c r="E91" s="40"/>
      <c r="F91" s="41"/>
      <c r="G91" s="42"/>
      <c r="H91" s="42"/>
    </row>
    <row r="92" spans="2:8" x14ac:dyDescent="0.2">
      <c r="B92" s="39"/>
      <c r="C92" s="39"/>
      <c r="D92" s="39"/>
      <c r="E92" s="40"/>
      <c r="F92" s="41"/>
      <c r="G92" s="42"/>
      <c r="H92" s="42"/>
    </row>
    <row r="93" spans="2:8" x14ac:dyDescent="0.2">
      <c r="B93" s="39"/>
      <c r="C93" s="39"/>
      <c r="D93" s="39"/>
      <c r="E93" s="40"/>
      <c r="F93" s="41"/>
      <c r="G93" s="42"/>
      <c r="H93" s="42"/>
    </row>
    <row r="94" spans="2:8" x14ac:dyDescent="0.2">
      <c r="B94" s="39"/>
      <c r="C94" s="39"/>
      <c r="D94" s="39"/>
      <c r="E94" s="40"/>
      <c r="F94" s="41"/>
      <c r="G94" s="42"/>
      <c r="H94" s="42"/>
    </row>
    <row r="95" spans="2:8" x14ac:dyDescent="0.2">
      <c r="B95" s="39"/>
      <c r="C95" s="39"/>
      <c r="D95" s="39"/>
      <c r="E95" s="40"/>
      <c r="F95" s="41"/>
      <c r="G95" s="42"/>
      <c r="H95" s="42"/>
    </row>
    <row r="96" spans="2:8" x14ac:dyDescent="0.2">
      <c r="B96" s="39"/>
      <c r="C96" s="39"/>
      <c r="D96" s="39"/>
      <c r="E96" s="40"/>
      <c r="F96" s="41"/>
      <c r="G96" s="42"/>
      <c r="H96" s="42"/>
    </row>
    <row r="97" spans="2:8" x14ac:dyDescent="0.2">
      <c r="B97" s="39"/>
      <c r="C97" s="39"/>
      <c r="D97" s="39"/>
      <c r="E97" s="40"/>
      <c r="F97" s="41"/>
      <c r="G97" s="42"/>
      <c r="H97" s="42"/>
    </row>
    <row r="98" spans="2:8" x14ac:dyDescent="0.2">
      <c r="B98" s="39"/>
      <c r="C98" s="39"/>
      <c r="D98" s="39"/>
      <c r="E98" s="40"/>
      <c r="F98" s="41"/>
      <c r="G98" s="42"/>
      <c r="H98" s="42"/>
    </row>
    <row r="99" spans="2:8" x14ac:dyDescent="0.2">
      <c r="B99" s="39"/>
      <c r="C99" s="39"/>
      <c r="D99" s="39"/>
      <c r="E99" s="40"/>
      <c r="F99" s="41"/>
      <c r="G99" s="42"/>
      <c r="H99" s="42"/>
    </row>
    <row r="100" spans="2:8" x14ac:dyDescent="0.2">
      <c r="B100" s="39"/>
      <c r="C100" s="39"/>
      <c r="D100" s="39"/>
      <c r="E100" s="40"/>
      <c r="F100" s="41"/>
      <c r="G100" s="42"/>
      <c r="H100" s="42"/>
    </row>
    <row r="101" spans="2:8" x14ac:dyDescent="0.2">
      <c r="D101" s="43"/>
    </row>
  </sheetData>
  <mergeCells count="1">
    <mergeCell ref="B3:H3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922B7-6962-AE43-8367-DB219B915AB9}">
  <dimension ref="A1:BN25"/>
  <sheetViews>
    <sheetView workbookViewId="0">
      <selection activeCell="M29" sqref="A1:XFD1048576"/>
    </sheetView>
  </sheetViews>
  <sheetFormatPr defaultColWidth="10.85546875" defaultRowHeight="15.75" x14ac:dyDescent="0.25"/>
  <cols>
    <col min="1" max="16384" width="10.85546875" style="17"/>
  </cols>
  <sheetData>
    <row r="1" spans="1:66" x14ac:dyDescent="0.25">
      <c r="A1" s="17" t="s">
        <v>0</v>
      </c>
      <c r="B1" s="17" t="s">
        <v>1</v>
      </c>
      <c r="C1" s="17" t="s">
        <v>2</v>
      </c>
      <c r="D1" s="2" t="s">
        <v>155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13</v>
      </c>
      <c r="P1" s="17" t="s">
        <v>14</v>
      </c>
      <c r="Q1" s="17" t="s">
        <v>15</v>
      </c>
      <c r="R1" s="17" t="s">
        <v>16</v>
      </c>
      <c r="S1" s="17" t="s">
        <v>17</v>
      </c>
      <c r="T1" s="17" t="s">
        <v>18</v>
      </c>
      <c r="U1" s="17" t="s">
        <v>19</v>
      </c>
      <c r="V1" s="17" t="s">
        <v>20</v>
      </c>
      <c r="W1" s="17" t="s">
        <v>21</v>
      </c>
      <c r="X1" s="17" t="s">
        <v>22</v>
      </c>
      <c r="Y1" s="17" t="s">
        <v>23</v>
      </c>
      <c r="Z1" s="17" t="s">
        <v>24</v>
      </c>
      <c r="AA1" s="17" t="s">
        <v>25</v>
      </c>
      <c r="AB1" s="17" t="s">
        <v>26</v>
      </c>
      <c r="AC1" s="17" t="s">
        <v>27</v>
      </c>
      <c r="AD1" s="17" t="s">
        <v>28</v>
      </c>
      <c r="AE1" s="17" t="s">
        <v>29</v>
      </c>
      <c r="AF1" s="17" t="s">
        <v>30</v>
      </c>
      <c r="AG1" s="17" t="s">
        <v>31</v>
      </c>
      <c r="AH1" s="17" t="s">
        <v>32</v>
      </c>
      <c r="AI1" s="17" t="s">
        <v>33</v>
      </c>
      <c r="AJ1" s="17" t="s">
        <v>34</v>
      </c>
      <c r="AK1" s="17" t="s">
        <v>35</v>
      </c>
      <c r="AL1" s="17" t="s">
        <v>36</v>
      </c>
      <c r="AM1" s="17" t="s">
        <v>37</v>
      </c>
      <c r="AN1" s="17" t="s">
        <v>38</v>
      </c>
      <c r="AO1" s="17" t="s">
        <v>39</v>
      </c>
      <c r="AP1" s="17" t="s">
        <v>40</v>
      </c>
      <c r="AQ1" s="17" t="s">
        <v>41</v>
      </c>
      <c r="AR1" s="17" t="s">
        <v>42</v>
      </c>
      <c r="AS1" s="17" t="s">
        <v>43</v>
      </c>
      <c r="AT1" s="17" t="s">
        <v>44</v>
      </c>
      <c r="AU1" s="17" t="s">
        <v>45</v>
      </c>
      <c r="AV1" s="17" t="s">
        <v>46</v>
      </c>
      <c r="AW1" s="17" t="s">
        <v>47</v>
      </c>
      <c r="AX1" s="17" t="s">
        <v>48</v>
      </c>
      <c r="AY1" s="17" t="s">
        <v>49</v>
      </c>
      <c r="AZ1" s="17" t="s">
        <v>50</v>
      </c>
      <c r="BA1" s="17" t="s">
        <v>51</v>
      </c>
      <c r="BB1" s="17" t="s">
        <v>52</v>
      </c>
      <c r="BC1" s="17" t="s">
        <v>53</v>
      </c>
      <c r="BD1" s="17" t="s">
        <v>54</v>
      </c>
      <c r="BE1" s="17" t="s">
        <v>55</v>
      </c>
      <c r="BF1" s="17" t="s">
        <v>56</v>
      </c>
      <c r="BG1" s="17" t="s">
        <v>57</v>
      </c>
      <c r="BH1" s="17" t="s">
        <v>58</v>
      </c>
      <c r="BI1" s="17" t="s">
        <v>59</v>
      </c>
      <c r="BJ1" s="17" t="s">
        <v>60</v>
      </c>
      <c r="BK1" s="17" t="s">
        <v>61</v>
      </c>
      <c r="BL1" s="17" t="s">
        <v>62</v>
      </c>
      <c r="BM1" s="17" t="s">
        <v>63</v>
      </c>
      <c r="BN1" s="17" t="s">
        <v>64</v>
      </c>
    </row>
    <row r="2" spans="1:66" x14ac:dyDescent="0.25">
      <c r="A2" s="17" t="s">
        <v>102</v>
      </c>
      <c r="B2" s="17" t="s">
        <v>102</v>
      </c>
      <c r="C2" s="17" t="s">
        <v>156</v>
      </c>
      <c r="D2" s="17">
        <f>L2/5</f>
        <v>27.016345214843803</v>
      </c>
      <c r="E2" s="17">
        <v>6.7540864944457999</v>
      </c>
      <c r="F2" s="17" t="s">
        <v>67</v>
      </c>
      <c r="G2" s="17" t="s">
        <v>68</v>
      </c>
      <c r="H2" s="17" t="s">
        <v>69</v>
      </c>
      <c r="I2" s="17" t="s">
        <v>69</v>
      </c>
      <c r="J2" s="17" t="s">
        <v>70</v>
      </c>
      <c r="K2" s="17" t="s">
        <v>71</v>
      </c>
      <c r="L2" s="17">
        <v>135.08172607421901</v>
      </c>
      <c r="M2" s="17">
        <f>O2*4</f>
        <v>31.956748962402362</v>
      </c>
      <c r="N2" s="17">
        <f>P2*4</f>
        <v>22.0811252593994</v>
      </c>
      <c r="O2" s="17">
        <v>7.9891872406005904</v>
      </c>
      <c r="P2" s="17">
        <v>5.52028131484985</v>
      </c>
      <c r="Q2" s="17">
        <v>20089</v>
      </c>
      <c r="R2" s="17">
        <v>115</v>
      </c>
      <c r="S2" s="17">
        <v>19974</v>
      </c>
      <c r="T2" s="17">
        <v>0</v>
      </c>
      <c r="U2" s="17">
        <v>0</v>
      </c>
      <c r="V2" s="17">
        <v>0</v>
      </c>
      <c r="W2" s="17">
        <v>0</v>
      </c>
      <c r="AF2" s="17">
        <v>5000</v>
      </c>
      <c r="AT2" s="17">
        <v>5717.8011676290798</v>
      </c>
      <c r="AU2" s="17">
        <v>3985.8863095388301</v>
      </c>
      <c r="AV2" s="17">
        <v>3995.80070093115</v>
      </c>
      <c r="BA2" s="17">
        <v>7.3840780258178702</v>
      </c>
      <c r="BB2" s="17">
        <v>6.1244325637817401</v>
      </c>
    </row>
    <row r="3" spans="1:66" x14ac:dyDescent="0.25">
      <c r="A3" s="17" t="s">
        <v>105</v>
      </c>
      <c r="B3" s="17" t="s">
        <v>105</v>
      </c>
      <c r="C3" s="17" t="s">
        <v>156</v>
      </c>
      <c r="D3" s="17">
        <f t="shared" ref="D3:D25" si="0">L3/5</f>
        <v>45.429153442382798</v>
      </c>
      <c r="E3" s="17">
        <v>11.3572883605957</v>
      </c>
      <c r="F3" s="17" t="s">
        <v>67</v>
      </c>
      <c r="G3" s="17" t="s">
        <v>68</v>
      </c>
      <c r="H3" s="17" t="s">
        <v>69</v>
      </c>
      <c r="I3" s="17" t="s">
        <v>69</v>
      </c>
      <c r="J3" s="17" t="s">
        <v>70</v>
      </c>
      <c r="K3" s="17" t="s">
        <v>71</v>
      </c>
      <c r="L3" s="17">
        <v>227.14576721191401</v>
      </c>
      <c r="M3" s="17">
        <f t="shared" ref="M3:M25" si="1">O3*4</f>
        <v>51.842864990234403</v>
      </c>
      <c r="N3" s="17">
        <f t="shared" ref="N3:N25" si="2">P3*4</f>
        <v>39.024169921875</v>
      </c>
      <c r="O3" s="17">
        <v>12.960716247558601</v>
      </c>
      <c r="P3" s="17">
        <v>9.75604248046875</v>
      </c>
      <c r="Q3" s="17">
        <v>20089</v>
      </c>
      <c r="R3" s="17">
        <v>193</v>
      </c>
      <c r="S3" s="17">
        <v>19896</v>
      </c>
      <c r="T3" s="17">
        <v>0</v>
      </c>
      <c r="U3" s="17">
        <v>0</v>
      </c>
      <c r="V3" s="17">
        <v>0</v>
      </c>
      <c r="W3" s="17">
        <v>0</v>
      </c>
      <c r="AF3" s="17">
        <v>5000</v>
      </c>
      <c r="AT3" s="17">
        <v>5918.7811842211804</v>
      </c>
      <c r="AU3" s="17">
        <v>4123.0397503419099</v>
      </c>
      <c r="AV3" s="17">
        <v>4140.2918831877096</v>
      </c>
      <c r="BA3" s="17">
        <v>12.175090789794901</v>
      </c>
      <c r="BB3" s="17">
        <v>10.5400533676147</v>
      </c>
    </row>
    <row r="4" spans="1:66" x14ac:dyDescent="0.25">
      <c r="A4" s="17" t="s">
        <v>106</v>
      </c>
      <c r="B4" s="17" t="s">
        <v>106</v>
      </c>
      <c r="C4" s="17" t="s">
        <v>156</v>
      </c>
      <c r="D4" s="17">
        <f t="shared" si="0"/>
        <v>24.557823181152401</v>
      </c>
      <c r="E4" s="17">
        <v>6.1394557952880904</v>
      </c>
      <c r="F4" s="17" t="s">
        <v>67</v>
      </c>
      <c r="G4" s="17" t="s">
        <v>68</v>
      </c>
      <c r="H4" s="17" t="s">
        <v>69</v>
      </c>
      <c r="I4" s="17" t="s">
        <v>69</v>
      </c>
      <c r="J4" s="17" t="s">
        <v>70</v>
      </c>
      <c r="K4" s="17" t="s">
        <v>71</v>
      </c>
      <c r="L4" s="17">
        <v>122.789115905762</v>
      </c>
      <c r="M4" s="17">
        <f t="shared" si="1"/>
        <v>29.280059814453121</v>
      </c>
      <c r="N4" s="17">
        <f t="shared" si="2"/>
        <v>19.840322494506839</v>
      </c>
      <c r="O4" s="17">
        <v>7.3200149536132804</v>
      </c>
      <c r="P4" s="17">
        <v>4.9600806236267099</v>
      </c>
      <c r="Q4" s="17">
        <v>19981</v>
      </c>
      <c r="R4" s="17">
        <v>104</v>
      </c>
      <c r="S4" s="17">
        <v>19877</v>
      </c>
      <c r="T4" s="17">
        <v>0</v>
      </c>
      <c r="U4" s="17">
        <v>0</v>
      </c>
      <c r="V4" s="17">
        <v>0</v>
      </c>
      <c r="W4" s="17">
        <v>0</v>
      </c>
      <c r="AF4" s="17">
        <v>5000</v>
      </c>
      <c r="AT4" s="17">
        <v>5885.7014254056503</v>
      </c>
      <c r="AU4" s="17">
        <v>4124.6330567757304</v>
      </c>
      <c r="AV4" s="17">
        <v>4133.7993202429197</v>
      </c>
      <c r="BA4" s="17">
        <v>6.7416338920593297</v>
      </c>
      <c r="BB4" s="17">
        <v>5.5375857353210396</v>
      </c>
    </row>
    <row r="5" spans="1:66" x14ac:dyDescent="0.25">
      <c r="A5" s="17" t="s">
        <v>107</v>
      </c>
      <c r="B5" s="17" t="s">
        <v>107</v>
      </c>
      <c r="C5" s="17" t="s">
        <v>156</v>
      </c>
      <c r="D5" s="17">
        <f t="shared" si="0"/>
        <v>16.30819396972656</v>
      </c>
      <c r="E5" s="17">
        <v>4.07704830169678</v>
      </c>
      <c r="F5" s="17" t="s">
        <v>67</v>
      </c>
      <c r="G5" s="17" t="s">
        <v>68</v>
      </c>
      <c r="H5" s="17" t="s">
        <v>69</v>
      </c>
      <c r="I5" s="17" t="s">
        <v>69</v>
      </c>
      <c r="J5" s="17" t="s">
        <v>70</v>
      </c>
      <c r="K5" s="17" t="s">
        <v>71</v>
      </c>
      <c r="L5" s="17">
        <v>81.540969848632798</v>
      </c>
      <c r="M5" s="17">
        <f t="shared" si="1"/>
        <v>20.545881271362319</v>
      </c>
      <c r="N5" s="17">
        <f t="shared" si="2"/>
        <v>12.699457168579119</v>
      </c>
      <c r="O5" s="17">
        <v>5.1364703178405797</v>
      </c>
      <c r="P5" s="17">
        <v>3.1748642921447798</v>
      </c>
      <c r="Q5" s="17">
        <v>19367</v>
      </c>
      <c r="R5" s="17">
        <v>67</v>
      </c>
      <c r="S5" s="17">
        <v>19300</v>
      </c>
      <c r="T5" s="17">
        <v>0</v>
      </c>
      <c r="U5" s="17">
        <v>0</v>
      </c>
      <c r="V5" s="17">
        <v>0</v>
      </c>
      <c r="W5" s="17">
        <v>0</v>
      </c>
      <c r="AF5" s="17">
        <v>5000</v>
      </c>
      <c r="AT5" s="17">
        <v>5965.6392184584902</v>
      </c>
      <c r="AU5" s="17">
        <v>4170.9289664123198</v>
      </c>
      <c r="AV5" s="17">
        <v>4177.1377538800198</v>
      </c>
      <c r="BA5" s="17">
        <v>4.59432125091553</v>
      </c>
      <c r="BB5" s="17">
        <v>3.6002776622772199</v>
      </c>
    </row>
    <row r="6" spans="1:66" x14ac:dyDescent="0.25">
      <c r="A6" s="17" t="s">
        <v>108</v>
      </c>
      <c r="B6" s="17" t="s">
        <v>108</v>
      </c>
      <c r="C6" s="17" t="s">
        <v>156</v>
      </c>
      <c r="D6" s="17">
        <f t="shared" si="0"/>
        <v>14.747041320800781</v>
      </c>
      <c r="E6" s="17">
        <v>3.6867604255676301</v>
      </c>
      <c r="F6" s="17" t="s">
        <v>67</v>
      </c>
      <c r="G6" s="17" t="s">
        <v>68</v>
      </c>
      <c r="H6" s="17" t="s">
        <v>69</v>
      </c>
      <c r="I6" s="17" t="s">
        <v>69</v>
      </c>
      <c r="J6" s="17" t="s">
        <v>70</v>
      </c>
      <c r="K6" s="17" t="s">
        <v>71</v>
      </c>
      <c r="L6" s="17">
        <v>73.735206604003906</v>
      </c>
      <c r="M6" s="17">
        <f t="shared" si="1"/>
        <v>18.969247817993161</v>
      </c>
      <c r="N6" s="17">
        <f t="shared" si="2"/>
        <v>11.20511627197264</v>
      </c>
      <c r="O6" s="17">
        <v>4.7423119544982901</v>
      </c>
      <c r="P6" s="17">
        <v>2.8012790679931601</v>
      </c>
      <c r="Q6" s="17">
        <v>17898</v>
      </c>
      <c r="R6" s="17">
        <v>56</v>
      </c>
      <c r="S6" s="17">
        <v>17842</v>
      </c>
      <c r="T6" s="17">
        <v>0</v>
      </c>
      <c r="U6" s="17">
        <v>0</v>
      </c>
      <c r="V6" s="17">
        <v>0</v>
      </c>
      <c r="W6" s="17">
        <v>0</v>
      </c>
      <c r="AF6" s="17">
        <v>5000</v>
      </c>
      <c r="AT6" s="17">
        <v>6216.2485700334801</v>
      </c>
      <c r="AU6" s="17">
        <v>4338.4903427344698</v>
      </c>
      <c r="AV6" s="17">
        <v>4344.3655500609102</v>
      </c>
      <c r="BA6" s="17">
        <v>4.20039939880371</v>
      </c>
      <c r="BB6" s="17">
        <v>3.2169780731201199</v>
      </c>
    </row>
    <row r="7" spans="1:66" x14ac:dyDescent="0.25">
      <c r="A7" s="17" t="s">
        <v>109</v>
      </c>
      <c r="B7" s="17" t="s">
        <v>109</v>
      </c>
      <c r="C7" s="17" t="s">
        <v>156</v>
      </c>
      <c r="D7" s="17">
        <f t="shared" si="0"/>
        <v>33.719848632812599</v>
      </c>
      <c r="E7" s="17">
        <v>8.4299621582031303</v>
      </c>
      <c r="F7" s="17" t="s">
        <v>67</v>
      </c>
      <c r="G7" s="17" t="s">
        <v>68</v>
      </c>
      <c r="H7" s="17" t="s">
        <v>69</v>
      </c>
      <c r="I7" s="17" t="s">
        <v>69</v>
      </c>
      <c r="J7" s="17" t="s">
        <v>70</v>
      </c>
      <c r="K7" s="17" t="s">
        <v>71</v>
      </c>
      <c r="L7" s="17">
        <v>168.59924316406301</v>
      </c>
      <c r="M7" s="17">
        <f t="shared" si="1"/>
        <v>39.390522003173842</v>
      </c>
      <c r="N7" s="17">
        <f t="shared" si="2"/>
        <v>28.05599784851076</v>
      </c>
      <c r="O7" s="17">
        <v>9.8476305007934606</v>
      </c>
      <c r="P7" s="17">
        <v>7.01399946212769</v>
      </c>
      <c r="Q7" s="17">
        <v>19048</v>
      </c>
      <c r="R7" s="17">
        <v>136</v>
      </c>
      <c r="S7" s="17">
        <v>18912</v>
      </c>
      <c r="T7" s="17">
        <v>0</v>
      </c>
      <c r="U7" s="17">
        <v>0</v>
      </c>
      <c r="V7" s="17">
        <v>0</v>
      </c>
      <c r="W7" s="17">
        <v>0</v>
      </c>
      <c r="AF7" s="17">
        <v>5000</v>
      </c>
      <c r="AT7" s="17">
        <v>5837.3744686351101</v>
      </c>
      <c r="AU7" s="17">
        <v>3992.88926210097</v>
      </c>
      <c r="AV7" s="17">
        <v>4006.0586230884001</v>
      </c>
      <c r="BA7" s="17">
        <v>9.1530494689941406</v>
      </c>
      <c r="BB7" s="17">
        <v>7.7073192596435502</v>
      </c>
    </row>
    <row r="8" spans="1:66" x14ac:dyDescent="0.25">
      <c r="A8" s="17" t="s">
        <v>110</v>
      </c>
      <c r="B8" s="17" t="s">
        <v>110</v>
      </c>
      <c r="C8" s="17" t="s">
        <v>156</v>
      </c>
      <c r="D8" s="17">
        <f t="shared" si="0"/>
        <v>29.641156005859397</v>
      </c>
      <c r="E8" s="17">
        <v>7.4102888107299796</v>
      </c>
      <c r="F8" s="17" t="s">
        <v>67</v>
      </c>
      <c r="G8" s="17" t="s">
        <v>68</v>
      </c>
      <c r="H8" s="17" t="s">
        <v>69</v>
      </c>
      <c r="I8" s="17" t="s">
        <v>69</v>
      </c>
      <c r="J8" s="17" t="s">
        <v>70</v>
      </c>
      <c r="K8" s="17" t="s">
        <v>71</v>
      </c>
      <c r="L8" s="17">
        <v>148.20578002929699</v>
      </c>
      <c r="M8" s="17">
        <f t="shared" si="1"/>
        <v>34.903930664062521</v>
      </c>
      <c r="N8" s="17">
        <f t="shared" si="2"/>
        <v>24.384260177612319</v>
      </c>
      <c r="O8" s="17">
        <v>8.7259826660156303</v>
      </c>
      <c r="P8" s="17">
        <v>6.0960650444030797</v>
      </c>
      <c r="Q8" s="17">
        <v>19430</v>
      </c>
      <c r="R8" s="17">
        <v>122</v>
      </c>
      <c r="S8" s="17">
        <v>19308</v>
      </c>
      <c r="T8" s="17">
        <v>0</v>
      </c>
      <c r="U8" s="17">
        <v>0</v>
      </c>
      <c r="V8" s="17">
        <v>0</v>
      </c>
      <c r="W8" s="17">
        <v>0</v>
      </c>
      <c r="AF8" s="17">
        <v>5000</v>
      </c>
      <c r="AT8" s="17">
        <v>5822.0434850473903</v>
      </c>
      <c r="AU8" s="17">
        <v>4020.7057959045101</v>
      </c>
      <c r="AV8" s="17">
        <v>4032.0163053268102</v>
      </c>
      <c r="BA8" s="17">
        <v>8.0813770294189506</v>
      </c>
      <c r="BB8" s="17">
        <v>6.7395830154418901</v>
      </c>
    </row>
    <row r="9" spans="1:66" x14ac:dyDescent="0.25">
      <c r="A9" s="17" t="s">
        <v>111</v>
      </c>
      <c r="B9" s="17" t="s">
        <v>111</v>
      </c>
      <c r="C9" s="17" t="s">
        <v>156</v>
      </c>
      <c r="D9" s="17">
        <f t="shared" si="0"/>
        <v>1175.8721679687501</v>
      </c>
      <c r="E9" s="17">
        <v>293.96804809570301</v>
      </c>
      <c r="F9" s="17" t="s">
        <v>67</v>
      </c>
      <c r="G9" s="17" t="s">
        <v>68</v>
      </c>
      <c r="H9" s="17" t="s">
        <v>69</v>
      </c>
      <c r="I9" s="17" t="s">
        <v>69</v>
      </c>
      <c r="J9" s="17" t="s">
        <v>70</v>
      </c>
      <c r="K9" s="17" t="s">
        <v>71</v>
      </c>
      <c r="L9" s="17">
        <v>5879.36083984375</v>
      </c>
      <c r="M9" s="17">
        <f t="shared" si="1"/>
        <v>1211.009765625</v>
      </c>
      <c r="N9" s="17">
        <f t="shared" si="2"/>
        <v>1140.994995117188</v>
      </c>
      <c r="O9" s="17">
        <v>302.75244140625</v>
      </c>
      <c r="P9" s="17">
        <v>285.24874877929699</v>
      </c>
      <c r="Q9" s="17">
        <v>19706</v>
      </c>
      <c r="R9" s="17">
        <v>4357</v>
      </c>
      <c r="S9" s="17">
        <v>15349</v>
      </c>
      <c r="T9" s="17">
        <v>0</v>
      </c>
      <c r="U9" s="17">
        <v>0</v>
      </c>
      <c r="V9" s="17">
        <v>0</v>
      </c>
      <c r="W9" s="17">
        <v>0</v>
      </c>
      <c r="AF9" s="17">
        <v>5000</v>
      </c>
      <c r="AT9" s="17">
        <v>5819.6972385044901</v>
      </c>
      <c r="AU9" s="17">
        <v>3982.0380189734001</v>
      </c>
      <c r="AV9" s="17">
        <v>4388.3447894746096</v>
      </c>
      <c r="BA9" s="17">
        <v>298.44168090820301</v>
      </c>
      <c r="BB9" s="17">
        <v>289.51135253906301</v>
      </c>
    </row>
    <row r="10" spans="1:66" x14ac:dyDescent="0.25">
      <c r="A10" s="17" t="s">
        <v>112</v>
      </c>
      <c r="B10" s="17" t="s">
        <v>83</v>
      </c>
      <c r="C10" s="17" t="s">
        <v>156</v>
      </c>
      <c r="D10" s="17">
        <f t="shared" si="0"/>
        <v>0</v>
      </c>
      <c r="E10" s="17">
        <v>0</v>
      </c>
      <c r="F10" s="17" t="s">
        <v>67</v>
      </c>
      <c r="G10" s="17" t="s">
        <v>68</v>
      </c>
      <c r="H10" s="17" t="s">
        <v>69</v>
      </c>
      <c r="I10" s="17" t="s">
        <v>69</v>
      </c>
      <c r="J10" s="17" t="s">
        <v>70</v>
      </c>
      <c r="K10" s="17" t="s">
        <v>71</v>
      </c>
      <c r="L10" s="17">
        <v>0</v>
      </c>
      <c r="M10" s="17">
        <f t="shared" si="1"/>
        <v>0.66950744390487604</v>
      </c>
      <c r="N10" s="17">
        <f t="shared" si="2"/>
        <v>0</v>
      </c>
      <c r="O10" s="17">
        <v>0.16737686097621901</v>
      </c>
      <c r="P10" s="17">
        <v>0</v>
      </c>
      <c r="Q10" s="17">
        <v>21060</v>
      </c>
      <c r="R10" s="17">
        <v>0</v>
      </c>
      <c r="S10" s="17">
        <v>21060</v>
      </c>
      <c r="T10" s="17">
        <v>0</v>
      </c>
      <c r="U10" s="17">
        <v>0</v>
      </c>
      <c r="V10" s="17">
        <v>0</v>
      </c>
      <c r="W10" s="17">
        <v>0</v>
      </c>
      <c r="AF10" s="17">
        <v>5000</v>
      </c>
      <c r="AT10" s="17">
        <v>0</v>
      </c>
      <c r="AU10" s="17">
        <v>3796.6178589678698</v>
      </c>
      <c r="AV10" s="17">
        <v>3796.6178589678698</v>
      </c>
      <c r="BA10" s="17">
        <v>7.6478660106658894E-2</v>
      </c>
      <c r="BB10" s="17">
        <v>0</v>
      </c>
    </row>
    <row r="11" spans="1:66" x14ac:dyDescent="0.25">
      <c r="A11" s="17" t="s">
        <v>113</v>
      </c>
      <c r="B11" s="17" t="s">
        <v>113</v>
      </c>
      <c r="C11" s="17" t="s">
        <v>156</v>
      </c>
      <c r="D11" s="17">
        <f t="shared" si="0"/>
        <v>12.533652496337901</v>
      </c>
      <c r="E11" s="17">
        <v>3.1334130764007599</v>
      </c>
      <c r="F11" s="17" t="s">
        <v>67</v>
      </c>
      <c r="G11" s="17" t="s">
        <v>68</v>
      </c>
      <c r="H11" s="17" t="s">
        <v>69</v>
      </c>
      <c r="I11" s="17" t="s">
        <v>69</v>
      </c>
      <c r="J11" s="17" t="s">
        <v>70</v>
      </c>
      <c r="K11" s="17" t="s">
        <v>71</v>
      </c>
      <c r="L11" s="17">
        <v>62.668262481689503</v>
      </c>
      <c r="M11" s="17">
        <f t="shared" si="1"/>
        <v>16.349504470825199</v>
      </c>
      <c r="N11" s="17">
        <f t="shared" si="2"/>
        <v>9.3650016784668004</v>
      </c>
      <c r="O11" s="17">
        <v>4.0873761177062997</v>
      </c>
      <c r="P11" s="17">
        <v>2.3412504196167001</v>
      </c>
      <c r="Q11" s="17">
        <v>18798</v>
      </c>
      <c r="R11" s="17">
        <v>50</v>
      </c>
      <c r="S11" s="17">
        <v>18748</v>
      </c>
      <c r="T11" s="17">
        <v>0</v>
      </c>
      <c r="U11" s="17">
        <v>0</v>
      </c>
      <c r="V11" s="17">
        <v>0</v>
      </c>
      <c r="W11" s="17">
        <v>0</v>
      </c>
      <c r="AF11" s="17">
        <v>5000</v>
      </c>
      <c r="AT11" s="17">
        <v>5872.5468359375</v>
      </c>
      <c r="AU11" s="17">
        <v>4012.8996706263301</v>
      </c>
      <c r="AV11" s="17">
        <v>4017.84606695921</v>
      </c>
      <c r="BA11" s="17">
        <v>3.5965497493743901</v>
      </c>
      <c r="BB11" s="17">
        <v>2.7119846343994101</v>
      </c>
    </row>
    <row r="12" spans="1:66" x14ac:dyDescent="0.25">
      <c r="A12" s="17" t="s">
        <v>114</v>
      </c>
      <c r="B12" s="17" t="s">
        <v>114</v>
      </c>
      <c r="C12" s="17" t="s">
        <v>156</v>
      </c>
      <c r="D12" s="17">
        <f t="shared" si="0"/>
        <v>14.42575073242188</v>
      </c>
      <c r="E12" s="17">
        <v>3.6064376831054701</v>
      </c>
      <c r="F12" s="17" t="s">
        <v>67</v>
      </c>
      <c r="G12" s="17" t="s">
        <v>68</v>
      </c>
      <c r="H12" s="17" t="s">
        <v>69</v>
      </c>
      <c r="I12" s="17" t="s">
        <v>69</v>
      </c>
      <c r="J12" s="17" t="s">
        <v>70</v>
      </c>
      <c r="K12" s="17" t="s">
        <v>71</v>
      </c>
      <c r="L12" s="17">
        <v>72.128753662109403</v>
      </c>
      <c r="M12" s="17">
        <f t="shared" si="1"/>
        <v>18.555786132812521</v>
      </c>
      <c r="N12" s="17">
        <f t="shared" si="2"/>
        <v>10.96108245849608</v>
      </c>
      <c r="O12" s="17">
        <v>4.6389465332031303</v>
      </c>
      <c r="P12" s="17">
        <v>2.7402706146240199</v>
      </c>
      <c r="Q12" s="17">
        <v>18296</v>
      </c>
      <c r="R12" s="17">
        <v>56</v>
      </c>
      <c r="S12" s="17">
        <v>18240</v>
      </c>
      <c r="T12" s="17">
        <v>0</v>
      </c>
      <c r="U12" s="17">
        <v>0</v>
      </c>
      <c r="V12" s="17">
        <v>0</v>
      </c>
      <c r="W12" s="17">
        <v>0</v>
      </c>
      <c r="AF12" s="17">
        <v>5000</v>
      </c>
      <c r="AT12" s="17">
        <v>5857.0510777064701</v>
      </c>
      <c r="AU12" s="17">
        <v>3976.5205079731199</v>
      </c>
      <c r="AV12" s="17">
        <v>3982.2763951563902</v>
      </c>
      <c r="BA12" s="17">
        <v>4.1088671684265101</v>
      </c>
      <c r="BB12" s="17">
        <v>3.1469042301178001</v>
      </c>
    </row>
    <row r="13" spans="1:66" x14ac:dyDescent="0.25">
      <c r="A13" s="17" t="s">
        <v>115</v>
      </c>
      <c r="B13" s="17" t="s">
        <v>115</v>
      </c>
      <c r="C13" s="17" t="s">
        <v>156</v>
      </c>
      <c r="D13" s="17">
        <f t="shared" si="0"/>
        <v>20.672837829589803</v>
      </c>
      <c r="E13" s="17">
        <v>5.1682095527648899</v>
      </c>
      <c r="F13" s="17" t="s">
        <v>67</v>
      </c>
      <c r="G13" s="17" t="s">
        <v>68</v>
      </c>
      <c r="H13" s="17" t="s">
        <v>69</v>
      </c>
      <c r="I13" s="17" t="s">
        <v>69</v>
      </c>
      <c r="J13" s="17" t="s">
        <v>70</v>
      </c>
      <c r="K13" s="17" t="s">
        <v>71</v>
      </c>
      <c r="L13" s="17">
        <v>103.36418914794901</v>
      </c>
      <c r="M13" s="17">
        <f t="shared" si="1"/>
        <v>25.315324783325199</v>
      </c>
      <c r="N13" s="17">
        <f t="shared" si="2"/>
        <v>16.6382656097412</v>
      </c>
      <c r="O13" s="17">
        <v>6.3288311958312997</v>
      </c>
      <c r="P13" s="17">
        <v>4.1595664024353001</v>
      </c>
      <c r="Q13" s="17">
        <v>20076</v>
      </c>
      <c r="R13" s="17">
        <v>88</v>
      </c>
      <c r="S13" s="17">
        <v>19988</v>
      </c>
      <c r="T13" s="17">
        <v>0</v>
      </c>
      <c r="U13" s="17">
        <v>0</v>
      </c>
      <c r="V13" s="17">
        <v>0</v>
      </c>
      <c r="W13" s="17">
        <v>0</v>
      </c>
      <c r="AF13" s="17">
        <v>5000</v>
      </c>
      <c r="AT13" s="17">
        <v>5338.77567915483</v>
      </c>
      <c r="AU13" s="17">
        <v>4061.9309091680602</v>
      </c>
      <c r="AV13" s="17">
        <v>4067.5277581299501</v>
      </c>
      <c r="BA13" s="17">
        <v>5.7376303672790501</v>
      </c>
      <c r="BB13" s="17">
        <v>4.6379518508911097</v>
      </c>
    </row>
    <row r="14" spans="1:66" x14ac:dyDescent="0.25">
      <c r="A14" s="17" t="s">
        <v>116</v>
      </c>
      <c r="B14" s="17" t="s">
        <v>116</v>
      </c>
      <c r="C14" s="17" t="s">
        <v>156</v>
      </c>
      <c r="D14" s="17">
        <f t="shared" si="0"/>
        <v>17.87960662841796</v>
      </c>
      <c r="E14" s="17">
        <v>4.4699015617370597</v>
      </c>
      <c r="F14" s="17" t="s">
        <v>67</v>
      </c>
      <c r="G14" s="17" t="s">
        <v>68</v>
      </c>
      <c r="H14" s="17" t="s">
        <v>69</v>
      </c>
      <c r="I14" s="17" t="s">
        <v>69</v>
      </c>
      <c r="J14" s="17" t="s">
        <v>70</v>
      </c>
      <c r="K14" s="17" t="s">
        <v>71</v>
      </c>
      <c r="L14" s="17">
        <v>89.398033142089801</v>
      </c>
      <c r="M14" s="17">
        <f t="shared" si="1"/>
        <v>22.316667556762681</v>
      </c>
      <c r="N14" s="17">
        <f t="shared" si="2"/>
        <v>14.07585048675536</v>
      </c>
      <c r="O14" s="17">
        <v>5.5791668891906703</v>
      </c>
      <c r="P14" s="17">
        <v>3.5189626216888401</v>
      </c>
      <c r="Q14" s="17">
        <v>19250</v>
      </c>
      <c r="R14" s="17">
        <v>73</v>
      </c>
      <c r="S14" s="17">
        <v>19177</v>
      </c>
      <c r="T14" s="17">
        <v>0</v>
      </c>
      <c r="U14" s="17">
        <v>0</v>
      </c>
      <c r="V14" s="17">
        <v>0</v>
      </c>
      <c r="W14" s="17">
        <v>0</v>
      </c>
      <c r="AF14" s="17">
        <v>5000</v>
      </c>
      <c r="AT14" s="17">
        <v>5805.1357756314201</v>
      </c>
      <c r="AU14" s="17">
        <v>4030.3352965878898</v>
      </c>
      <c r="AV14" s="17">
        <v>4037.0657087941399</v>
      </c>
      <c r="BA14" s="17">
        <v>5.0124044418334996</v>
      </c>
      <c r="BB14" s="17">
        <v>3.9681818485260001</v>
      </c>
    </row>
    <row r="15" spans="1:66" x14ac:dyDescent="0.25">
      <c r="A15" s="17" t="s">
        <v>117</v>
      </c>
      <c r="B15" s="17" t="s">
        <v>117</v>
      </c>
      <c r="C15" s="17" t="s">
        <v>156</v>
      </c>
      <c r="D15" s="17">
        <f t="shared" si="0"/>
        <v>23.974877929687601</v>
      </c>
      <c r="E15" s="17">
        <v>5.9937195777893102</v>
      </c>
      <c r="F15" s="17" t="s">
        <v>67</v>
      </c>
      <c r="G15" s="17" t="s">
        <v>68</v>
      </c>
      <c r="H15" s="17" t="s">
        <v>69</v>
      </c>
      <c r="I15" s="17" t="s">
        <v>69</v>
      </c>
      <c r="J15" s="17" t="s">
        <v>70</v>
      </c>
      <c r="K15" s="17" t="s">
        <v>71</v>
      </c>
      <c r="L15" s="17">
        <v>119.874389648438</v>
      </c>
      <c r="M15" s="17">
        <f t="shared" si="1"/>
        <v>28.6299648284912</v>
      </c>
      <c r="N15" s="17">
        <f t="shared" si="2"/>
        <v>19.324394226074201</v>
      </c>
      <c r="O15" s="17">
        <v>7.1574912071228001</v>
      </c>
      <c r="P15" s="17">
        <v>4.8310985565185502</v>
      </c>
      <c r="Q15" s="17">
        <v>20072</v>
      </c>
      <c r="R15" s="17">
        <v>102</v>
      </c>
      <c r="S15" s="17">
        <v>19970</v>
      </c>
      <c r="T15" s="17">
        <v>0</v>
      </c>
      <c r="U15" s="17">
        <v>0</v>
      </c>
      <c r="V15" s="17">
        <v>0</v>
      </c>
      <c r="W15" s="17">
        <v>0</v>
      </c>
      <c r="AF15" s="17">
        <v>5000</v>
      </c>
      <c r="AT15" s="17">
        <v>5839.7846440333897</v>
      </c>
      <c r="AU15" s="17">
        <v>4095.3468612342299</v>
      </c>
      <c r="AV15" s="17">
        <v>4104.2115809355701</v>
      </c>
      <c r="BA15" s="17">
        <v>6.5873365402221697</v>
      </c>
      <c r="BB15" s="17">
        <v>5.4004020690918004</v>
      </c>
    </row>
    <row r="16" spans="1:66" x14ac:dyDescent="0.25">
      <c r="A16" s="17" t="s">
        <v>118</v>
      </c>
      <c r="B16" s="17" t="s">
        <v>118</v>
      </c>
      <c r="C16" s="17" t="s">
        <v>156</v>
      </c>
      <c r="D16" s="17">
        <f t="shared" si="0"/>
        <v>19.90857543945312</v>
      </c>
      <c r="E16" s="17">
        <v>4.9771437644958496</v>
      </c>
      <c r="F16" s="17" t="s">
        <v>67</v>
      </c>
      <c r="G16" s="17" t="s">
        <v>68</v>
      </c>
      <c r="H16" s="17" t="s">
        <v>69</v>
      </c>
      <c r="I16" s="17" t="s">
        <v>69</v>
      </c>
      <c r="J16" s="17" t="s">
        <v>70</v>
      </c>
      <c r="K16" s="17" t="s">
        <v>71</v>
      </c>
      <c r="L16" s="17">
        <v>99.542877197265597</v>
      </c>
      <c r="M16" s="17">
        <f t="shared" si="1"/>
        <v>24.613317489624041</v>
      </c>
      <c r="N16" s="17">
        <f t="shared" si="2"/>
        <v>15.84785556793212</v>
      </c>
      <c r="O16" s="17">
        <v>6.1533293724060103</v>
      </c>
      <c r="P16" s="17">
        <v>3.96196389198303</v>
      </c>
      <c r="Q16" s="17">
        <v>18950</v>
      </c>
      <c r="R16" s="17">
        <v>80</v>
      </c>
      <c r="S16" s="17">
        <v>18870</v>
      </c>
      <c r="T16" s="17">
        <v>0</v>
      </c>
      <c r="U16" s="17">
        <v>0</v>
      </c>
      <c r="V16" s="17">
        <v>0</v>
      </c>
      <c r="W16" s="17">
        <v>0</v>
      </c>
      <c r="AF16" s="17">
        <v>5000</v>
      </c>
      <c r="AT16" s="17">
        <v>5810.4640563964804</v>
      </c>
      <c r="AU16" s="17">
        <v>4037.7831448133002</v>
      </c>
      <c r="AV16" s="17">
        <v>4045.26675816035</v>
      </c>
      <c r="BA16" s="17">
        <v>5.5532374382018999</v>
      </c>
      <c r="BB16" s="17">
        <v>4.44252252578735</v>
      </c>
    </row>
    <row r="17" spans="1:54" x14ac:dyDescent="0.25">
      <c r="A17" s="17" t="s">
        <v>119</v>
      </c>
      <c r="B17" s="17" t="s">
        <v>157</v>
      </c>
      <c r="C17" s="17" t="s">
        <v>156</v>
      </c>
      <c r="D17" s="17">
        <f t="shared" si="0"/>
        <v>33.636553955078199</v>
      </c>
      <c r="E17" s="17">
        <v>8.4091386795043892</v>
      </c>
      <c r="F17" s="17" t="s">
        <v>67</v>
      </c>
      <c r="G17" s="17" t="s">
        <v>68</v>
      </c>
      <c r="H17" s="17" t="s">
        <v>69</v>
      </c>
      <c r="I17" s="17" t="s">
        <v>69</v>
      </c>
      <c r="J17" s="17" t="s">
        <v>70</v>
      </c>
      <c r="K17" s="17" t="s">
        <v>71</v>
      </c>
      <c r="L17" s="17">
        <v>168.18276977539099</v>
      </c>
      <c r="M17" s="17">
        <f t="shared" si="1"/>
        <v>39.293212890625</v>
      </c>
      <c r="N17" s="17">
        <f t="shared" si="2"/>
        <v>27.986686706542962</v>
      </c>
      <c r="O17" s="17">
        <v>9.82330322265625</v>
      </c>
      <c r="P17" s="17">
        <v>6.9966716766357404</v>
      </c>
      <c r="Q17" s="17">
        <v>19095</v>
      </c>
      <c r="R17" s="17">
        <v>136</v>
      </c>
      <c r="S17" s="17">
        <v>18959</v>
      </c>
      <c r="T17" s="17">
        <v>0</v>
      </c>
      <c r="U17" s="17">
        <v>0</v>
      </c>
      <c r="V17" s="17">
        <v>0</v>
      </c>
      <c r="W17" s="17">
        <v>0</v>
      </c>
      <c r="AF17" s="17">
        <v>5000</v>
      </c>
      <c r="AT17" s="17">
        <v>5919.5423440372197</v>
      </c>
      <c r="AU17" s="17">
        <v>3948.3678120745299</v>
      </c>
      <c r="AV17" s="17">
        <v>3962.4070755648199</v>
      </c>
      <c r="BA17" s="17">
        <v>9.1304388046264595</v>
      </c>
      <c r="BB17" s="17">
        <v>7.6882805824279803</v>
      </c>
    </row>
    <row r="18" spans="1:54" x14ac:dyDescent="0.25">
      <c r="A18" s="17" t="s">
        <v>158</v>
      </c>
      <c r="B18" s="17" t="s">
        <v>158</v>
      </c>
      <c r="C18" s="17" t="s">
        <v>159</v>
      </c>
      <c r="D18" s="17">
        <f t="shared" si="0"/>
        <v>22.868803405761803</v>
      </c>
      <c r="E18" s="17">
        <v>5.7172007560729998</v>
      </c>
      <c r="F18" s="17" t="s">
        <v>67</v>
      </c>
      <c r="G18" s="17" t="s">
        <v>68</v>
      </c>
      <c r="H18" s="17" t="s">
        <v>69</v>
      </c>
      <c r="I18" s="17" t="s">
        <v>69</v>
      </c>
      <c r="J18" s="17" t="s">
        <v>70</v>
      </c>
      <c r="K18" s="17" t="s">
        <v>71</v>
      </c>
      <c r="L18" s="17">
        <v>114.34401702880901</v>
      </c>
      <c r="M18" s="17">
        <f t="shared" si="1"/>
        <v>27.944467544555678</v>
      </c>
      <c r="N18" s="17">
        <f t="shared" si="2"/>
        <v>18.451297760009759</v>
      </c>
      <c r="O18" s="17">
        <v>6.9861168861389196</v>
      </c>
      <c r="P18" s="17">
        <v>4.6128244400024396</v>
      </c>
      <c r="Q18" s="17">
        <v>18565</v>
      </c>
      <c r="R18" s="17">
        <v>90</v>
      </c>
      <c r="S18" s="17">
        <v>18475</v>
      </c>
      <c r="T18" s="17">
        <v>0</v>
      </c>
      <c r="U18" s="17">
        <v>0</v>
      </c>
      <c r="V18" s="17">
        <v>0</v>
      </c>
      <c r="W18" s="17">
        <v>0</v>
      </c>
      <c r="AF18" s="17">
        <v>4038</v>
      </c>
      <c r="AT18" s="17">
        <v>5739.8093478732599</v>
      </c>
      <c r="AU18" s="17">
        <v>3437.2966384842298</v>
      </c>
      <c r="AV18" s="17">
        <v>3448.4588331432601</v>
      </c>
      <c r="BA18" s="17">
        <v>6.3399558067321804</v>
      </c>
      <c r="BB18" s="17">
        <v>5.1368460655212402</v>
      </c>
    </row>
    <row r="19" spans="1:54" x14ac:dyDescent="0.25">
      <c r="A19" s="17" t="s">
        <v>160</v>
      </c>
      <c r="B19" s="17" t="s">
        <v>160</v>
      </c>
      <c r="C19" s="17" t="s">
        <v>159</v>
      </c>
      <c r="D19" s="17">
        <f t="shared" si="0"/>
        <v>35.982330322265604</v>
      </c>
      <c r="E19" s="17">
        <v>8.9955825805664098</v>
      </c>
      <c r="F19" s="17" t="s">
        <v>67</v>
      </c>
      <c r="G19" s="17" t="s">
        <v>68</v>
      </c>
      <c r="H19" s="17" t="s">
        <v>69</v>
      </c>
      <c r="I19" s="17" t="s">
        <v>69</v>
      </c>
      <c r="J19" s="17" t="s">
        <v>70</v>
      </c>
      <c r="K19" s="17" t="s">
        <v>71</v>
      </c>
      <c r="L19" s="17">
        <v>179.91165161132801</v>
      </c>
      <c r="M19" s="17">
        <f t="shared" si="1"/>
        <v>41.783065795898402</v>
      </c>
      <c r="N19" s="17">
        <f t="shared" si="2"/>
        <v>30.18873405456544</v>
      </c>
      <c r="O19" s="17">
        <v>10.4457664489746</v>
      </c>
      <c r="P19" s="17">
        <v>7.5471835136413601</v>
      </c>
      <c r="Q19" s="17">
        <v>19430</v>
      </c>
      <c r="R19" s="17">
        <v>148</v>
      </c>
      <c r="S19" s="17">
        <v>19282</v>
      </c>
      <c r="T19" s="17">
        <v>0</v>
      </c>
      <c r="U19" s="17">
        <v>0</v>
      </c>
      <c r="V19" s="17">
        <v>0</v>
      </c>
      <c r="W19" s="17">
        <v>0</v>
      </c>
      <c r="AF19" s="17">
        <v>4038</v>
      </c>
      <c r="AT19" s="17">
        <v>5752.7023331925702</v>
      </c>
      <c r="AU19" s="17">
        <v>3422.91142254748</v>
      </c>
      <c r="AV19" s="17">
        <v>3440.6576425565099</v>
      </c>
      <c r="BA19" s="17">
        <v>9.7352495193481392</v>
      </c>
      <c r="BB19" s="17">
        <v>8.2563810348510707</v>
      </c>
    </row>
    <row r="20" spans="1:54" x14ac:dyDescent="0.25">
      <c r="A20" s="17" t="s">
        <v>161</v>
      </c>
      <c r="B20" s="17" t="s">
        <v>161</v>
      </c>
      <c r="C20" s="17" t="s">
        <v>159</v>
      </c>
      <c r="D20" s="17">
        <f t="shared" si="0"/>
        <v>21.799873352050803</v>
      </c>
      <c r="E20" s="17">
        <v>5.4499683380126998</v>
      </c>
      <c r="F20" s="17" t="s">
        <v>67</v>
      </c>
      <c r="G20" s="17" t="s">
        <v>68</v>
      </c>
      <c r="H20" s="17" t="s">
        <v>69</v>
      </c>
      <c r="I20" s="17" t="s">
        <v>69</v>
      </c>
      <c r="J20" s="17" t="s">
        <v>70</v>
      </c>
      <c r="K20" s="17" t="s">
        <v>71</v>
      </c>
      <c r="L20" s="17">
        <v>108.99936676025401</v>
      </c>
      <c r="M20" s="17">
        <f t="shared" si="1"/>
        <v>26.726081848144521</v>
      </c>
      <c r="N20" s="17">
        <f t="shared" si="2"/>
        <v>17.522394180297841</v>
      </c>
      <c r="O20" s="17">
        <v>6.6815204620361301</v>
      </c>
      <c r="P20" s="17">
        <v>4.3805985450744602</v>
      </c>
      <c r="Q20" s="17">
        <v>18824</v>
      </c>
      <c r="R20" s="17">
        <v>87</v>
      </c>
      <c r="S20" s="17">
        <v>18737</v>
      </c>
      <c r="T20" s="17">
        <v>0</v>
      </c>
      <c r="U20" s="17">
        <v>0</v>
      </c>
      <c r="V20" s="17">
        <v>0</v>
      </c>
      <c r="W20" s="17">
        <v>0</v>
      </c>
      <c r="AF20" s="17">
        <v>4038</v>
      </c>
      <c r="AT20" s="17">
        <v>5873.6962441630703</v>
      </c>
      <c r="AU20" s="17">
        <v>3482.35567854389</v>
      </c>
      <c r="AV20" s="17">
        <v>3493.4078794155898</v>
      </c>
      <c r="BA20" s="17">
        <v>6.0540871620178196</v>
      </c>
      <c r="BB20" s="17">
        <v>4.8876414299011204</v>
      </c>
    </row>
    <row r="21" spans="1:54" x14ac:dyDescent="0.25">
      <c r="A21" s="17" t="s">
        <v>162</v>
      </c>
      <c r="B21" s="17" t="s">
        <v>162</v>
      </c>
      <c r="C21" s="17" t="s">
        <v>159</v>
      </c>
      <c r="D21" s="17">
        <f t="shared" si="0"/>
        <v>13.790997314453119</v>
      </c>
      <c r="E21" s="17">
        <v>3.4477493762970002</v>
      </c>
      <c r="F21" s="17" t="s">
        <v>67</v>
      </c>
      <c r="G21" s="17" t="s">
        <v>68</v>
      </c>
      <c r="H21" s="17" t="s">
        <v>69</v>
      </c>
      <c r="I21" s="17" t="s">
        <v>69</v>
      </c>
      <c r="J21" s="17" t="s">
        <v>70</v>
      </c>
      <c r="K21" s="17" t="s">
        <v>71</v>
      </c>
      <c r="L21" s="17">
        <v>68.954986572265597</v>
      </c>
      <c r="M21" s="17">
        <f t="shared" si="1"/>
        <v>17.628570556640639</v>
      </c>
      <c r="N21" s="17">
        <f t="shared" si="2"/>
        <v>10.55700492858888</v>
      </c>
      <c r="O21" s="17">
        <v>4.4071426391601598</v>
      </c>
      <c r="P21" s="17">
        <v>2.6392512321472199</v>
      </c>
      <c r="Q21" s="17">
        <v>20162</v>
      </c>
      <c r="R21" s="17">
        <v>59</v>
      </c>
      <c r="S21" s="17">
        <v>20103</v>
      </c>
      <c r="T21" s="17">
        <v>0</v>
      </c>
      <c r="U21" s="17">
        <v>0</v>
      </c>
      <c r="V21" s="17">
        <v>0</v>
      </c>
      <c r="W21" s="17">
        <v>0</v>
      </c>
      <c r="AF21" s="17">
        <v>4038</v>
      </c>
      <c r="AT21" s="17">
        <v>5892.3147676112303</v>
      </c>
      <c r="AU21" s="17">
        <v>3543.54305529162</v>
      </c>
      <c r="AV21" s="17">
        <v>3550.4162588937802</v>
      </c>
      <c r="BA21" s="17">
        <v>3.9151415824890101</v>
      </c>
      <c r="BB21" s="17">
        <v>3.01926970481873</v>
      </c>
    </row>
    <row r="22" spans="1:54" x14ac:dyDescent="0.25">
      <c r="A22" s="17" t="s">
        <v>163</v>
      </c>
      <c r="B22" s="17" t="s">
        <v>163</v>
      </c>
      <c r="C22" s="17" t="s">
        <v>159</v>
      </c>
      <c r="D22" s="17">
        <f t="shared" si="0"/>
        <v>16.168981933593763</v>
      </c>
      <c r="E22" s="17">
        <v>4.0422453880310103</v>
      </c>
      <c r="F22" s="17" t="s">
        <v>67</v>
      </c>
      <c r="G22" s="17" t="s">
        <v>68</v>
      </c>
      <c r="H22" s="17" t="s">
        <v>69</v>
      </c>
      <c r="I22" s="17" t="s">
        <v>69</v>
      </c>
      <c r="J22" s="17" t="s">
        <v>70</v>
      </c>
      <c r="K22" s="17" t="s">
        <v>71</v>
      </c>
      <c r="L22" s="17">
        <v>80.844909667968807</v>
      </c>
      <c r="M22" s="17">
        <f t="shared" si="1"/>
        <v>20.336973190307599</v>
      </c>
      <c r="N22" s="17">
        <f t="shared" si="2"/>
        <v>12.61536693573</v>
      </c>
      <c r="O22" s="17">
        <v>5.0842432975768999</v>
      </c>
      <c r="P22" s="17">
        <v>3.1538417339325</v>
      </c>
      <c r="Q22" s="17">
        <v>19825</v>
      </c>
      <c r="R22" s="17">
        <v>68</v>
      </c>
      <c r="S22" s="17">
        <v>19757</v>
      </c>
      <c r="T22" s="17">
        <v>0</v>
      </c>
      <c r="U22" s="17">
        <v>0</v>
      </c>
      <c r="V22" s="17">
        <v>0</v>
      </c>
      <c r="W22" s="17">
        <v>0</v>
      </c>
      <c r="AF22" s="17">
        <v>4038</v>
      </c>
      <c r="AT22" s="17">
        <v>5757.4773236442998</v>
      </c>
      <c r="AU22" s="17">
        <v>3364.6276052623398</v>
      </c>
      <c r="AV22" s="17">
        <v>3372.8351099710299</v>
      </c>
      <c r="BA22" s="17">
        <v>4.5511846542358398</v>
      </c>
      <c r="BB22" s="17">
        <v>3.5728702545165998</v>
      </c>
    </row>
    <row r="23" spans="1:54" x14ac:dyDescent="0.25">
      <c r="A23" s="17" t="s">
        <v>164</v>
      </c>
      <c r="B23" s="17" t="s">
        <v>164</v>
      </c>
      <c r="C23" s="17" t="s">
        <v>159</v>
      </c>
      <c r="D23" s="17">
        <f t="shared" si="0"/>
        <v>25.346133422851601</v>
      </c>
      <c r="E23" s="17">
        <v>6.3365335464477504</v>
      </c>
      <c r="F23" s="17" t="s">
        <v>67</v>
      </c>
      <c r="G23" s="17" t="s">
        <v>68</v>
      </c>
      <c r="H23" s="17" t="s">
        <v>69</v>
      </c>
      <c r="I23" s="17" t="s">
        <v>69</v>
      </c>
      <c r="J23" s="17" t="s">
        <v>70</v>
      </c>
      <c r="K23" s="17" t="s">
        <v>71</v>
      </c>
      <c r="L23" s="17">
        <v>126.730667114258</v>
      </c>
      <c r="M23" s="17">
        <f t="shared" si="1"/>
        <v>30.106878280639641</v>
      </c>
      <c r="N23" s="17">
        <f t="shared" si="2"/>
        <v>20.590202331542962</v>
      </c>
      <c r="O23" s="17">
        <v>7.5267195701599103</v>
      </c>
      <c r="P23" s="17">
        <v>5.1475505828857404</v>
      </c>
      <c r="Q23" s="17">
        <v>20292</v>
      </c>
      <c r="R23" s="17">
        <v>109</v>
      </c>
      <c r="S23" s="17">
        <v>20183</v>
      </c>
      <c r="T23" s="17">
        <v>0</v>
      </c>
      <c r="U23" s="17">
        <v>0</v>
      </c>
      <c r="V23" s="17">
        <v>0</v>
      </c>
      <c r="W23" s="17">
        <v>0</v>
      </c>
      <c r="AF23" s="17">
        <v>4038</v>
      </c>
      <c r="AT23" s="17">
        <v>5766.3018474053897</v>
      </c>
      <c r="AU23" s="17">
        <v>3382.65740143943</v>
      </c>
      <c r="AV23" s="17">
        <v>3395.4613263660199</v>
      </c>
      <c r="BA23" s="17">
        <v>6.94362115859985</v>
      </c>
      <c r="BB23" s="17">
        <v>5.7297601699829102</v>
      </c>
    </row>
    <row r="24" spans="1:54" x14ac:dyDescent="0.25">
      <c r="A24" s="17" t="s">
        <v>165</v>
      </c>
      <c r="B24" s="17" t="s">
        <v>165</v>
      </c>
      <c r="C24" s="17" t="s">
        <v>159</v>
      </c>
      <c r="D24" s="17">
        <f t="shared" si="0"/>
        <v>16.254345703125001</v>
      </c>
      <c r="E24" s="17">
        <v>4.0635862350463903</v>
      </c>
      <c r="F24" s="17" t="s">
        <v>67</v>
      </c>
      <c r="G24" s="17" t="s">
        <v>68</v>
      </c>
      <c r="H24" s="17" t="s">
        <v>69</v>
      </c>
      <c r="I24" s="17" t="s">
        <v>69</v>
      </c>
      <c r="J24" s="17" t="s">
        <v>70</v>
      </c>
      <c r="K24" s="17" t="s">
        <v>71</v>
      </c>
      <c r="L24" s="17">
        <v>81.271728515625</v>
      </c>
      <c r="M24" s="17">
        <f t="shared" si="1"/>
        <v>20.584161758422841</v>
      </c>
      <c r="N24" s="17">
        <f t="shared" si="2"/>
        <v>12.581033706665041</v>
      </c>
      <c r="O24" s="17">
        <v>5.1460404396057102</v>
      </c>
      <c r="P24" s="17">
        <v>3.1452584266662602</v>
      </c>
      <c r="Q24" s="17">
        <v>18561</v>
      </c>
      <c r="R24" s="17">
        <v>64</v>
      </c>
      <c r="S24" s="17">
        <v>18497</v>
      </c>
      <c r="T24" s="17">
        <v>0</v>
      </c>
      <c r="U24" s="17">
        <v>0</v>
      </c>
      <c r="V24" s="17">
        <v>0</v>
      </c>
      <c r="W24" s="17">
        <v>0</v>
      </c>
      <c r="AF24" s="17">
        <v>4038</v>
      </c>
      <c r="AT24" s="17">
        <v>5706.8494529724103</v>
      </c>
      <c r="AU24" s="17">
        <v>3417.8126031760398</v>
      </c>
      <c r="AV24" s="17">
        <v>3425.7054084336701</v>
      </c>
      <c r="BA24" s="17">
        <v>4.5916123390197798</v>
      </c>
      <c r="BB24" s="17">
        <v>3.57782077789307</v>
      </c>
    </row>
    <row r="25" spans="1:54" x14ac:dyDescent="0.25">
      <c r="A25" s="17" t="s">
        <v>166</v>
      </c>
      <c r="B25" s="17" t="s">
        <v>166</v>
      </c>
      <c r="C25" s="17" t="s">
        <v>159</v>
      </c>
      <c r="D25" s="17">
        <f t="shared" si="0"/>
        <v>866.53945312500002</v>
      </c>
      <c r="E25" s="17">
        <v>216.63485717773401</v>
      </c>
      <c r="F25" s="17" t="s">
        <v>67</v>
      </c>
      <c r="G25" s="17" t="s">
        <v>68</v>
      </c>
      <c r="H25" s="17" t="s">
        <v>69</v>
      </c>
      <c r="I25" s="17" t="s">
        <v>69</v>
      </c>
      <c r="J25" s="17" t="s">
        <v>70</v>
      </c>
      <c r="K25" s="17" t="s">
        <v>71</v>
      </c>
      <c r="L25" s="17">
        <v>4332.697265625</v>
      </c>
      <c r="M25" s="17">
        <f t="shared" si="1"/>
        <v>897.13214111328</v>
      </c>
      <c r="N25" s="17">
        <f t="shared" si="2"/>
        <v>836.14428710937602</v>
      </c>
      <c r="O25" s="17">
        <v>224.28303527832</v>
      </c>
      <c r="P25" s="17">
        <v>209.03607177734401</v>
      </c>
      <c r="Q25" s="17">
        <v>18498</v>
      </c>
      <c r="R25" s="17">
        <v>3111</v>
      </c>
      <c r="S25" s="17">
        <v>15387</v>
      </c>
      <c r="T25" s="17">
        <v>0</v>
      </c>
      <c r="U25" s="17">
        <v>0</v>
      </c>
      <c r="V25" s="17">
        <v>0</v>
      </c>
      <c r="W25" s="17">
        <v>0</v>
      </c>
      <c r="AF25" s="17">
        <v>4038</v>
      </c>
      <c r="AT25" s="17">
        <v>5759.0602645947602</v>
      </c>
      <c r="AU25" s="17">
        <v>3380.5007508906901</v>
      </c>
      <c r="AV25" s="17">
        <v>3780.52770770405</v>
      </c>
      <c r="BA25" s="17">
        <v>220.53076171875</v>
      </c>
      <c r="BB25" s="17">
        <v>212.75178527832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24F13E-FD65-4921-9D3E-C37C962D97C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EAE1434-FB25-4381-8AF4-26FC6DBBE7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6266A1-AAF3-4FD1-8D7B-0323AA46CB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fa3542-ff4e-480a-9c6d-be5310cdb8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Results</vt:lpstr>
      <vt:lpstr>Variant ddPCR Data (2)</vt:lpstr>
      <vt:lpstr>Results (2)</vt:lpstr>
      <vt:lpstr>Variant ddPCR Data</vt:lpstr>
      <vt:lpstr>Variant ddPCR Data (3)</vt:lpstr>
      <vt:lpstr>N1 N2 ddPCR Data</vt:lpstr>
      <vt:lpstr>Cleaned-up Report</vt:lpstr>
      <vt:lpstr>2021_05_20_Balogh_Project_007_n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Balogh, Steve</dc:creator>
  <cp:lastModifiedBy>Asmus, Ashley</cp:lastModifiedBy>
  <dcterms:created xsi:type="dcterms:W3CDTF">2021-05-14T17:36:01Z</dcterms:created>
  <dcterms:modified xsi:type="dcterms:W3CDTF">2022-01-26T19:48:50Z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